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24011" documentId="13_ncr:1_{92FBD965-3A68-42C3-BFBD-94F93B3BFD72}" xr6:coauthVersionLast="47" xr6:coauthVersionMax="47" xr10:uidLastSave="{D4F700B9-3719-45FD-A730-6808A87333DB}"/>
  <bookViews>
    <workbookView xWindow="-28920" yWindow="735" windowWidth="29040" windowHeight="15720" tabRatio="803" activeTab="2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definedNames>
    <definedName name="_xlnm._FilterDatabase" localSheetId="2" hidden="1">Clusters!$A$8:$N$360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Unitarios'!$A$1:$P$755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" i="12" l="1"/>
  <c r="BB360" i="12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O341" i="12" s="1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O335" i="12" s="1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O322" i="12" s="1"/>
  <c r="AD321" i="12"/>
  <c r="AO321" i="12" s="1"/>
  <c r="AD320" i="12"/>
  <c r="AO320" i="12" s="1"/>
  <c r="AD319" i="12"/>
  <c r="AO319" i="12" s="1"/>
  <c r="AD318" i="12"/>
  <c r="AD317" i="12"/>
  <c r="AD316" i="12"/>
  <c r="AD315" i="12"/>
  <c r="AD314" i="12"/>
  <c r="AD313" i="12"/>
  <c r="AD312" i="12"/>
  <c r="AO312" i="12" s="1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O293" i="12" s="1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O287" i="12" s="1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O274" i="12" s="1"/>
  <c r="AD273" i="12"/>
  <c r="AO273" i="12" s="1"/>
  <c r="AD272" i="12"/>
  <c r="AO272" i="12" s="1"/>
  <c r="AD271" i="12"/>
  <c r="AO271" i="12" s="1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O239" i="12" s="1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O207" i="12" s="1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O15" i="12" s="1"/>
  <c r="AD14" i="12"/>
  <c r="AD13" i="12"/>
  <c r="AD12" i="12"/>
  <c r="AD11" i="12"/>
  <c r="AO11" i="12" s="1"/>
  <c r="AD10" i="12"/>
  <c r="AG9" i="12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V9" i="12"/>
  <c r="AO23" i="12"/>
  <c r="AO39" i="12"/>
  <c r="AO47" i="12"/>
  <c r="AO63" i="12"/>
  <c r="AO95" i="12"/>
  <c r="AO127" i="12"/>
  <c r="AO143" i="12"/>
  <c r="AO175" i="12"/>
  <c r="AO191" i="12"/>
  <c r="AO259" i="12"/>
  <c r="AO295" i="12"/>
  <c r="AO303" i="12"/>
  <c r="AO343" i="12"/>
  <c r="AO351" i="12"/>
  <c r="AO354" i="12"/>
  <c r="AO8" i="12"/>
  <c r="AO3" i="12"/>
  <c r="N8" i="12"/>
  <c r="M8" i="12"/>
  <c r="K8" i="12"/>
  <c r="J8" i="12"/>
  <c r="AO338" i="12" l="1"/>
  <c r="AO323" i="12"/>
  <c r="AO194" i="12"/>
  <c r="AO66" i="12"/>
  <c r="AO291" i="12"/>
  <c r="AO255" i="12"/>
  <c r="AO360" i="12"/>
  <c r="AO359" i="12"/>
  <c r="AO263" i="12"/>
  <c r="AO328" i="12"/>
  <c r="AO243" i="12"/>
  <c r="AO327" i="12"/>
  <c r="AO215" i="12"/>
  <c r="AO231" i="12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G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<sst xmlns="http://schemas.openxmlformats.org/spreadsheetml/2006/main" count="14850" uniqueCount="1601">
  <si>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</si>
  <si>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</si>
  <si>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</si>
  <si>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</si>
  <si>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</si>
  <si>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</si>
  <si>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</si>
  <si>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</si>
  <si>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</si>
  <si>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</si>
  <si>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</si>
  <si>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</si>
  <si>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</si>
  <si>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</si>
  <si>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</si>
  <si>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</si>
  <si>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</si>
  <si>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</si>
  <si>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</si>
  <si>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</si>
  <si>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</si>
  <si>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</si>
  <si>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</si>
  <si>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Rafaela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</si>
  <si>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</si>
  <si>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</si>
  <si>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</si>
  <si>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</si>
  <si>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</si>
  <si>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</si>
  <si>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</si>
  <si>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</si>
  <si>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</si>
  <si>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</si>
  <si>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</si>
  <si>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</si>
  <si>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</si>
  <si>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</si>
  <si>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</si>
  <si>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</si>
  <si>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</si>
  <si>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</si>
  <si>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</si>
  <si>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</si>
  <si>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</si>
  <si>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</si>
  <si>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</si>
  <si>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</si>
  <si>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</si>
  <si>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</si>
  <si>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</si>
  <si>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</si>
  <si>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</si>
  <si>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</si>
  <si>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</si>
  <si>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</si>
  <si>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</si>
  <si>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</si>
  <si>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</si>
  <si>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</si>
  <si>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</si>
  <si>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</si>
  <si>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</si>
  <si>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</si>
  <si>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</si>
  <si>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</si>
  <si>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</si>
  <si>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</si>
  <si>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</si>
  <si>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</si>
  <si>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</si>
  <si>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</si>
  <si>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</si>
  <si>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</si>
  <si>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</si>
  <si>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</si>
  <si>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</si>
  <si>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</si>
  <si>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</si>
  <si>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</si>
  <si>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</si>
  <si>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</si>
  <si>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</si>
  <si>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</si>
  <si>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</si>
  <si>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</si>
  <si>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</si>
  <si>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</si>
  <si>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</si>
  <si>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</si>
  <si>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</si>
  <si>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</si>
  <si>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</si>
  <si>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</si>
  <si>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</si>
  <si>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</si>
  <si>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</si>
  <si>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</si>
  <si>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</si>
  <si>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</si>
  <si>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</si>
  <si>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</si>
  <si>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</si>
  <si>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</si>
  <si>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</si>
  <si>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</si>
  <si>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</si>
  <si>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</si>
  <si>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</si>
  <si>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</si>
  <si>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</si>
  <si>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</si>
  <si>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</si>
  <si>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</si>
  <si>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</si>
  <si>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</si>
  <si>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</si>
  <si>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</si>
  <si>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</si>
  <si>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</si>
  <si>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</si>
  <si>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</si>
  <si>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</si>
  <si>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</si>
  <si>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</si>
  <si>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</si>
  <si>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</si>
  <si>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</si>
  <si>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</si>
  <si>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</si>
  <si>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</si>
  <si>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</si>
  <si>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</si>
  <si>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</si>
  <si>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</si>
  <si>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</si>
  <si>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</si>
  <si>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</si>
  <si>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</si>
  <si>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</si>
  <si>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</si>
  <si>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</si>
  <si>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</si>
  <si>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</si>
  <si>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</si>
  <si>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</si>
  <si>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</si>
  <si>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</si>
  <si>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</si>
  <si>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</si>
  <si>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</si>
  <si>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</si>
  <si>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</si>
  <si>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</si>
  <si>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</si>
  <si>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</si>
  <si>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</si>
  <si>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</si>
  <si>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</si>
  <si>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</si>
  <si>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</si>
  <si>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</si>
  <si>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</si>
  <si>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</si>
  <si>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</si>
  <si>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</si>
  <si>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</si>
  <si>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</si>
  <si>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</si>
  <si>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</si>
  <si>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</si>
  <si>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</si>
  <si>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</si>
  <si>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</si>
  <si>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</si>
  <si>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</si>
  <si>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</si>
  <si>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</si>
  <si>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</si>
  <si>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</si>
  <si>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</si>
  <si>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</si>
  <si>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</si>
  <si>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</si>
  <si>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</si>
  <si>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</si>
  <si>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</si>
  <si>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</si>
  <si>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</si>
  <si>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</si>
  <si>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</si>
  <si>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</si>
  <si>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</si>
  <si>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</si>
  <si>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</si>
  <si>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</si>
  <si>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</si>
  <si>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</si>
  <si>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</si>
  <si>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</si>
  <si>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</si>
  <si>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</si>
  <si>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</si>
  <si>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</si>
  <si>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</si>
  <si>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</si>
  <si>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</si>
  <si>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</si>
  <si>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</si>
  <si>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</si>
  <si>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</si>
  <si>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</si>
  <si>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</si>
  <si>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</si>
  <si>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</si>
  <si>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</si>
  <si>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</si>
  <si>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</si>
  <si>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</si>
  <si>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</si>
  <si>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</si>
  <si>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</si>
  <si>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</si>
  <si>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</si>
  <si>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</si>
  <si>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</si>
  <si>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</si>
  <si>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</si>
  <si>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</si>
  <si>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</si>
  <si>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</si>
  <si>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</si>
  <si>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</si>
  <si>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</si>
  <si>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</si>
  <si>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</si>
  <si>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</si>
  <si>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</si>
  <si>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</si>
  <si>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</si>
  <si>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</si>
  <si>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</si>
  <si>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</si>
  <si>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</si>
  <si>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</si>
  <si>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</si>
  <si>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</si>
  <si>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</si>
  <si>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</si>
  <si>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</si>
  <si>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</si>
  <si>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</si>
  <si>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</si>
  <si>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</si>
  <si>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</si>
  <si>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</si>
  <si>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</si>
  <si>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</si>
  <si>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</si>
  <si>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</si>
  <si>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</si>
  <si>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</si>
  <si>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</si>
  <si>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</si>
  <si>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</si>
  <si>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</si>
  <si>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</si>
  <si>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</si>
  <si>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</si>
  <si>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</si>
  <si>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</si>
  <si>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</si>
  <si>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</si>
  <si>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</si>
  <si>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</si>
  <si>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</si>
  <si>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</si>
  <si>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</si>
  <si>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</si>
  <si>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</si>
  <si>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</si>
  <si>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</si>
  <si>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</si>
  <si>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</si>
  <si>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</si>
  <si>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</si>
  <si>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</si>
  <si>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</si>
  <si>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</si>
  <si>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</si>
  <si>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</si>
  <si>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</si>
  <si>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</si>
  <si>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</si>
  <si>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</si>
  <si>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</si>
  <si>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</si>
  <si>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</si>
  <si>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</si>
  <si>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</si>
  <si>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</si>
  <si>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</si>
  <si>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</si>
  <si>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</si>
  <si>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</si>
  <si>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</si>
  <si>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</si>
  <si>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</si>
  <si>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</si>
  <si>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</si>
  <si>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</si>
  <si>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</si>
  <si>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</si>
  <si>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</si>
  <si>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</si>
  <si>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</si>
  <si>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</si>
  <si>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</si>
  <si>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</si>
  <si>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</si>
  <si>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</si>
  <si>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</si>
  <si>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</si>
  <si>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</si>
  <si>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</si>
  <si>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</si>
  <si>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</si>
  <si>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</si>
  <si>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</si>
  <si>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</si>
  <si>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</si>
  <si>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</si>
  <si>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</si>
  <si>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</si>
  <si>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</si>
  <si>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</si>
  <si>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</si>
  <si>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</si>
  <si>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</si>
  <si>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</si>
  <si>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</si>
  <si>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</si>
  <si>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</si>
  <si>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</si>
  <si>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</si>
  <si>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</si>
  <si>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</si>
  <si>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</si>
  <si>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</si>
  <si>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</si>
  <si>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</si>
  <si>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</si>
  <si>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</si>
  <si>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</si>
  <si>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</si>
  <si>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</si>
  <si>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</si>
  <si>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</si>
  <si>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</si>
  <si>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</si>
  <si>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</si>
  <si>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</si>
  <si>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</si>
  <si>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</si>
  <si>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</si>
  <si>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</si>
  <si>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</si>
  <si>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</si>
  <si>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</si>
  <si>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</si>
  <si>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</si>
  <si>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</si>
  <si>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</si>
  <si>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</si>
  <si>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</si>
  <si>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</si>
  <si>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</si>
  <si>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</si>
  <si>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</si>
  <si>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</si>
  <si>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</si>
  <si>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</si>
  <si>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</si>
  <si>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</si>
  <si>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</si>
  <si>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</si>
  <si>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</si>
  <si>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</si>
  <si>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</si>
  <si>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</si>
  <si>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</si>
  <si>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</si>
  <si>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</si>
  <si>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</si>
  <si>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</si>
  <si>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</si>
  <si>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</si>
  <si>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</si>
  <si>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</si>
  <si>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</si>
  <si>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</si>
  <si>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</si>
  <si>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</si>
  <si>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</si>
  <si>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</si>
  <si>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</si>
  <si>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</si>
  <si>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</si>
  <si>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</si>
  <si>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</si>
  <si>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</si>
  <si>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</si>
  <si>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</si>
  <si>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</si>
  <si>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</si>
  <si>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</si>
  <si>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</si>
  <si>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</si>
  <si>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</si>
  <si>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</si>
  <si>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</si>
  <si>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</si>
  <si>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</si>
  <si>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</si>
  <si>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</si>
  <si>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</si>
  <si>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</si>
  <si>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</si>
  <si>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</si>
  <si>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</si>
  <si>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</si>
  <si>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</si>
  <si>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</si>
  <si>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</si>
  <si>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</si>
  <si>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</si>
  <si>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</si>
  <si>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</si>
  <si>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</si>
  <si>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</si>
  <si>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</si>
  <si>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</si>
  <si>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</si>
  <si>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</si>
  <si>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</si>
  <si>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</si>
  <si>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</si>
  <si>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</si>
  <si>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</si>
  <si>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</si>
  <si>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</si>
  <si>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</si>
  <si>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</si>
  <si>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</si>
  <si>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</si>
  <si>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</si>
  <si>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</si>
  <si>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</si>
  <si>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</si>
  <si>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</si>
  <si>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</si>
  <si>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</si>
  <si>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</si>
  <si>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</si>
  <si>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</si>
  <si>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</si>
  <si>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</si>
  <si>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</si>
  <si>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</si>
  <si>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</si>
  <si>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</si>
  <si>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</si>
  <si>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</si>
  <si>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</si>
  <si>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</si>
  <si>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</si>
  <si>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</si>
  <si>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</si>
  <si>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</si>
  <si>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</si>
  <si>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</si>
  <si>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</si>
  <si>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</si>
  <si>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</si>
  <si>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</si>
  <si>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</si>
  <si>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</si>
  <si>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</si>
  <si>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</si>
  <si>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</si>
  <si>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</si>
  <si>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</si>
  <si>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</si>
  <si>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</si>
  <si>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</si>
  <si>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</si>
  <si>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</si>
  <si>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</si>
  <si>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</si>
  <si>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</si>
  <si>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</si>
  <si>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</si>
  <si>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</si>
  <si>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</si>
  <si>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</si>
  <si>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</si>
  <si>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</si>
  <si>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</si>
  <si>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</si>
  <si>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</si>
  <si>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</si>
  <si>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</si>
  <si>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</si>
  <si>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</si>
  <si>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</si>
  <si>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</si>
  <si>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</si>
  <si>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</si>
  <si>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</si>
  <si>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</si>
  <si>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</si>
  <si>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</si>
  <si>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</si>
  <si>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</si>
  <si>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</si>
  <si>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</si>
  <si>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</si>
  <si>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</si>
  <si>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</si>
  <si>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</si>
  <si>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</si>
  <si>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</si>
  <si>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</si>
  <si>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</si>
  <si>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</si>
  <si>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</si>
  <si>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</si>
  <si>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</si>
  <si>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</si>
  <si>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</si>
  <si>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</si>
  <si>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</si>
  <si>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</si>
  <si>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</si>
  <si>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</si>
  <si>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</si>
  <si>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</si>
  <si>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</si>
  <si>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</si>
  <si>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</si>
  <si>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</si>
  <si>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</si>
  <si>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</si>
  <si>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</si>
  <si>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</si>
  <si>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</si>
  <si>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</si>
  <si>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</si>
  <si>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</si>
  <si>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</si>
  <si>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</si>
  <si>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</si>
  <si>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</si>
  <si>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</si>
  <si>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</si>
  <si>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</si>
  <si>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</si>
  <si>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</si>
  <si>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</si>
  <si>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</si>
  <si>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</si>
  <si>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</si>
  <si>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</si>
  <si>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</si>
  <si>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</si>
  <si>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</si>
  <si>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</si>
  <si>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</si>
  <si>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</si>
  <si>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</si>
  <si>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</si>
  <si>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</si>
  <si>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</si>
  <si>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</si>
  <si>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</si>
  <si>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</si>
  <si>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</si>
  <si>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</si>
  <si>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</si>
  <si>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</si>
  <si>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</si>
  <si>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</si>
  <si>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</si>
  <si>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</si>
  <si>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</si>
  <si>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</si>
  <si>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</si>
  <si>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</si>
  <si>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</si>
  <si>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</si>
  <si>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</si>
  <si>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</si>
  <si>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</si>
  <si>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</si>
  <si>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</si>
  <si>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</si>
  <si>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</si>
  <si>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</si>
  <si>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</si>
  <si>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</si>
  <si>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</si>
  <si>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</si>
  <si>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</si>
  <si>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</si>
  <si>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</si>
  <si>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</si>
  <si>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</si>
  <si>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</si>
  <si>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</si>
  <si>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</si>
  <si>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</si>
  <si>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</si>
  <si>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</si>
  <si>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</si>
  <si>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</si>
  <si>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</si>
  <si>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</si>
  <si>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</si>
  <si>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</si>
  <si>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</si>
  <si>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</si>
  <si>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</si>
  <si>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</si>
  <si>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</si>
  <si>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</si>
  <si>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</si>
  <si>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</si>
  <si>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</si>
  <si>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</si>
  <si>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</si>
  <si>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</si>
  <si>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</si>
  <si>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</si>
  <si>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</si>
  <si>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</si>
  <si>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</si>
  <si>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</si>
  <si>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</si>
  <si>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</si>
  <si>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</si>
  <si>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</si>
  <si>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</si>
  <si>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</si>
  <si>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</si>
  <si>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</si>
  <si>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</si>
  <si>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</si>
  <si>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</si>
  <si>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</si>
  <si>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</si>
  <si>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</si>
  <si>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</si>
  <si>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</si>
  <si>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</si>
  <si>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</si>
  <si>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</si>
  <si>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</si>
  <si>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</si>
  <si>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</si>
  <si>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</si>
  <si>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</si>
  <si>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</si>
  <si>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</si>
  <si>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</si>
  <si>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</si>
  <si>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</si>
  <si>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</si>
  <si>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</si>
  <si>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</si>
  <si>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</si>
  <si>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</si>
  <si>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</si>
  <si>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</si>
  <si>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</si>
  <si>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</si>
  <si>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</si>
  <si>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</si>
  <si>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</si>
  <si>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</si>
  <si>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</si>
  <si>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</si>
  <si>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</si>
  <si>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</si>
  <si>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</si>
  <si>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</si>
  <si>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</si>
  <si>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</si>
  <si>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</si>
  <si>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</si>
  <si>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</si>
  <si>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</si>
  <si>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</si>
  <si>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</si>
  <si>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</si>
  <si>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</si>
  <si>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</si>
  <si>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</si>
  <si>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</si>
  <si>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</si>
  <si>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</si>
  <si>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</si>
  <si>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</si>
  <si>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</si>
  <si>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</si>
  <si>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</si>
  <si>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</si>
  <si>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</si>
  <si>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</si>
  <si>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</si>
  <si>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</si>
  <si>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</si>
  <si>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</si>
  <si>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</si>
  <si>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</si>
  <si>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</si>
  <si>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</si>
  <si>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</si>
  <si>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</si>
  <si>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</si>
  <si>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</si>
  <si>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</si>
  <si>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</si>
  <si>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</si>
  <si>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</si>
  <si>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</si>
  <si>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</si>
  <si>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</si>
  <si>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</si>
  <si>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</si>
  <si>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</si>
  <si>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</si>
  <si>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</si>
  <si>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</si>
  <si>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</si>
  <si>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</si>
  <si>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</si>
  <si>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</si>
  <si>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</si>
  <si>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</si>
  <si>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</si>
  <si>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</si>
  <si>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</si>
  <si>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</si>
  <si>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</si>
  <si>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</si>
  <si>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</si>
  <si>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</si>
  <si>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</si>
  <si>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</si>
  <si>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</si>
  <si>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</si>
  <si>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</si>
  <si>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</si>
  <si>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</si>
  <si>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</si>
  <si>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</si>
  <si>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</si>
  <si>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</si>
  <si>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</si>
  <si>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</si>
  <si>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</si>
  <si>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</si>
  <si>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</si>
  <si>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</si>
  <si>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</si>
  <si>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</si>
  <si>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</si>
  <si>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</si>
  <si>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</si>
  <si>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</si>
  <si>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</si>
  <si>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</si>
  <si>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</si>
  <si>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</si>
  <si>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</si>
  <si>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</si>
  <si>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</si>
  <si>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</si>
  <si>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</si>
  <si>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</si>
  <si>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</si>
  <si>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</si>
  <si>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</si>
  <si>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</si>
  <si>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</si>
  <si>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</si>
  <si>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</si>
  <si>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</si>
  <si>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</si>
  <si>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</si>
  <si>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</si>
  <si>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</si>
  <si>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</si>
  <si>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</si>
  <si>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</si>
  <si>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</si>
  <si>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</si>
  <si>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</si>
  <si>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</si>
  <si>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</si>
  <si>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</si>
  <si>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</si>
  <si>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</si>
  <si>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</si>
  <si>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</si>
  <si>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</si>
  <si>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</si>
  <si>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</si>
  <si>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</si>
  <si>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</si>
  <si>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</si>
  <si>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</si>
  <si>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</si>
  <si>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</si>
  <si>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</si>
  <si>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</si>
  <si>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</si>
  <si>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</si>
  <si>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</si>
  <si>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</si>
  <si>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</si>
  <si>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</si>
  <si>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</si>
  <si>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</si>
  <si>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</si>
  <si>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</si>
  <si>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</si>
  <si>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</si>
  <si>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</si>
  <si>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</si>
  <si>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</si>
  <si>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</si>
  <si>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</si>
  <si>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</si>
  <si>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</si>
  <si>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</si>
  <si>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</si>
  <si>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</si>
  <si>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</si>
  <si>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</si>
  <si>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</si>
  <si>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</si>
  <si>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</si>
  <si>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</si>
  <si>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</si>
  <si>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</si>
  <si>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</si>
  <si>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</si>
  <si>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</si>
  <si>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</si>
  <si>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</si>
  <si>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</si>
  <si>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</si>
  <si>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</si>
  <si>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</si>
  <si>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</si>
  <si>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</si>
  <si>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</si>
  <si>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</si>
  <si>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</si>
  <si>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</si>
  <si>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</si>
  <si>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</si>
  <si>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</si>
  <si>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</si>
  <si>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</si>
  <si>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</si>
  <si>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</si>
  <si>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</si>
  <si>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</si>
  <si>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</si>
  <si>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</si>
  <si>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</si>
  <si>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</si>
  <si>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</si>
  <si>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</si>
  <si>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</si>
  <si>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</si>
  <si>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</si>
  <si>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</si>
  <si>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</si>
  <si>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</si>
  <si>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</si>
  <si>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</si>
  <si>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</si>
  <si>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</si>
  <si>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</si>
  <si>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</si>
  <si>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</si>
  <si>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</si>
  <si>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</si>
  <si>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</si>
  <si>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</si>
  <si>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</si>
  <si>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</si>
  <si>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</si>
  <si>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</si>
  <si>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</si>
  <si>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</si>
  <si>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</si>
  <si>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</si>
  <si>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</si>
  <si>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</si>
  <si>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</si>
  <si>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</si>
  <si>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</si>
  <si>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</si>
  <si>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</si>
  <si>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</si>
  <si>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</si>
  <si>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</si>
  <si>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</si>
  <si>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</si>
  <si>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</si>
  <si>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</si>
  <si>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</si>
  <si>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</si>
  <si>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</si>
  <si>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</si>
  <si>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</si>
  <si>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</si>
  <si>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</si>
  <si>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</si>
  <si>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</si>
  <si>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</si>
  <si>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</si>
  <si>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</si>
  <si>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</si>
  <si>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</si>
  <si>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</si>
  <si>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</si>
  <si>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</si>
  <si>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</si>
  <si>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</si>
  <si>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</si>
  <si>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</si>
  <si>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</si>
  <si>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</si>
  <si>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</si>
  <si>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</si>
  <si>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</si>
  <si>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</si>
  <si>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</si>
  <si>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</si>
  <si>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</si>
  <si>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</si>
  <si>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</si>
  <si>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</si>
  <si>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</si>
  <si>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</si>
  <si>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</si>
  <si>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</si>
  <si>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</si>
  <si>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</si>
  <si>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</si>
  <si>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</si>
  <si>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</si>
  <si>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</si>
  <si>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</si>
  <si>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</si>
  <si>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</si>
  <si>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</si>
  <si>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</si>
  <si>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</si>
  <si>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</si>
  <si>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</si>
  <si>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</si>
  <si>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</si>
  <si>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</si>
  <si>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</si>
  <si>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</si>
  <si>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</si>
  <si>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</si>
  <si>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</si>
  <si>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</si>
  <si>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</si>
  <si>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</si>
  <si>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</si>
  <si>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</si>
  <si>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</si>
  <si>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</si>
  <si>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</si>
  <si>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</si>
  <si>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</si>
  <si>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</si>
  <si>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</si>
  <si>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</si>
  <si>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</si>
  <si>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</si>
  <si>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</si>
  <si>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</si>
  <si>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</si>
  <si>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</si>
  <si>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</si>
  <si>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</si>
  <si>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</si>
  <si>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</si>
  <si>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</si>
  <si>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</si>
  <si>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</si>
  <si>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</si>
  <si>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</si>
  <si>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</si>
  <si>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</si>
  <si>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</si>
  <si>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</si>
  <si>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</si>
  <si>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</si>
  <si>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</si>
  <si>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</si>
  <si>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</si>
  <si>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</si>
  <si>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</si>
  <si>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</si>
  <si>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</si>
  <si>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</si>
  <si>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</si>
  <si>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</si>
  <si>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</si>
  <si>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</si>
  <si>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</si>
  <si>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</si>
  <si>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</si>
  <si>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</si>
  <si>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</si>
  <si>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</si>
  <si>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</si>
  <si>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</si>
  <si>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</si>
  <si>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</si>
  <si>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</si>
  <si>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</si>
  <si>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</si>
  <si>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</si>
  <si>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</si>
  <si>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</si>
  <si>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</si>
  <si>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</si>
  <si>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</si>
  <si>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</si>
  <si>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</si>
  <si>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</si>
  <si>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</si>
  <si>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</si>
  <si>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</si>
  <si>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</si>
  <si>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</si>
  <si>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</si>
  <si>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</si>
  <si>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</si>
  <si>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</si>
  <si>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</si>
  <si>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</si>
  <si>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</si>
  <si>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</si>
  <si>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</si>
  <si>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</si>
  <si>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</si>
  <si>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</si>
  <si>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</si>
  <si>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</si>
  <si>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</si>
  <si>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</si>
  <si>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</si>
  <si>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</si>
  <si>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</si>
  <si>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</si>
  <si>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</si>
  <si>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</si>
  <si>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</si>
  <si>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</si>
  <si>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</si>
  <si>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</si>
  <si>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</si>
  <si>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</si>
  <si>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</si>
  <si>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</si>
  <si>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</si>
  <si>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</si>
  <si>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</si>
  <si>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</si>
  <si>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</si>
  <si>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</si>
  <si>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</si>
  <si>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</si>
  <si>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</si>
  <si>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</si>
  <si>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</si>
  <si>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</si>
  <si>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</si>
  <si>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</si>
  <si>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</si>
  <si>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</si>
  <si>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</si>
  <si>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</si>
  <si>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</si>
  <si>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</si>
  <si>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</si>
  <si>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</si>
  <si>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</si>
  <si>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</si>
  <si>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</si>
  <si>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</si>
  <si>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</si>
  <si>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</si>
  <si>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</si>
  <si>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</si>
  <si>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</si>
  <si>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</si>
  <si>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</si>
  <si>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</si>
  <si>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</si>
  <si>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</si>
  <si>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</si>
  <si>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</si>
  <si>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</si>
  <si>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</si>
  <si>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</si>
  <si>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</si>
  <si>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</si>
  <si>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</si>
  <si>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</si>
  <si>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</si>
  <si>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</si>
  <si>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</si>
  <si>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</si>
  <si>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</si>
  <si>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</si>
  <si>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</si>
  <si>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</si>
  <si>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</si>
  <si>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</si>
  <si>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</si>
  <si>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</si>
  <si>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</si>
  <si>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</si>
  <si>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</si>
  <si>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</si>
  <si>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</si>
  <si>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</si>
  <si>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</si>
  <si>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</si>
  <si>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</si>
  <si>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</si>
  <si>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</si>
  <si>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</si>
  <si>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</si>
  <si>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</si>
  <si>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</si>
  <si>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</si>
  <si>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</si>
  <si>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</si>
  <si>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</si>
  <si>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</si>
  <si>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</si>
  <si>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</si>
  <si>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</si>
  <si>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</si>
  <si>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</si>
  <si>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</si>
  <si>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</si>
  <si>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</si>
  <si>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</si>
  <si>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</si>
  <si>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</si>
  <si>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</si>
  <si>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</si>
  <si>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</si>
  <si>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</si>
  <si>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</si>
  <si>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</si>
  <si>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</si>
  <si>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</si>
  <si>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</si>
  <si>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</si>
  <si>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</si>
  <si>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</si>
  <si>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</si>
  <si>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</si>
  <si>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</si>
  <si>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</si>
  <si>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</si>
  <si>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</si>
  <si>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</si>
  <si>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</si>
  <si>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</si>
  <si>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</si>
  <si>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</si>
  <si>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</si>
  <si>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</si>
  <si>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</si>
  <si>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</si>
  <si>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</si>
  <si>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</si>
  <si>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</si>
  <si>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</si>
  <si>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</si>
  <si>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</si>
  <si>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</si>
  <si>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</si>
  <si>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</si>
  <si>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</si>
  <si>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</si>
  <si>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</si>
  <si>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</si>
  <si>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</si>
  <si>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</si>
  <si>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</si>
  <si>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</si>
  <si>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</si>
  <si>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</si>
  <si>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</si>
  <si>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</si>
  <si>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</si>
  <si>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</si>
  <si>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</si>
  <si>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</si>
  <si>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</si>
  <si>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</si>
  <si>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</si>
  <si>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</si>
  <si>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</si>
  <si>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</si>
  <si>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</si>
  <si>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</si>
  <si>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</si>
  <si>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</si>
  <si>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</si>
  <si>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</si>
  <si>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</si>
  <si>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</si>
  <si>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</si>
  <si>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</si>
  <si>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</si>
  <si>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</si>
  <si>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</si>
  <si>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</si>
  <si>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</si>
  <si>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</si>
  <si>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</si>
  <si>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</si>
  <si>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</si>
  <si>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</si>
  <si>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</si>
  <si>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</si>
  <si>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</si>
  <si>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</si>
  <si>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</si>
  <si>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</si>
  <si>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</si>
  <si>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</si>
  <si>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</si>
  <si>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</si>
  <si>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</si>
  <si>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</si>
  <si>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</si>
  <si>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</si>
  <si>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</si>
  <si>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</si>
  <si>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</si>
  <si>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</si>
  <si>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</si>
  <si>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</si>
  <si>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</si>
  <si>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</si>
  <si>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</si>
  <si>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</si>
  <si>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</si>
  <si>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</si>
  <si>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</si>
  <si>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</si>
  <si>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</si>
  <si>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</si>
  <si>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</si>
  <si>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</si>
  <si>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</si>
  <si>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TABLA CHICA</t>
  </si>
  <si>
    <t>ESTOMAGOS PORCINOS CONG.</t>
  </si>
  <si>
    <t>FBRE COC. PAL.CERDO LARIO</t>
  </si>
  <si>
    <t>PANCETA AHUM.LARIO MAXI</t>
  </si>
  <si>
    <t>PRENSA JAMON</t>
  </si>
  <si>
    <t>MORTADELA TROZ. AL VACIO</t>
  </si>
  <si>
    <t>CHOMBA BLANCA C/LOGO</t>
  </si>
  <si>
    <t>SALAME  - CENTENARIO -</t>
  </si>
  <si>
    <t>MORT.BOLOG.C/10K "L.R."</t>
  </si>
  <si>
    <t>SALAME T/CRESPON REB</t>
  </si>
  <si>
    <t>CAMPERA NEGRA C/ LOGO</t>
  </si>
  <si>
    <t>MOCHILA LARIO</t>
  </si>
  <si>
    <t>RECORTE REB. JAMON CRUDO</t>
  </si>
  <si>
    <t>RECORTE REB. BONDIOLA</t>
  </si>
  <si>
    <t>CONTACTOR TELEMECANIQUE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</si>
  <si>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</si>
  <si>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</si>
  <si>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</si>
  <si>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</si>
  <si>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</si>
  <si>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</si>
  <si>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</si>
  <si>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</si>
  <si>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</si>
  <si>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</si>
  <si>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</si>
  <si>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</si>
  <si>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</si>
  <si>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</si>
  <si>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</si>
  <si>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</si>
  <si>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</si>
  <si>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</si>
  <si>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</si>
  <si>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</si>
  <si>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</si>
  <si>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</si>
  <si>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</si>
  <si>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</si>
  <si>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</si>
  <si>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</si>
  <si>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</si>
  <si>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</si>
  <si>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</si>
  <si>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</si>
  <si>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</si>
  <si>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</si>
  <si>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</si>
  <si>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</si>
  <si>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</si>
  <si>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</si>
  <si>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</si>
  <si>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</si>
  <si>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</si>
  <si>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</si>
  <si>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</si>
  <si>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</si>
  <si>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</si>
  <si>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</si>
  <si>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</si>
  <si>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</si>
  <si>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</si>
  <si>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</si>
  <si>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</si>
  <si>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</si>
  <si>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</si>
  <si>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</si>
  <si>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</si>
  <si>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</si>
  <si>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</si>
  <si>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>Aplicaciones@rafalim.com (no se puede modificar)</t>
  </si>
  <si>
    <t>(ej: 13/02/2026)</t>
  </si>
  <si>
    <t>inf%</t>
  </si>
  <si>
    <t>Últimas 10 semanas</t>
  </si>
  <si>
    <t>31-Unidad(es)</t>
  </si>
  <si>
    <t>MORTAD. BOLOG. LARIO MAX-</t>
  </si>
  <si>
    <t>MORT. BOMBON "66" VEJ. 4K</t>
  </si>
  <si>
    <t>SAL.LARIO T/ MILAN MAX.</t>
  </si>
  <si>
    <t>SALAME P/F "66" MAXI</t>
  </si>
  <si>
    <t>MORCILLA  LARIO MINI 2X2.2 KG</t>
  </si>
  <si>
    <t>CANTIMPALO MAXI E/V</t>
  </si>
  <si>
    <t>MORCILLON C/LENGUA MAXI</t>
  </si>
  <si>
    <t>QUESO CERDO LARIO MAX.</t>
  </si>
  <si>
    <t>SALCH. C/JAMON LARIO MAX.</t>
  </si>
  <si>
    <t>SALCH. PRIMAV. LARIO MAX.</t>
  </si>
  <si>
    <t>Jamón Crudo  " 66 "</t>
  </si>
  <si>
    <t>FBRE. COC .CERDO "66"</t>
  </si>
  <si>
    <t>BONDIOLA LARIO MAX.</t>
  </si>
  <si>
    <t>MORTADELA BOLOGNA REBAN.</t>
  </si>
  <si>
    <t>PANCETA ARROLL.REBANADA</t>
  </si>
  <si>
    <t>PANCETA AHUMADA REBANADA</t>
  </si>
  <si>
    <t>SALAME MILAN LARIO REB.</t>
  </si>
  <si>
    <t>QUESO CERDO LARIO REB.</t>
  </si>
  <si>
    <t>BONDIOLA LARIO REBANADA</t>
  </si>
  <si>
    <t>SALCHICHON PRIMAVERA REB.</t>
  </si>
  <si>
    <t>LOMO CERDO REBANADO</t>
  </si>
  <si>
    <t>JAMON COCIDO LARIO REB</t>
  </si>
  <si>
    <t>FBRE. CERDO LARIO REB.</t>
  </si>
  <si>
    <t>SALAME CRESPON LARIO REB.</t>
  </si>
  <si>
    <t>OREJA PORC ENF A GRANEL</t>
  </si>
  <si>
    <t>BIFE DE CHORIZO</t>
  </si>
  <si>
    <t>PATITAS PORC ENF GRANEL</t>
  </si>
  <si>
    <t>RABO PORCINO ENF A GRANEL</t>
  </si>
  <si>
    <t>LENGUA DE CERDO CONG.</t>
  </si>
  <si>
    <t>HUESOS INCOMESTIBLES D/P</t>
  </si>
  <si>
    <t>HUESOS INCOMESTIBLES D/V</t>
  </si>
  <si>
    <t>MORCILLON C/LENGUA REB.</t>
  </si>
  <si>
    <t>JAMON PREMIUN REBAN.</t>
  </si>
  <si>
    <t>PERNIL CERDO LARIO REB.</t>
  </si>
  <si>
    <t>PANCETA SALADA REB.</t>
  </si>
  <si>
    <t>RESIDUOS INCOMESTIBLES CH</t>
  </si>
  <si>
    <t>HUESOS INCOMESTIBLES P/P</t>
  </si>
  <si>
    <t>SEBO INDUSTRIAL F/PORC</t>
  </si>
  <si>
    <t>SEBO INDUSTRIAL D.V. ISG</t>
  </si>
  <si>
    <t>SEBO INDUSTRIAL D.C. ISG</t>
  </si>
  <si>
    <t>CALCULOS BILIARES</t>
  </si>
  <si>
    <t>FBR.COC.PAL.CER."66"MAX.</t>
  </si>
  <si>
    <t>JAMON COC. LARIO MAXI.</t>
  </si>
  <si>
    <t>FBRE C.PERNIL LARIO MAX.</t>
  </si>
  <si>
    <t>LOMO COC.  HORN . MAX CEN</t>
  </si>
  <si>
    <t>FBRE COC.PAL.CER.LARIOMAX</t>
  </si>
  <si>
    <t>CUADRIL C/COLITA E/V NOV</t>
  </si>
  <si>
    <t>MEDIA S/ RAL DE VACA</t>
  </si>
  <si>
    <t>HACIENDA PORCINA</t>
  </si>
  <si>
    <t>SAL. T/FUET TROZO "L.R."</t>
  </si>
  <si>
    <t>JAMON CRUDO LARIO LR MAX.</t>
  </si>
  <si>
    <t>ESPECIALIDAD JAMON CRUDO</t>
  </si>
  <si>
    <t>ESPECIALIDAD TABLA</t>
  </si>
  <si>
    <t>VINZA PORCINA</t>
  </si>
  <si>
    <t>SALAME T/MILAN LARIO E/V</t>
  </si>
  <si>
    <t>TAPA CUADRIL E/V RAFAELA</t>
  </si>
  <si>
    <t>FBRE DE PALETA LARIO</t>
  </si>
  <si>
    <t>PUNTA DE PECHO</t>
  </si>
  <si>
    <t>FIAMBRE DE PATA CERDO LAR</t>
  </si>
  <si>
    <t>FIAMBRE DE PATA DE CERDO</t>
  </si>
  <si>
    <t>PANCETA AHUMADA CLEAN LAB</t>
  </si>
  <si>
    <t>FBRE. DE PALETA MED CAÑA</t>
  </si>
  <si>
    <t>PALETA C/MARUCHA EV/NOV.</t>
  </si>
  <si>
    <t>BRAZUELO DESH E/V NOV.</t>
  </si>
  <si>
    <t>HIGADO PORCINO ENF</t>
  </si>
  <si>
    <t>LENGUA PORC CONG</t>
  </si>
  <si>
    <t>CONDUCTOS/SANGRE Y SALES</t>
  </si>
  <si>
    <t>PECETO CONG RAFAELA</t>
  </si>
  <si>
    <t>RABOS PORCINOS</t>
  </si>
  <si>
    <t>SALAMIN P/G LARIO</t>
  </si>
  <si>
    <t>SALAMIN P/F LARIO</t>
  </si>
  <si>
    <t>JAMON CRUD.LARIO MAX- CY</t>
  </si>
  <si>
    <t>R. COCIDO ESPECIAL</t>
  </si>
  <si>
    <t>R. SALAME 66</t>
  </si>
  <si>
    <t>MORT.LARIO CAÑON MITAD</t>
  </si>
  <si>
    <t>PANCETA FETEADA 1 KGS</t>
  </si>
  <si>
    <t>SALAME"66" P/F BOLSA EV</t>
  </si>
  <si>
    <t>FBRE DE PALETA "66" MAXI</t>
  </si>
  <si>
    <t>BONDIOLA LARIO CAJA X 2U.</t>
  </si>
  <si>
    <t>JAMON COC. HORN. ARO</t>
  </si>
  <si>
    <t>BIFE ANCHO S/T CONG</t>
  </si>
  <si>
    <t>BIFE ANGOSTO C/C TROZOS</t>
  </si>
  <si>
    <t>TRIPEROS VACAS</t>
  </si>
  <si>
    <t>TRIPEROS NOVILLOS</t>
  </si>
  <si>
    <t>CUEROS  DE  TORO</t>
  </si>
  <si>
    <t>CUEROS FRESCOS DE VACA</t>
  </si>
  <si>
    <t>TRIPEROS VAQUILLONAS</t>
  </si>
  <si>
    <t>CUEROS FRESCOS NOVILLOS</t>
  </si>
  <si>
    <t>SANGRE DE NONATOS</t>
  </si>
  <si>
    <t>HUESOS  DE  FAENA</t>
  </si>
  <si>
    <t>HUESOS DE DESPOSTADA</t>
  </si>
  <si>
    <t>MUCANGA</t>
  </si>
  <si>
    <t>PATAS TRAS. CERDO CONG.</t>
  </si>
  <si>
    <t>PATAS DEL. CERDO CONG.</t>
  </si>
  <si>
    <t>SANGRE C/FAENA NORMAL</t>
  </si>
  <si>
    <t>CONDIMENTO ROMERO BADIA 28,35 G</t>
  </si>
  <si>
    <t>CONDIMENTO AJO Y PEREJIL BADIA 141,70 G</t>
  </si>
  <si>
    <t>CONDIMENTO CILANTRO BADIA 99,2 G</t>
  </si>
  <si>
    <t>CONDIMENTO CEBOLLA EN POLVO BADIA 141,70 G</t>
  </si>
  <si>
    <t>CONDIMENTO PAPRIKA BADIA 56,70 G</t>
  </si>
  <si>
    <t>PIMIENTA NEGRA MOLIDA BADIA 56,70 G</t>
  </si>
  <si>
    <t>CONDIMENTO AJI PICANTE BADIA 35,5 G</t>
  </si>
  <si>
    <t>PIMIENTA NEGRA CON MOLINILLO BADIA 63,80 G</t>
  </si>
  <si>
    <t>SALSA CHILI HOT BADIA 155 ML</t>
  </si>
  <si>
    <t>SAL MARINA MOLIN VIDRIO SAN GIORGIO 90 G</t>
  </si>
  <si>
    <t>PIMIENTA NEGRA MOLIN VIDRIO SAN GIORGIO 45 G</t>
  </si>
  <si>
    <t>CHIMICHURRI ARGENTINO</t>
  </si>
  <si>
    <t>CHIMICHURRI CON VINO MALBEC</t>
  </si>
  <si>
    <t>MOSTAZA Y MIEL</t>
  </si>
  <si>
    <t>ADEREZO TIPO PATAGONICO</t>
  </si>
  <si>
    <t>SWEET CHILI</t>
  </si>
  <si>
    <t>MADERITAS PREMIUM</t>
  </si>
  <si>
    <t>INICIADOR DE FUEGOS YA XS</t>
  </si>
  <si>
    <t>BOLSA CARBON 4 KG ER</t>
  </si>
  <si>
    <t>LEÑA QUEBRACHO COLORADO 10 KG</t>
  </si>
  <si>
    <t>CHIPS DE LEÑA ESPINILLO HUMOS 140 G</t>
  </si>
  <si>
    <t>BOLSA HIELO 2 KG</t>
  </si>
  <si>
    <t>CHOCOLATE SEMIAMARGO RELLENAS CON CABERNET 72 G</t>
  </si>
  <si>
    <t>CHOCOLATE SEMIAMARGO RELLENAS CON TORRONTES X 72 G</t>
  </si>
  <si>
    <t>CHOCOLATE SEMIAMARGO RELLENOS CON MALBEC DULCE X 60 G</t>
  </si>
  <si>
    <t>CAJA X 6 UNID ALFAJORES RELLENOS DE MALBEC</t>
  </si>
  <si>
    <t>CAJA X 6 UNID ALFAJORES RELLENOS CON DULCE DE LECHE</t>
  </si>
  <si>
    <t>LINDT LINDOR MILK 137G</t>
  </si>
  <si>
    <t>LINDT LINDOR ASSORTED 137G</t>
  </si>
  <si>
    <t>LINDT LINDOR TABLETA MILK 100G</t>
  </si>
  <si>
    <t>LINDT EXCELLENCE TABLETA 70% CACAO 100G</t>
  </si>
  <si>
    <t>LINDT EXCELLENCE TABLETA ORANGE 100G</t>
  </si>
  <si>
    <t>LINDT EXCELLENCE TABLETA SEA SALT 100G</t>
  </si>
  <si>
    <t>LINDT SWISS CLASSIC TABLETA WHITE 100G</t>
  </si>
  <si>
    <t>QUESO AZUL X140 GR</t>
  </si>
  <si>
    <t>QUESO FONTINA  RESERVA TROZADO</t>
  </si>
  <si>
    <t>QUESO PATEGRAS TROZADO MILKAUT</t>
  </si>
  <si>
    <t>QUESO PROVOLONE TROZADO</t>
  </si>
  <si>
    <t>QUESO REGGIANITO TROZADO</t>
  </si>
  <si>
    <t>FOGONERO ARES-CIRCULAR</t>
  </si>
  <si>
    <t>FOGONERO OLIMPO-CIRCULAR C/RUEDAS</t>
  </si>
  <si>
    <t>PALA Y ATIZADOR ER ACERO INOXIDABLE</t>
  </si>
  <si>
    <t>TABLAS 40X28X2</t>
  </si>
  <si>
    <t>TABLAS 50X28X4</t>
  </si>
  <si>
    <t>BOLSAS TOTE BAG</t>
  </si>
  <si>
    <t>BOLSAS FRISELINA MEDIANA</t>
  </si>
  <si>
    <t>BOLSAS KRAFT CHICA</t>
  </si>
  <si>
    <t>VINO EL ENEMIGO BONARDA</t>
  </si>
  <si>
    <t>VINO EL ENEMIGO MALBEC</t>
  </si>
  <si>
    <t>VINO EL ENEMIGO CHARDONNAY</t>
  </si>
  <si>
    <t>VINO EL ENEMIGO CABERNET FRANC</t>
  </si>
  <si>
    <t>VINO ALAMOS - MALBEC</t>
  </si>
  <si>
    <t>VINO ALAMOS - PINOT NOIR RESERVE</t>
  </si>
  <si>
    <t>VINO ALAMOS - CABERNET SAUVIGNON</t>
  </si>
  <si>
    <t>VINO ALAMOS - SAUVIGNON BLANC</t>
  </si>
  <si>
    <t>VINO ALAMOS - CHARDONNAY</t>
  </si>
  <si>
    <t>VINO NICASIA - BLANC DE BLANCS</t>
  </si>
  <si>
    <t>VINO NICASIA - RED BLEND MALBEC</t>
  </si>
  <si>
    <t>VINO NICASIA - RED BLEND CABERNET FRANC</t>
  </si>
  <si>
    <t>VINO NICASIA - ROSE BLEND</t>
  </si>
  <si>
    <t>VINO SAINT FELICIEN - CABERNET SAUVIGNON</t>
  </si>
  <si>
    <t>VINO SAINT FELICIEN - MALBEC</t>
  </si>
  <si>
    <t>VINO SAINT FELICIEN - SYRAH</t>
  </si>
  <si>
    <t>VINO SAINT FELICIEN - CABERNET FRANC</t>
  </si>
  <si>
    <t>VINO SAINT FELICIEN - PINOT NOIR</t>
  </si>
  <si>
    <t>VINO D. V. CATENA - CABERNET - CABERNET</t>
  </si>
  <si>
    <t>VINO D. V. CATENA - MALBEC - MALBEC</t>
  </si>
  <si>
    <t>VINO D. V. CATENA - CABERNET - MALBEC</t>
  </si>
  <si>
    <t>VINO D. V. CATENA - CHARDONNAY - CHARDONNAY</t>
  </si>
  <si>
    <t>VINO D. V. CATENA - SYRAH - SYRAH</t>
  </si>
  <si>
    <t>VINO D. V. CATENA - PINOT - PINOT</t>
  </si>
  <si>
    <t>VINO D. V. CATENA - CAJA X 3 ESTUCHES (CABERNET - MALBEC)</t>
  </si>
  <si>
    <t>VINO ANGÉLICA ZAPATA - MALBEC ALTA</t>
  </si>
  <si>
    <t>VINO ANGÉLICA ZAPATA - CABERNET SAUVIGNON ALTA</t>
  </si>
  <si>
    <t>VINO ANGÉLICA ZAPATA - MERLOT ALTA</t>
  </si>
  <si>
    <t>VINO ANGÉLICA ZAPATA - CABERNET FRANC ALTA</t>
  </si>
  <si>
    <t>VINO ANGÉLICA ZAPATA - CHARDONNAY ALTA</t>
  </si>
  <si>
    <t>VINO ANGÉLICA ZAPATA - CAJA X4 ESTUCHES (MALBEC ALTA)</t>
  </si>
  <si>
    <t>CORONA BOTELLA 330 ML</t>
  </si>
  <si>
    <t>CORONA BOTELLA 330ML SIN ALCOHOL</t>
  </si>
  <si>
    <t>HEINEKEN BOTELLA 330ML</t>
  </si>
  <si>
    <t>HEINEKEN LATA 473ML</t>
  </si>
  <si>
    <t>HEINEKEN LATA 473 CC SIN ALCOHOL</t>
  </si>
  <si>
    <t>STELLA ARTOIS BOTELLA 330 ML</t>
  </si>
  <si>
    <t>STELLA ARTOIS LATA 473 ML</t>
  </si>
  <si>
    <t>STELLA ARTOIS BLANCHE 473 ML</t>
  </si>
  <si>
    <t>STELLA ARTOIS NOIRE 473 ML</t>
  </si>
  <si>
    <t>ACEITE DE OLIVA ZUELO CLASICO 500 ml</t>
  </si>
  <si>
    <t>ACEITUNA VERDE DESCAROZADA PREMIUM 360 G</t>
  </si>
  <si>
    <t>ACEITUNA VERDE RELLENA CON MORRON PREMIUM 360 G</t>
  </si>
  <si>
    <t>ACEITUNA VERDE CON CAROZO PREMIUM 360 G</t>
  </si>
  <si>
    <t>ACEITUNA VERDE DESCAROZADA PREMIUM 660 G</t>
  </si>
  <si>
    <t>PAN MINI BAGUETTES</t>
  </si>
  <si>
    <t>PAN MIGNON PRECOCIDO</t>
  </si>
  <si>
    <t>CASTAÑAS HONEY ROASTED 220 G</t>
  </si>
  <si>
    <t>MIX FRUTOS SECOS HONEY ROASTED 220 G</t>
  </si>
  <si>
    <t>MANI TOSTADO SALADO 75 G</t>
  </si>
  <si>
    <t>MANI HONEY ROASTED 75 GR</t>
  </si>
  <si>
    <t>MIX FRUTOS SECOS SALADO 35 G</t>
  </si>
  <si>
    <t>FRANUI CHOCOLATE AMARGO 150 G</t>
  </si>
  <si>
    <t>FRANUI CHOCOLATE CON LECHE 150 G</t>
  </si>
  <si>
    <t>FRANUI PINK 150 G</t>
  </si>
  <si>
    <t>COCA COLA SABOR ORIGINAL 1,75 L</t>
  </si>
  <si>
    <t>COCA COLA LIGTH 1,75 L</t>
  </si>
  <si>
    <t>COCA COLA ZERO AZUCAR 1,75 L</t>
  </si>
  <si>
    <t>SPRITE SABOR ORIGINAL 1,75 L</t>
  </si>
  <si>
    <t>SPRITE ZERO AZUCAR 1,75 L</t>
  </si>
  <si>
    <t>SCHWEPPES TONICA 1,5 L</t>
  </si>
  <si>
    <t>SCHWEPPES ZERO AZUCAR 1,5 L</t>
  </si>
  <si>
    <t>SMARTWATER 1,5 L</t>
  </si>
  <si>
    <t>QUESO BRIE ER 100 G</t>
  </si>
  <si>
    <t>QUESO CAMEMBERT ER 200 G</t>
  </si>
  <si>
    <t>QUESO PROVOLETA ESTANCIA RAFAELA</t>
  </si>
  <si>
    <t>CHIPS DE LEÑA ESPINILLO HUMOS 500 G</t>
  </si>
  <si>
    <t>CUCHILLO Y TENEDOR</t>
  </si>
  <si>
    <t>CUCHILLO TRINCHE Y CHAIRA</t>
  </si>
  <si>
    <t>CUCHILLO VOGEL 20 CM</t>
  </si>
  <si>
    <t>MANI HONEY ROASTED 220 G</t>
  </si>
  <si>
    <t>CAFE CUMBRE DESCAF MOLIDO 340 G</t>
  </si>
  <si>
    <t>CAFE CUMBRE MOLIDO 250 G</t>
  </si>
  <si>
    <t>CAFE COLINA MOLIDO 250 G</t>
  </si>
  <si>
    <t>CAFE VOLCAN MOLIDO 250 G</t>
  </si>
  <si>
    <t>CAFE LIOFILIZADO JUAN VALDEZ 95 G</t>
  </si>
  <si>
    <t>CAPSULAS DE CAFE MUJERES JV X 8 UN</t>
  </si>
  <si>
    <t>CAPSULAS DE CAFE PAISAJE JV X 8 UN</t>
  </si>
  <si>
    <t>ALFAJOR MALBEC LA GOULUE X 55 GR</t>
  </si>
  <si>
    <t>ALFAJOR DULCE DE LECHE LA GOULUE X 55 GR</t>
  </si>
  <si>
    <t>COMBO VERMUT CORLIERI + VASO CRISTAL</t>
  </si>
  <si>
    <t>BOLSAS FRISELINA GRANDE</t>
  </si>
  <si>
    <t>BOLSAS KRAFT MEDIANA</t>
  </si>
  <si>
    <t>BOLSAS KRAFT DELIVERY</t>
  </si>
  <si>
    <t>CONDIMENTO AJO EN POLVO BADIA 85,05 G</t>
  </si>
  <si>
    <t>CONDIMENTO CURRY EN POLVO BADIA 56,7 G</t>
  </si>
  <si>
    <t>SAL HIMALAYA GAVAR 380g</t>
  </si>
  <si>
    <t>SAL CON AJO GAVAR 380g</t>
  </si>
  <si>
    <t>SAL CON FINAS HIERBAS GAVAR 330G</t>
  </si>
  <si>
    <t>SAL PIMIENTA LIMON GAVAR 330G</t>
  </si>
  <si>
    <t>ADEREZO BARBACOA PREMIUM  300G</t>
  </si>
  <si>
    <t>BOLSA CARBON 10 KG FUEGO YA</t>
  </si>
  <si>
    <t>TORTA CONG PATAGONIA</t>
  </si>
  <si>
    <t>TORTA CONG NOTTING HILL</t>
  </si>
  <si>
    <t>TORTA CONG CHOCOTORTA</t>
  </si>
  <si>
    <t>TORTA CONG CHEESECAKE</t>
  </si>
  <si>
    <t>TORTA CONG KEY LIME</t>
  </si>
  <si>
    <t>Últimas 6 semanas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</si>
</sst>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\$\ #,##0"/>
  </numFmts>
  <fonts count="4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  <font>
      <sz val="8"/>
      <color theme="2" tint="-0.499984740745262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50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38" fillId="19" borderId="0" xfId="10" applyFont="1" applyFill="1" applyBorder="1"/>
    <xf numFmtId="169" fontId="0" fillId="0" borderId="0" xfId="0" applyNumberFormat="1"/>
    <xf numFmtId="14" fontId="0" fillId="0" borderId="3" xfId="0" applyNumberFormat="1" applyBorder="1" applyAlignment="1">
      <alignment horizontal="center"/>
    </xf>
    <xf numFmtId="0" fontId="39" fillId="0" borderId="0" xfId="0" applyFont="1"/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0" fontId="0" fillId="0" borderId="0" xfId="0" applyFill="1"/>
    <xf numFmtId="10" fontId="0" fillId="0" borderId="0" xfId="0" applyNumberFormat="1" applyFill="1"/>
    <xf numFmtId="0" fontId="0" fillId="18" borderId="0" xfId="0" applyFill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ctrlProps/ctrlProp2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noFill/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523875</xdr:colOff>
          <xdr:row>5</xdr:row>
          <xdr:rowOff>171450</xdr:rowOff>
        </xdr:from>
        <xdr:to>
          <xdr:col>5</xdr:col>
          <xdr:colOff>409575</xdr:colOff>
          <xdr:row>8</xdr:row>
          <xdr:rowOff>57150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5</xdr:row>
          <xdr:rowOff>171450</xdr:rowOff>
        </xdr:from>
        <xdr:to>
          <xdr:col>9</xdr:col>
          <xdr:colOff>247650</xdr:colOff>
          <xdr:row>8</xdr:row>
          <xdr:rowOff>19050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24/02/2026 13:39:45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9525</xdr:rowOff>
        </xdr:from>
        <xdr:to>
          <xdr:col>5</xdr:col>
          <xdr:colOff>409575</xdr:colOff>
          <xdr:row>11</xdr:row>
          <xdr:rowOff>47625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57150</xdr:rowOff>
        </xdr:from>
        <xdr:to>
          <xdr:col>9</xdr:col>
          <xdr:colOff>238125</xdr:colOff>
          <xdr:row>11</xdr:row>
          <xdr:rowOff>85725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24/02/2026 13:40:45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628900"/>
          <a:ext cx="7115175" cy="130683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16</xdr:row>
          <xdr:rowOff>47625</xdr:rowOff>
        </xdr:from>
        <xdr:to>
          <xdr:col>5</xdr:col>
          <xdr:colOff>409575</xdr:colOff>
          <xdr:row>18</xdr:row>
          <xdr:rowOff>114300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24</xdr:row>
          <xdr:rowOff>47625</xdr:rowOff>
        </xdr:from>
        <xdr:to>
          <xdr:col>5</xdr:col>
          <xdr:colOff>438150</xdr:colOff>
          <xdr:row>26</xdr:row>
          <xdr:rowOff>114300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752475</xdr:colOff>
          <xdr:row>24</xdr:row>
          <xdr:rowOff>85725</xdr:rowOff>
        </xdr:from>
        <xdr:to>
          <xdr:col>9</xdr:col>
          <xdr:colOff>247650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32</xdr:row>
          <xdr:rowOff>180975</xdr:rowOff>
        </xdr:from>
        <xdr:to>
          <xdr:col>4</xdr:col>
          <xdr:colOff>447675</xdr:colOff>
          <xdr:row>35</xdr:row>
          <xdr:rowOff>57150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180975</xdr:rowOff>
        </xdr:from>
        <xdr:to>
          <xdr:col>9</xdr:col>
          <xdr:colOff>257175</xdr:colOff>
          <xdr:row>35</xdr:row>
          <xdr:rowOff>19050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561975</xdr:colOff>
          <xdr:row>41</xdr:row>
          <xdr:rowOff>66675</xdr:rowOff>
        </xdr:from>
        <xdr:to>
          <xdr:col>6</xdr:col>
          <xdr:colOff>95250</xdr:colOff>
          <xdr:row>43</xdr:row>
          <xdr:rowOff>133350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41</xdr:row>
          <xdr:rowOff>76200</xdr:rowOff>
        </xdr:from>
        <xdr:to>
          <xdr:col>4</xdr:col>
          <xdr:colOff>447675</xdr:colOff>
          <xdr:row>43</xdr:row>
          <xdr:rowOff>133350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485775</xdr:colOff>
          <xdr:row>15</xdr:row>
          <xdr:rowOff>171450</xdr:rowOff>
        </xdr:from>
        <xdr:to>
          <xdr:col>9</xdr:col>
          <xdr:colOff>361950</xdr:colOff>
          <xdr:row>19</xdr:row>
          <xdr:rowOff>161925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10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20/02/2026 09:57:39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348615</xdr:colOff>
      <xdr:row>12</xdr:row>
      <xdr:rowOff>179070</xdr:rowOff>
    </xdr:from>
    <xdr:to>
      <xdr:col>4</xdr:col>
      <xdr:colOff>615315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396615" y="2465070"/>
          <a:ext cx="266700" cy="17335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358140</xdr:colOff>
      <xdr:row>20</xdr:row>
      <xdr:rowOff>133350</xdr:rowOff>
    </xdr:from>
    <xdr:to>
      <xdr:col>4</xdr:col>
      <xdr:colOff>624840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406140" y="3943350"/>
          <a:ext cx="266700" cy="16764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381952</xdr:colOff>
      <xdr:row>29</xdr:row>
      <xdr:rowOff>29527</xdr:rowOff>
    </xdr:from>
    <xdr:to>
      <xdr:col>4</xdr:col>
      <xdr:colOff>648652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4299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386238</xdr:colOff>
      <xdr:row>37</xdr:row>
      <xdr:rowOff>127158</xdr:rowOff>
    </xdr:from>
    <xdr:to>
      <xdr:col>4</xdr:col>
      <xdr:colOff>652938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434238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7</xdr:row>
          <xdr:rowOff>161925</xdr:rowOff>
        </xdr:from>
        <xdr:to>
          <xdr:col>1</xdr:col>
          <xdr:colOff>657225</xdr:colOff>
          <xdr:row>9</xdr:row>
          <xdr:rowOff>19050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333375</xdr:colOff>
          <xdr:row>17</xdr:row>
          <xdr:rowOff>9525</xdr:rowOff>
        </xdr:from>
        <xdr:to>
          <xdr:col>2</xdr:col>
          <xdr:colOff>133350</xdr:colOff>
          <xdr:row>18</xdr:row>
          <xdr:rowOff>66675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0</xdr:rowOff>
        </xdr:from>
        <xdr:to>
          <xdr:col>2</xdr:col>
          <xdr:colOff>171450</xdr:colOff>
          <xdr:row>26</xdr:row>
          <xdr:rowOff>57150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22</xdr:row>
          <xdr:rowOff>180975</xdr:rowOff>
        </xdr:from>
        <xdr:to>
          <xdr:col>9</xdr:col>
          <xdr:colOff>295275</xdr:colOff>
          <xdr:row>28</xdr:row>
          <xdr:rowOff>66675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10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20/02/2026 09:47:33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32</xdr:row>
          <xdr:rowOff>171450</xdr:rowOff>
        </xdr:from>
        <xdr:to>
          <xdr:col>6</xdr:col>
          <xdr:colOff>133350</xdr:colOff>
          <xdr:row>35</xdr:row>
          <xdr:rowOff>57150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32</xdr:row>
          <xdr:rowOff>95250</xdr:rowOff>
        </xdr:from>
        <xdr:to>
          <xdr:col>9</xdr:col>
          <xdr:colOff>323850</xdr:colOff>
          <xdr:row>36</xdr:row>
          <xdr:rowOff>19050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11/02/2026 15:39:10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39</xdr:row>
          <xdr:rowOff>38100</xdr:rowOff>
        </xdr:from>
        <xdr:to>
          <xdr:col>9</xdr:col>
          <xdr:colOff>342900</xdr:colOff>
          <xdr:row>42</xdr:row>
          <xdr:rowOff>152400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Carnicerías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12/02/2026 15:56:06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42</xdr:row>
          <xdr:rowOff>171450</xdr:rowOff>
        </xdr:from>
        <xdr:to>
          <xdr:col>9</xdr:col>
          <xdr:colOff>352425</xdr:colOff>
          <xdr:row>45</xdr:row>
          <xdr:rowOff>180975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Correo a Ventas enviado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Fecha proceso: 13/02/2026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Finalizado: 12/02/2026 15:54:13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504825</xdr:colOff>
          <xdr:row>42</xdr:row>
          <xdr:rowOff>0</xdr:rowOff>
        </xdr:from>
        <xdr:to>
          <xdr:col>1</xdr:col>
          <xdr:colOff>628650</xdr:colOff>
          <xdr:row>43</xdr:row>
          <xdr:rowOff>57150</xdr:rowOff>
        </xdr:to>
        <xdr:sp macro="" textlink="">
          <xdr:nvSpPr>
            <xdr:cNvPr id="12333" name="Label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0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Fecha de vigencia: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44"/>
  <sheetViews>
    <sheetView showGridLines="0" zoomScaleNormal="100" workbookViewId="0">
      <selection activeCell="C9" sqref="C9"/>
    </sheetView>
  </sheetViews>
  <sheetFormatPr baseColWidth="10" defaultColWidth="11.42578125" defaultRowHeight="15" x14ac:dyDescent="0.25"/>
  <cols>
    <col min="1" max="1" width="11.42578125" customWidth="1"/>
  </cols>
  <sheetData>
    <row r="5" spans="2:3" x14ac:dyDescent="0.25">
      <c r="B5" s="1099"/>
    </row>
    <row r="9" spans="2:3" x14ac:dyDescent="0.25">
      <c r="C9" s="177">
        <v>6</v>
      </c>
    </row>
    <row r="18" spans="3:13" x14ac:dyDescent="0.25">
      <c r="C18" s="177">
        <v>10</v>
      </c>
    </row>
    <row r="25" spans="3:13" x14ac:dyDescent="0.25">
      <c r="M25" t="s">
        <v>0</v>
      </c>
    </row>
    <row r="26" spans="3:13" x14ac:dyDescent="0.25">
      <c r="C26" s="177">
        <v>10</v>
      </c>
    </row>
    <row r="35" spans="3:3" x14ac:dyDescent="0.25">
      <c r="C35" s="33">
        <v>1</v>
      </c>
    </row>
    <row r="43" spans="3:3" x14ac:dyDescent="0.25">
      <c r="C43" s="1219">
        <v>46066</v>
      </c>
    </row>
    <row r="44" spans="3:3" x14ac:dyDescent="0.25">
      <c r="C44" s="1220" t="s">
        <v>1357</v>
      </c>
    </row>
  </sheetData>
  <dataValidations count="1">
    <dataValidation type="custom" allowBlank="1" showInputMessage="1" showErrorMessage="1" sqref="C43" xr:uid="{486C0956-10F5-4416-AB08-64C9FDA60D7E}">
      <formula1>AND(ISNUMBER(C43),C43&gt;DATE(2020,1,1),C43&lt;DATE(2050,12,31))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523875</xdr:colOff>
                    <xdr:row>5</xdr:row>
                    <xdr:rowOff>171450</xdr:rowOff>
                  </from>
                  <to>
                    <xdr:col>5</xdr:col>
                    <xdr:colOff>409575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504825</xdr:colOff>
                    <xdr:row>5</xdr:row>
                    <xdr:rowOff>171450</xdr:rowOff>
                  </from>
                  <to>
                    <xdr:col>9</xdr:col>
                    <xdr:colOff>247650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533400</xdr:colOff>
                    <xdr:row>9</xdr:row>
                    <xdr:rowOff>9525</xdr:rowOff>
                  </from>
                  <to>
                    <xdr:col>5</xdr:col>
                    <xdr:colOff>409575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504825</xdr:colOff>
                    <xdr:row>9</xdr:row>
                    <xdr:rowOff>57150</xdr:rowOff>
                  </from>
                  <to>
                    <xdr:col>9</xdr:col>
                    <xdr:colOff>238125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533400</xdr:colOff>
                    <xdr:row>16</xdr:row>
                    <xdr:rowOff>47625</xdr:rowOff>
                  </from>
                  <to>
                    <xdr:col>5</xdr:col>
                    <xdr:colOff>409575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561975</xdr:colOff>
                    <xdr:row>24</xdr:row>
                    <xdr:rowOff>47625</xdr:rowOff>
                  </from>
                  <to>
                    <xdr:col>5</xdr:col>
                    <xdr:colOff>438150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752475</xdr:colOff>
                    <xdr:row>24</xdr:row>
                    <xdr:rowOff>85725</xdr:rowOff>
                  </from>
                  <to>
                    <xdr:col>9</xdr:col>
                    <xdr:colOff>247650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3</xdr:col>
                    <xdr:colOff>114300</xdr:colOff>
                    <xdr:row>32</xdr:row>
                    <xdr:rowOff>180975</xdr:rowOff>
                  </from>
                  <to>
                    <xdr:col>4</xdr:col>
                    <xdr:colOff>447675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180975</xdr:rowOff>
                  </from>
                  <to>
                    <xdr:col>9</xdr:col>
                    <xdr:colOff>257175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561975</xdr:colOff>
                    <xdr:row>41</xdr:row>
                    <xdr:rowOff>66675</xdr:rowOff>
                  </from>
                  <to>
                    <xdr:col>6</xdr:col>
                    <xdr:colOff>95250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3</xdr:col>
                    <xdr:colOff>85725</xdr:colOff>
                    <xdr:row>41</xdr:row>
                    <xdr:rowOff>76200</xdr:rowOff>
                  </from>
                  <to>
                    <xdr:col>4</xdr:col>
                    <xdr:colOff>447675</xdr:colOff>
                    <xdr:row>43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485775</xdr:colOff>
                    <xdr:row>15</xdr:row>
                    <xdr:rowOff>171450</xdr:rowOff>
                  </from>
                  <to>
                    <xdr:col>9</xdr:col>
                    <xdr:colOff>361950</xdr:colOff>
                    <xdr:row>19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7</xdr:row>
                    <xdr:rowOff>161925</xdr:rowOff>
                  </from>
                  <to>
                    <xdr:col>1</xdr:col>
                    <xdr:colOff>657225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333375</xdr:colOff>
                    <xdr:row>17</xdr:row>
                    <xdr:rowOff>9525</xdr:rowOff>
                  </from>
                  <to>
                    <xdr:col>2</xdr:col>
                    <xdr:colOff>133350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371475</xdr:colOff>
                    <xdr:row>25</xdr:row>
                    <xdr:rowOff>0</xdr:rowOff>
                  </from>
                  <to>
                    <xdr:col>2</xdr:col>
                    <xdr:colOff>171450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466725</xdr:colOff>
                    <xdr:row>22</xdr:row>
                    <xdr:rowOff>180975</xdr:rowOff>
                  </from>
                  <to>
                    <xdr:col>9</xdr:col>
                    <xdr:colOff>295275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571500</xdr:colOff>
                    <xdr:row>32</xdr:row>
                    <xdr:rowOff>171450</xdr:rowOff>
                  </from>
                  <to>
                    <xdr:col>6</xdr:col>
                    <xdr:colOff>133350</xdr:colOff>
                    <xdr:row>35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447675</xdr:colOff>
                    <xdr:row>32</xdr:row>
                    <xdr:rowOff>95250</xdr:rowOff>
                  </from>
                  <to>
                    <xdr:col>9</xdr:col>
                    <xdr:colOff>323850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447675</xdr:colOff>
                    <xdr:row>39</xdr:row>
                    <xdr:rowOff>38100</xdr:rowOff>
                  </from>
                  <to>
                    <xdr:col>9</xdr:col>
                    <xdr:colOff>342900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457200</xdr:colOff>
                    <xdr:row>42</xdr:row>
                    <xdr:rowOff>171450</xdr:rowOff>
                  </from>
                  <to>
                    <xdr:col>9</xdr:col>
                    <xdr:colOff>352425</xdr:colOff>
                    <xdr:row>45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24" name="Label 45">
              <controlPr defaultSize="0" autoFill="0" autoLine="0" autoPict="0">
                <anchor moveWithCells="1" sizeWithCells="1">
                  <from>
                    <xdr:col>0</xdr:col>
                    <xdr:colOff>504825</xdr:colOff>
                    <xdr:row>42</xdr:row>
                    <xdr:rowOff>0</xdr:rowOff>
                  </from>
                  <to>
                    <xdr:col>1</xdr:col>
                    <xdr:colOff>628650</xdr:colOff>
                    <xdr:row>43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18"/>
  <sheetViews>
    <sheetView workbookViewId="0">
      <selection activeCell="B27" sqref="B27"/>
    </sheetView>
  </sheetViews>
  <sheetFormatPr baseColWidth="10" defaultColWidth="11.42578125" defaultRowHeight="15" x14ac:dyDescent="0.25"/>
  <cols>
    <col min="1" max="1" width="25.28515625" bestFit="1" customWidth="1"/>
    <col min="2" max="2" width="102.85546875" bestFit="1" customWidth="1"/>
    <col min="3" max="3" width="0" hidden="1" customWidth="1"/>
  </cols>
  <sheetData>
    <row r="1" spans="1:19" x14ac:dyDescent="0.25">
      <c r="A1" s="1098" t="s">
        <v>1</v>
      </c>
      <c r="B1" t="s">
        <v>3</v>
      </c>
      <c r="C1" t="s">
        <v>3</v>
      </c>
      <c r="E1" t="s">
        <v>2</v>
      </c>
      <c r="S1" t="s">
        <v>4</v>
      </c>
    </row>
    <row r="2" spans="1:19" x14ac:dyDescent="0.25">
      <c r="A2" s="1098" t="s">
        <v>5</v>
      </c>
      <c r="B2" t="s">
        <v>7</v>
      </c>
      <c r="C2" t="s">
        <v>7</v>
      </c>
      <c r="E2" t="s">
        <v>6</v>
      </c>
    </row>
    <row r="3" spans="1:19" x14ac:dyDescent="0.25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25">
      <c r="A4" s="1098"/>
    </row>
    <row r="5" spans="1:19" x14ac:dyDescent="0.25">
      <c r="A5" s="1221" t="s">
        <v>11</v>
      </c>
      <c r="B5" s="1222"/>
      <c r="C5" s="1222"/>
      <c r="D5" s="1222"/>
      <c r="E5" s="1223"/>
    </row>
    <row r="6" spans="1:19" x14ac:dyDescent="0.25">
      <c r="A6" s="1178" t="s">
        <v>12</v>
      </c>
      <c r="B6" s="1217" t="s">
        <v>1356</v>
      </c>
      <c r="C6" s="1176"/>
      <c r="D6" s="1176"/>
      <c r="E6" s="1179"/>
    </row>
    <row r="7" spans="1:19" x14ac:dyDescent="0.25">
      <c r="A7" s="1178" t="s">
        <v>13</v>
      </c>
      <c r="B7" s="1177" t="s">
        <v>14</v>
      </c>
      <c r="C7" s="1176"/>
      <c r="D7" s="1176"/>
      <c r="E7" s="1179"/>
    </row>
    <row r="8" spans="1:19" x14ac:dyDescent="0.25">
      <c r="A8" s="1178" t="s">
        <v>15</v>
      </c>
      <c r="B8" s="1176"/>
      <c r="C8" s="1176"/>
      <c r="D8" s="1176"/>
      <c r="E8" s="1179"/>
    </row>
    <row r="9" spans="1:19" x14ac:dyDescent="0.25">
      <c r="A9" s="1178" t="s">
        <v>16</v>
      </c>
      <c r="B9" s="1176" t="s">
        <v>17</v>
      </c>
      <c r="C9" s="1176"/>
      <c r="D9" s="1176"/>
      <c r="E9" s="1179"/>
    </row>
    <row r="10" spans="1:19" x14ac:dyDescent="0.25">
      <c r="A10" s="1180" t="s">
        <v>18</v>
      </c>
      <c r="B10" s="1181" t="s">
        <v>19</v>
      </c>
      <c r="C10" s="1181"/>
      <c r="D10" s="1181"/>
      <c r="E10" s="1182"/>
    </row>
    <row r="13" spans="1:19" x14ac:dyDescent="0.25">
      <c r="A13" s="1224" t="s">
        <v>20</v>
      </c>
      <c r="B13" s="1225"/>
      <c r="C13" s="1225"/>
      <c r="D13" s="1225"/>
      <c r="E13" s="1226"/>
    </row>
    <row r="14" spans="1:19" x14ac:dyDescent="0.25">
      <c r="A14" s="1178" t="s">
        <v>12</v>
      </c>
      <c r="B14" s="1217" t="s">
        <v>1356</v>
      </c>
      <c r="C14" s="1176"/>
      <c r="D14" s="1176"/>
      <c r="E14" s="1179"/>
    </row>
    <row r="15" spans="1:19" x14ac:dyDescent="0.25">
      <c r="A15" s="1178" t="s">
        <v>13</v>
      </c>
      <c r="B15" s="1177" t="s">
        <v>14</v>
      </c>
      <c r="C15" s="1176"/>
      <c r="D15" s="1176"/>
      <c r="E15" s="1179"/>
    </row>
    <row r="16" spans="1:19" x14ac:dyDescent="0.25">
      <c r="A16" s="1178" t="s">
        <v>15</v>
      </c>
      <c r="B16" s="1176"/>
      <c r="C16" s="1176"/>
      <c r="D16" s="1176"/>
      <c r="E16" s="1179"/>
    </row>
    <row r="17" spans="1:5" x14ac:dyDescent="0.25">
      <c r="A17" s="1178" t="s">
        <v>16</v>
      </c>
      <c r="B17" s="1176" t="s">
        <v>21</v>
      </c>
      <c r="C17" s="1176"/>
      <c r="D17" s="1176"/>
      <c r="E17" s="1179"/>
    </row>
    <row r="18" spans="1:5" x14ac:dyDescent="0.25">
      <c r="A18" s="1180" t="s">
        <v>18</v>
      </c>
      <c r="B18" s="1181" t="s">
        <v>22</v>
      </c>
      <c r="C18" s="1180"/>
      <c r="D18" s="1181"/>
      <c r="E18" s="1182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tabSelected="1" topLeftCell="AT1" zoomScale="85" zoomScaleNormal="85" workbookViewId="0">
      <selection activeCell="BF8" sqref="BF8"/>
    </sheetView>
  </sheetViews>
  <sheetFormatPr baseColWidth="10" defaultColWidth="11.28515625" defaultRowHeight="15" x14ac:dyDescent="0.25"/>
  <cols>
    <col min="1" max="1" width="11.28515625" style="38"/>
    <col min="2" max="2" width="26.85546875" style="38" bestFit="1" customWidth="1"/>
    <col min="3" max="3" width="12.85546875" style="16" customWidth="1"/>
    <col min="4" max="4" width="45.5703125" style="38" bestFit="1" customWidth="1"/>
    <col min="5" max="5" width="12.7109375" style="38" bestFit="1" customWidth="1"/>
    <col min="6" max="6" width="16.85546875" style="725" bestFit="1" customWidth="1"/>
    <col min="7" max="7" width="14.42578125" style="729" bestFit="1" customWidth="1"/>
    <col min="8" max="8" width="14.28515625" style="729" bestFit="1" customWidth="1"/>
    <col min="9" max="9" width="12.140625" style="729" customWidth="1"/>
    <col min="10" max="10" width="10.7109375" style="729" customWidth="1"/>
    <col min="11" max="11" width="10.7109375" style="14" customWidth="1"/>
    <col min="12" max="12" width="10.7109375" style="729" customWidth="1"/>
    <col min="13" max="13" width="10.7109375" style="14" bestFit="1" customWidth="1"/>
    <col min="14" max="14" width="10.85546875" style="14" bestFit="1" customWidth="1"/>
    <col min="15" max="15" width="11.28515625" style="725"/>
    <col min="16" max="16" width="11.28515625" style="38"/>
    <col min="17" max="17" width="6.7109375" style="38" bestFit="1" customWidth="1"/>
    <col min="18" max="18" width="45.5703125" style="725" customWidth="1"/>
    <col min="19" max="19" width="12" style="725" bestFit="1" customWidth="1"/>
    <col min="20" max="20" width="14.28515625" style="38" bestFit="1" customWidth="1"/>
    <col min="21" max="26" width="11.28515625" style="725"/>
    <col min="27" max="27" width="11.28515625" style="38"/>
    <col min="28" max="28" width="7.5703125" style="725" bestFit="1" customWidth="1"/>
    <col min="29" max="29" width="48.85546875" style="725" bestFit="1" customWidth="1"/>
    <col min="30" max="38" width="11.28515625" style="725"/>
    <col min="39" max="39" width="8.140625" style="725" bestFit="1" customWidth="1"/>
    <col min="40" max="40" width="11.5703125" style="725" bestFit="1" customWidth="1"/>
    <col min="41" max="41" width="11.5703125" style="725" customWidth="1"/>
    <col min="42" max="42" width="12" customWidth="1"/>
    <col min="43" max="43" width="11.28515625" style="38"/>
    <col min="44" max="44" width="5.28515625" bestFit="1" customWidth="1"/>
    <col min="45" max="45" width="51.140625" bestFit="1" customWidth="1"/>
    <col min="46" max="46" width="12" customWidth="1"/>
    <col min="47" max="53" width="11.28515625" style="725"/>
    <col min="54" max="54" width="11.28515625" style="38"/>
    <col min="55" max="55" width="11.28515625" style="725"/>
    <col min="56" max="56" width="33" style="725" bestFit="1" customWidth="1"/>
    <col min="57" max="60" width="11.28515625" style="725"/>
    <col min="61" max="61" width="11.28515625" style="16"/>
    <col min="62" max="16384" width="11.28515625" style="38"/>
  </cols>
  <sheetData>
    <row r="1" spans="1:61" s="725" customFormat="1" ht="15.75" thickBot="1" x14ac:dyDescent="0.3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75" thickBot="1" x14ac:dyDescent="0.3">
      <c r="A2" s="1227" t="s">
        <v>24</v>
      </c>
      <c r="B2" s="1228"/>
      <c r="C2" s="1228"/>
      <c r="D2" s="1228"/>
      <c r="E2" s="1228"/>
      <c r="F2" s="1228"/>
      <c r="G2" s="1228"/>
      <c r="H2" s="1228"/>
      <c r="I2" s="1228"/>
      <c r="J2" s="1228"/>
      <c r="K2" s="1228"/>
      <c r="L2" s="1228"/>
      <c r="M2" s="1228"/>
      <c r="N2" s="1229"/>
      <c r="P2" s="1227" t="s">
        <v>25</v>
      </c>
      <c r="Q2" s="1228"/>
      <c r="R2" s="1228"/>
      <c r="S2" s="1228"/>
      <c r="T2" s="1228"/>
      <c r="U2" s="1228"/>
      <c r="V2" s="1228"/>
      <c r="W2" s="1228"/>
      <c r="X2" s="1228"/>
      <c r="Y2" s="1229"/>
      <c r="AA2" s="1227" t="s">
        <v>26</v>
      </c>
      <c r="AB2" s="1228"/>
      <c r="AC2" s="1228"/>
      <c r="AD2" s="1228"/>
      <c r="AE2" s="1228"/>
      <c r="AF2" s="1228"/>
      <c r="AG2" s="1228"/>
      <c r="AH2" s="1228"/>
      <c r="AI2" s="1228"/>
      <c r="AJ2" s="1228"/>
      <c r="AK2" s="1228"/>
      <c r="AL2" s="1228"/>
      <c r="AM2" s="1228"/>
      <c r="AN2" s="1228"/>
      <c r="AO2" s="1229"/>
      <c r="AP2"/>
      <c r="AQ2" s="1227" t="s">
        <v>27</v>
      </c>
      <c r="AR2" s="1228"/>
      <c r="AS2" s="1228"/>
      <c r="AT2" s="1228"/>
      <c r="AU2" s="1228"/>
      <c r="AV2" s="1228"/>
      <c r="AW2" s="1228"/>
      <c r="AX2" s="1228"/>
      <c r="AY2" s="1228"/>
      <c r="AZ2" s="1229"/>
      <c r="BB2" s="1230" t="s">
        <v>28</v>
      </c>
      <c r="BC2" s="1231"/>
      <c r="BD2" s="1231"/>
      <c r="BE2" s="1231"/>
      <c r="BF2" s="1231"/>
      <c r="BG2" s="1231"/>
      <c r="BH2" s="1231"/>
      <c r="BI2" s="1232"/>
    </row>
    <row r="3" spans="1:61" ht="45.75" thickBot="1" x14ac:dyDescent="0.3">
      <c r="B3" s="725"/>
      <c r="D3" s="725"/>
      <c r="E3" s="725"/>
      <c r="G3" s="1165" t="s">
        <v>29</v>
      </c>
      <c r="H3" s="1166" t="s">
        <v>30</v>
      </c>
      <c r="I3" s="1166" t="s">
        <v>31</v>
      </c>
      <c r="J3" s="1167" t="s">
        <v>32</v>
      </c>
      <c r="K3" s="1168" t="s">
        <v>33</v>
      </c>
      <c r="L3" s="1169" t="s">
        <v>34</v>
      </c>
      <c r="M3" s="1168" t="s">
        <v>35</v>
      </c>
      <c r="N3" s="1170" t="s">
        <v>36</v>
      </c>
      <c r="O3" s="725" t="s">
        <v>37</v>
      </c>
      <c r="Q3" s="725"/>
      <c r="S3" s="1"/>
      <c r="U3" s="751" t="s">
        <v>29</v>
      </c>
      <c r="V3" s="1213" t="s">
        <v>30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29</v>
      </c>
      <c r="AG3" s="1213" t="s">
        <v>30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29</v>
      </c>
      <c r="AV3" s="1212" t="s">
        <v>30</v>
      </c>
      <c r="AW3" s="1213" t="s">
        <v>38</v>
      </c>
      <c r="AX3" s="1214" t="s">
        <v>39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25">
      <c r="B4" s="725"/>
      <c r="D4" s="725"/>
      <c r="E4" s="762" t="e">
        <f>AVERAGE(E9:E88,E99:E150)</f>
        <v>#VALUE!</v>
      </c>
      <c r="F4" s="728" t="s">
        <v>40</v>
      </c>
      <c r="G4" s="885">
        <f>AVERAGE(G9,G11,G12,G15,G14,G18,G19,G16,G27,G28,G29,G30,G44:G87,G99,G100,G103:G106)</f>
        <v>-1.1838709677419353E-2</v>
      </c>
      <c r="H4" s="792">
        <f>AVERAGE(H9,H11,H12,H15,H14,H18,H19,H16,H27,H28,H29,H30,H44:H87,H99,H100,H103:H106)</f>
        <v>0.35490911772851874</v>
      </c>
      <c r="I4" s="792">
        <f>AVERAGE(I15,I14,I18,I19,I20,I16,I26,I27,I28,I29,I30,I32,I44:I56,I58:I63,I68,I70:I72,I74:I75,I77:I88,I100,I103:I106)</f>
        <v>0.65259982769858338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5.9905302942818817E-2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40</v>
      </c>
      <c r="U4" s="885">
        <f>AVERAGE(U9,U11,U12,U15,U14,U18,U19,U16,U27,U28,U29,U30,U44:U87,U99,U100,U103:U106)</f>
        <v>-3.4080645161290321E-2</v>
      </c>
      <c r="V4" s="792">
        <f>AVERAGE(V9,V11,V12,V15,V14,V18,V19,V16,V27,V28,V29,V30,V44:V87,V99,V100,V103:V106)</f>
        <v>-45.981039296914169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40</v>
      </c>
      <c r="AF4" s="885">
        <f>AVERAGE(AF9,AF11,AF12,AF15,AF14,AF18,AF19,AF16,AF27,AF28,AF29,AF30,AF44:AF87,AF99,AF100,AF103:AF106)</f>
        <v>-2.7612903225806448E-2</v>
      </c>
      <c r="AG4" s="792">
        <f>AVERAGE(AG9,AG11,AG12,AG15,AG14,AG18,AG19,AG16,AG27,AG28,AG29,AG30,AG44:AG87,AG99,AG100,AG103:AG106)</f>
        <v>-30.532321348196206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-2.5338709677419351E-2</v>
      </c>
      <c r="AV4" s="792">
        <f>AVERAGE(AV9,AV11,AV12,AV15,AV14,AV18,AV19,AV16,AV27,AV28,AV29,AV30,AV44:AV87,AV99,AV100,AV103:AV106)</f>
        <v>-22.861841042723256</v>
      </c>
      <c r="AW4" s="792">
        <f>AVERAGE(AW15,AW14,AW18,AW19,AW20,AW16,AW26,AW27,AW28,AW29,AW30,AW32,AW44:AW56,AW58:AW63,AW68,AW70:AW72,AW74:AW75,AW77:AW88,AW100,AW103:AW106)</f>
        <v>0.63198984042176187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.75" thickBot="1" x14ac:dyDescent="0.3">
      <c r="B5" s="725"/>
      <c r="D5" s="725"/>
      <c r="E5" s="725"/>
      <c r="F5" s="16" t="s">
        <v>41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0.32578413943699469</v>
      </c>
      <c r="I5" s="759">
        <f>I4</f>
        <v>0.65259982769858338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0.3187178657907353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41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-18.209517584813511</v>
      </c>
      <c r="W5" s="795">
        <f>AVERAGE(W9:W185)</f>
        <v>0.49465702446887555</v>
      </c>
      <c r="X5" s="795">
        <f>AVERAGE(X9:X185)</f>
        <v>0.63609572944920967</v>
      </c>
      <c r="Y5" s="795">
        <f>AVERAGE(Y9:Y185)</f>
        <v>0.49234380491115975</v>
      </c>
      <c r="AB5" s="38"/>
      <c r="AC5" s="38"/>
      <c r="AD5" s="38"/>
      <c r="AE5" s="38" t="s">
        <v>41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-12.02910804693289</v>
      </c>
      <c r="AH5" s="795">
        <f t="shared" ref="AH5:AO5" si="2">AVERAGE(AH9:AH185)</f>
        <v>0.61367060111367688</v>
      </c>
      <c r="AI5" s="795">
        <f t="shared" si="2"/>
        <v>0.90205863635976213</v>
      </c>
      <c r="AJ5" s="795">
        <f t="shared" si="2"/>
        <v>0.97608898861747118</v>
      </c>
      <c r="AK5" s="795">
        <f t="shared" si="2"/>
        <v>0.63124799336120774</v>
      </c>
      <c r="AL5" s="795">
        <f t="shared" si="2"/>
        <v>0.59564964334314685</v>
      </c>
      <c r="AM5" s="795">
        <f t="shared" si="2"/>
        <v>0.89965558110187871</v>
      </c>
      <c r="AN5" s="795">
        <f t="shared" si="2"/>
        <v>0.91451819708563575</v>
      </c>
      <c r="AO5" s="795">
        <f t="shared" si="2"/>
        <v>0.64950441966978689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-13.568284820241786</v>
      </c>
      <c r="AW5" s="759">
        <f>AW4</f>
        <v>0.63198984042176187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.75" thickBot="1" x14ac:dyDescent="0.3">
      <c r="B6" s="1177"/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.75" thickBot="1" x14ac:dyDescent="0.3">
      <c r="B7" s="725"/>
      <c r="D7" s="725"/>
      <c r="E7" s="725"/>
      <c r="J7" s="1233"/>
      <c r="K7" s="1233"/>
      <c r="L7" s="1233"/>
      <c r="M7" s="1233"/>
      <c r="N7" s="731"/>
      <c r="Q7" s="16"/>
      <c r="S7" s="1"/>
      <c r="T7" s="14"/>
      <c r="U7" s="755"/>
      <c r="V7" s="755"/>
      <c r="W7" s="1234"/>
      <c r="X7" s="1234"/>
      <c r="Y7" s="1234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45.75" thickBot="1" x14ac:dyDescent="0.3">
      <c r="A8" s="1209" t="s">
        <v>42</v>
      </c>
      <c r="B8" s="1203" t="s">
        <v>43</v>
      </c>
      <c r="C8" s="968" t="s">
        <v>44</v>
      </c>
      <c r="D8" s="968" t="s">
        <v>45</v>
      </c>
      <c r="E8" s="968" t="s">
        <v>46</v>
      </c>
      <c r="F8" s="968" t="s">
        <v>47</v>
      </c>
      <c r="G8" s="432" t="s">
        <v>29</v>
      </c>
      <c r="H8" s="430" t="s">
        <v>30</v>
      </c>
      <c r="I8" s="433" t="s">
        <v>31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42</v>
      </c>
      <c r="Q8" s="968" t="s">
        <v>44</v>
      </c>
      <c r="R8" s="1171" t="s">
        <v>45</v>
      </c>
      <c r="S8" s="1171" t="s">
        <v>46</v>
      </c>
      <c r="T8" s="1171" t="s">
        <v>47</v>
      </c>
      <c r="U8" s="693" t="s">
        <v>29</v>
      </c>
      <c r="V8" s="430" t="s">
        <v>30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42</v>
      </c>
      <c r="AB8" s="1171" t="s">
        <v>44</v>
      </c>
      <c r="AC8" s="1171" t="s">
        <v>45</v>
      </c>
      <c r="AD8" s="693" t="s">
        <v>46</v>
      </c>
      <c r="AE8" s="693" t="s">
        <v>47</v>
      </c>
      <c r="AF8" s="693" t="s">
        <v>29</v>
      </c>
      <c r="AG8" s="430" t="s">
        <v>30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42</v>
      </c>
      <c r="AR8" s="1171" t="s">
        <v>44</v>
      </c>
      <c r="AS8" s="1171" t="s">
        <v>45</v>
      </c>
      <c r="AT8" s="693" t="s">
        <v>46</v>
      </c>
      <c r="AU8" s="693" t="s">
        <v>29</v>
      </c>
      <c r="AV8" s="430" t="s">
        <v>30</v>
      </c>
      <c r="AW8" s="897" t="s">
        <v>38</v>
      </c>
      <c r="AX8" s="754" t="s">
        <v>48</v>
      </c>
      <c r="AY8" s="756" t="str">
        <f>Competencias!P5</f>
        <v>PROPOR MAYORISTA</v>
      </c>
      <c r="AZ8" s="756" t="str">
        <f>Competencias!Q5</f>
        <v>RECREO MAYORISTA</v>
      </c>
      <c r="BB8" s="1209" t="s">
        <v>42</v>
      </c>
      <c r="BC8" s="1171" t="s">
        <v>44</v>
      </c>
      <c r="BD8" s="1171" t="s">
        <v>45</v>
      </c>
      <c r="BE8" s="1175" t="s">
        <v>46</v>
      </c>
      <c r="BF8" s="1175" t="s">
        <v>29</v>
      </c>
      <c r="BG8" s="1175" t="s">
        <v>30</v>
      </c>
      <c r="BH8" s="1175" t="s">
        <v>49</v>
      </c>
      <c r="BI8" s="1175" t="s">
        <v>50</v>
      </c>
    </row>
    <row r="9" spans="1:61" ht="15.75" thickBot="1" x14ac:dyDescent="0.3">
      <c r="A9" s="246" t="str">
        <f>_xlfn.XLOOKUP(C9,'Listas anteriores R'!$A:$A,'Listas anteriores R'!$D:$D,"")</f>
        <v>Carnes</v>
      </c>
      <c r="B9" s="1204" t="s">
        <v>51</v>
      </c>
      <c r="C9" s="261">
        <v>88</v>
      </c>
      <c r="D9" s="867" t="s">
        <v>52</v>
      </c>
      <c r="E9" s="767">
        <f>F9/1.21</f>
        <v>9082.6446280991731</v>
      </c>
      <c r="F9" s="860">
        <v>10990</v>
      </c>
      <c r="G9" s="1197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0.46931756141947223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-0.76160145586897188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v>2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-1</v>
      </c>
      <c r="V9" s="732">
        <f>IFERROR((S9-(_xlfn.XLOOKUP(Q9,'Costos Unitarios'!$A:$A,'Costos Unitarios'!$E:$E)+_xlfn.XLOOKUP(Q9,'Costos Comerciales'!$A:$A,'Costos Comerciales'!$E:$E)))/S9,"")</f>
        <v>-2409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v>3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-1</v>
      </c>
      <c r="AG9" s="732">
        <f>IFERROR((AD9-(_xlfn.XLOOKUP(AB9,'Costos Unitarios'!$A:$A,'Costos Unitarios'!$E:$E)+_xlfn.XLOOKUP(AB9,'Costos Comerciales'!$A:$A,'Costos Comerciales'!$E:$E)))/AD9,"")</f>
        <v>-1605.6666666666667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v>4</v>
      </c>
      <c r="AU9" s="1051">
        <f>ROUND(IFERROR(($AT9-_xlfn.XLOOKUP($AR9,'Listas anteriores May.'!$A:$A,'Listas anteriores May.'!$E:$E))/_xlfn.XLOOKUP($AR9,'Listas anteriores May.'!$A:$A,'Listas anteriores May.'!$E:$E),""),3)</f>
        <v>-1</v>
      </c>
      <c r="AV9" s="732">
        <f>IFERROR(($AT9-(_xlfn.XLOOKUP($AR9,'Costos Unitarios'!$A:$A,'Costos Unitarios'!$E:$E)+_xlfn.XLOOKUP($AR9,'Costos Comerciales'!$A:$A,'Costos Comerciales'!$E:$E)))/AT9,"")</f>
        <v>-1204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-1413.0271499999999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6">D9</f>
        <v>SALCHICHA FRESCA" SUELTA"</v>
      </c>
      <c r="BE9" s="150">
        <v>5</v>
      </c>
      <c r="BF9" s="1051">
        <f>ROUND(IFERROR((BE9-_xlfn.XLOOKUP(BC9,'Listas anteriores HORECA'!$A:$A,'Listas anteriores HORECA'!$E:$E))/_xlfn.XLOOKUP(BC9,'Listas anteriores HORECA'!$A:$A,'Listas anteriores HORECA'!$E:$E),""),3)</f>
        <v>-0.999</v>
      </c>
      <c r="BG9" s="150">
        <f>_xlfn.XLOOKUP($BC9,'Costos Unitarios'!A:A,'Costos Unitarios'!E:E,"")</f>
        <v>4296</v>
      </c>
      <c r="BH9" s="1052">
        <f>(BE9-BG9)/BE9</f>
        <v>-858.2</v>
      </c>
      <c r="BI9" s="892">
        <f>IFERROR((BE9-_xlfn.XLOOKUP(C9,'Lista Consumo Interno'!A:A,'Lista Consumo Interno'!E:E))/BE9,"")</f>
        <v>1</v>
      </c>
    </row>
    <row r="10" spans="1:61" ht="15.75" thickBot="1" x14ac:dyDescent="0.3">
      <c r="A10" s="246" t="str">
        <f>_xlfn.XLOOKUP(C10,'Listas anteriores R'!$A:$A,'Listas anteriores R'!$D:$D,"")</f>
        <v>Fiambres</v>
      </c>
      <c r="B10" s="1204" t="s">
        <v>51</v>
      </c>
      <c r="C10" s="262">
        <v>1017</v>
      </c>
      <c r="D10" s="801" t="s">
        <v>53</v>
      </c>
      <c r="E10" s="767">
        <f>F10/1.21</f>
        <v>9082.6446280991731</v>
      </c>
      <c r="F10" s="860">
        <v>10990</v>
      </c>
      <c r="G10" s="1197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0.26001728844403998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0.26001728844403998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0.26001728844403998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ref="AT10:AT32" si="7">E10*(1-AX10)</f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0.26001728844403998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6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6269</v>
      </c>
      <c r="BH10" s="1052">
        <f t="shared" ref="BH10:BH73" si="8">(BE10-BG10)/BE10</f>
        <v>0.11579689703808181</v>
      </c>
      <c r="BI10" s="892" t="str">
        <f>IFERROR((BE10-_xlfn.XLOOKUP(C10,'Lista Consumo Interno'!A:A,'Lista Consumo Interno'!E:E))/BE10,"")</f>
        <v/>
      </c>
    </row>
    <row r="11" spans="1:61" ht="15.75" thickBot="1" x14ac:dyDescent="0.3">
      <c r="A11" s="246" t="str">
        <f>_xlfn.XLOOKUP(C11,'Listas anteriores R'!$A:$A,'Listas anteriores R'!$D:$D,"")</f>
        <v>Carnes</v>
      </c>
      <c r="B11" s="1204" t="s">
        <v>51</v>
      </c>
      <c r="C11" s="262">
        <v>89</v>
      </c>
      <c r="D11" s="718" t="s">
        <v>54</v>
      </c>
      <c r="E11" s="768">
        <f>F11/1.21</f>
        <v>5363.636363636364</v>
      </c>
      <c r="F11" s="860">
        <v>6490</v>
      </c>
      <c r="G11" s="1197">
        <f>ROUND(IFERROR((E11-_xlfn.XLOOKUP(C11,'Listas anteriores R'!A:A,'Listas anteriores R'!E:E))/_xlfn.XLOOKUP(C11,'Listas anteriores R'!A:A,'Listas anteriores R'!E:E),""),3)</f>
        <v>0</v>
      </c>
      <c r="H11" s="732" t="str">
        <f>IFERROR((E11-(_xlfn.XLOOKUP(C11,'Costos Unitarios'!$A:$A,'Costos Unitarios'!$E:$E)+_xlfn.XLOOKUP(C11,'Costos Comerciales'!$A:$A,'Costos Comerciales'!$E:$E)))/E11,"")</f>
        <v/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 t="str">
        <f>IFERROR((S11-(_xlfn.XLOOKUP(Q11,'Costos Unitarios'!$A:$A,'Costos Unitarios'!$E:$E)+_xlfn.XLOOKUP(Q11,'Costos Comerciales'!$A:$A,'Costos Comerciales'!$E:$E)))/S11,"")</f>
        <v/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 t="str">
        <f>IFERROR((AD11-(_xlfn.XLOOKUP(AB11,'Costos Unitarios'!$A:$A,'Costos Unitarios'!$E:$E)+_xlfn.XLOOKUP(AB11,'Costos Comerciales'!$A:$A,'Costos Comerciales'!$E:$E)))/AD11,"")</f>
        <v/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7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 t="str">
        <f>IFERROR(($AT11-(_xlfn.XLOOKUP($AR11,'Costos Unitarios'!$A:$A,'Costos Unitarios'!$E:$E)+_xlfn.XLOOKUP($AR11,'Costos Comerciales'!$A:$A,'Costos Comerciales'!$E:$E)))/AT11,"")</f>
        <v/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6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1666</v>
      </c>
      <c r="BH11" s="1052">
        <f t="shared" si="8"/>
        <v>0.57282051282051283</v>
      </c>
      <c r="BI11" s="892">
        <f>IFERROR((BE11-_xlfn.XLOOKUP(C11,'Lista Consumo Interno'!A:A,'Lista Consumo Interno'!E:E))/BE11,"")</f>
        <v>1</v>
      </c>
    </row>
    <row r="12" spans="1:61" ht="15.75" thickBot="1" x14ac:dyDescent="0.3">
      <c r="A12" s="246" t="str">
        <f>_xlfn.XLOOKUP(C12,'Listas anteriores R'!$A:$A,'Listas anteriores R'!$D:$D,"")</f>
        <v>Carnes</v>
      </c>
      <c r="B12" s="1204" t="s">
        <v>51</v>
      </c>
      <c r="C12" s="262">
        <v>90</v>
      </c>
      <c r="D12" s="868" t="s">
        <v>55</v>
      </c>
      <c r="E12" s="769">
        <f>F12/1.21</f>
        <v>8676.8595041322315</v>
      </c>
      <c r="F12" s="860">
        <v>10499</v>
      </c>
      <c r="G12" s="1197">
        <f>ROUND(IFERROR((E12-_xlfn.XLOOKUP(C12,'Listas anteriores R'!A:A,'Listas anteriores R'!E:E))/_xlfn.XLOOKUP(C12,'Listas anteriores R'!A:A,'Listas anteriores R'!E:E),""),3)</f>
        <v>0.05</v>
      </c>
      <c r="H12" s="732">
        <f>IFERROR((E12-(_xlfn.XLOOKUP(C12,'Costos Unitarios'!$A:$A,'Costos Unitarios'!$E:$E)+_xlfn.XLOOKUP(C12,'Costos Comerciales'!$A:$A,'Costos Comerciales'!$E:$E)))/E12,"")</f>
        <v>0.50754071816363466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0.05</v>
      </c>
      <c r="V12" s="732">
        <f>IFERROR((S12-(_xlfn.XLOOKUP(Q12,'Costos Unitarios'!$A:$A,'Costos Unitarios'!$E:$E)+_xlfn.XLOOKUP(Q12,'Costos Comerciales'!$A:$A,'Costos Comerciales'!$E:$E)))/S12,"")</f>
        <v>0.50754071816363466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0.05</v>
      </c>
      <c r="AG12" s="732">
        <f>IFERROR((AD12-(_xlfn.XLOOKUP(AB12,'Costos Unitarios'!$A:$A,'Costos Unitarios'!$E:$E)+_xlfn.XLOOKUP(AB12,'Costos Comerciales'!$A:$A,'Costos Comerciales'!$E:$E)))/AD12,"")</f>
        <v>0.50754071816363466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7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-0.01</v>
      </c>
      <c r="AV12" s="732">
        <f>IFERROR(($AT12-(_xlfn.XLOOKUP($AR12,'Costos Unitarios'!$A:$A,'Costos Unitarios'!$E:$E)+_xlfn.XLOOKUP($AR12,'Costos Comerciales'!$A:$A,'Costos Comerciales'!$E:$E)))/AT12,"")</f>
        <v>0.40667556405257183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6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-1.4E-2</v>
      </c>
      <c r="BG12" s="150">
        <f>_xlfn.XLOOKUP($BC12,'Costos Unitarios'!A:A,'Costos Unitarios'!E:E,"")</f>
        <v>3776</v>
      </c>
      <c r="BH12" s="1052">
        <f t="shared" si="8"/>
        <v>0.46741889985895629</v>
      </c>
      <c r="BI12" s="892">
        <f>IFERROR((BE12-_xlfn.XLOOKUP(C12,'Lista Consumo Interno'!A:A,'Lista Consumo Interno'!E:E))/BE12,"")</f>
        <v>1</v>
      </c>
    </row>
    <row r="13" spans="1:61" ht="15.75" thickBot="1" x14ac:dyDescent="0.3">
      <c r="A13" s="246" t="str">
        <f>_xlfn.XLOOKUP(C13,'Listas anteriores R'!$A:$A,'Listas anteriores R'!$D:$D,"")</f>
        <v>Carnes</v>
      </c>
      <c r="B13" s="1205" t="s">
        <v>51</v>
      </c>
      <c r="C13" s="263">
        <v>91</v>
      </c>
      <c r="D13" s="720" t="s">
        <v>56</v>
      </c>
      <c r="E13" s="770">
        <f>F13/1.21</f>
        <v>5363.636363636364</v>
      </c>
      <c r="F13" s="860">
        <v>6490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0.62730508474576274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0.62730508474576274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0.62730508474576274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7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0.58589453860640306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6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1999</v>
      </c>
      <c r="BH13" s="1052">
        <f t="shared" si="8"/>
        <v>0.48743589743589744</v>
      </c>
      <c r="BI13" s="892">
        <f>IFERROR((BE13-_xlfn.XLOOKUP(C13,'Lista Consumo Interno'!A:A,'Lista Consumo Interno'!E:E))/BE13,"")</f>
        <v>1</v>
      </c>
    </row>
    <row r="14" spans="1:61" ht="15.75" thickBot="1" x14ac:dyDescent="0.3">
      <c r="A14" s="246" t="str">
        <f>_xlfn.XLOOKUP(C14,'Listas anteriores R'!$A:$A,'Listas anteriores R'!$D:$D,"")</f>
        <v>Carnes</v>
      </c>
      <c r="B14" s="1206" t="s">
        <v>57</v>
      </c>
      <c r="C14" s="261">
        <v>154</v>
      </c>
      <c r="D14" s="865" t="s">
        <v>58</v>
      </c>
      <c r="E14" s="766">
        <f t="shared" ref="E14:E68" si="9">F14/(1.105)</f>
        <v>14651.58371040724</v>
      </c>
      <c r="F14" s="860">
        <v>16190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0.44033353922174179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-0.14699999999999999</v>
      </c>
      <c r="V14" s="732">
        <f>IFERROR((S14-(_xlfn.XLOOKUP(Q14,'Costos Unitarios'!$A:$A,'Costos Unitarios'!$E:$E)+_xlfn.XLOOKUP(Q14,'Costos Comerciales'!$A:$A,'Costos Comerciales'!$E:$E)))/S14,"")</f>
        <v>0.44033353922174179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0.44033353922174179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7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0.44033353922174179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6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7791</v>
      </c>
      <c r="BH14" s="1052">
        <f t="shared" si="8"/>
        <v>0.46824861025324271</v>
      </c>
      <c r="BI14" s="892">
        <f>IFERROR((BE14-_xlfn.XLOOKUP(C14,'Lista Consumo Interno'!A:A,'Lista Consumo Interno'!E:E))/BE14,"")</f>
        <v>1</v>
      </c>
    </row>
    <row r="15" spans="1:61" ht="15.75" thickBot="1" x14ac:dyDescent="0.3">
      <c r="A15" s="246" t="str">
        <f>_xlfn.XLOOKUP(C15,'Listas anteriores R'!$A:$A,'Listas anteriores R'!$D:$D,"")</f>
        <v>Carnes</v>
      </c>
      <c r="B15" s="1204" t="s">
        <v>57</v>
      </c>
      <c r="C15" s="262">
        <v>159</v>
      </c>
      <c r="D15" s="178" t="s">
        <v>59</v>
      </c>
      <c r="E15" s="768">
        <f t="shared" si="9"/>
        <v>10579.185520361991</v>
      </c>
      <c r="F15" s="860">
        <v>11690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0.31771685201026517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0.31771685201026517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0.31771685201026517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7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0.19731394354148837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6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6826</v>
      </c>
      <c r="BH15" s="1052">
        <f t="shared" si="8"/>
        <v>0.21540229885057471</v>
      </c>
      <c r="BI15" s="892">
        <f>IFERROR((BE15-_xlfn.XLOOKUP(C15,'Lista Consumo Interno'!A:A,'Lista Consumo Interno'!E:E))/BE15,"")</f>
        <v>1</v>
      </c>
    </row>
    <row r="16" spans="1:61" ht="15.75" thickBot="1" x14ac:dyDescent="0.3">
      <c r="A16" s="246" t="str">
        <f>_xlfn.XLOOKUP(C16,'Listas anteriores R'!$A:$A,'Listas anteriores R'!$D:$D,"")</f>
        <v>Carnes</v>
      </c>
      <c r="B16" s="1204" t="s">
        <v>57</v>
      </c>
      <c r="C16" s="262">
        <v>193</v>
      </c>
      <c r="D16" s="178" t="s">
        <v>60</v>
      </c>
      <c r="E16" s="768">
        <f t="shared" si="9"/>
        <v>9583.7104072398197</v>
      </c>
      <c r="F16" s="860">
        <v>10590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0.36830311614730882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0.36830311614730882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0.36830311614730882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7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0.25682719546742216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6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5544</v>
      </c>
      <c r="BH16" s="1052">
        <f t="shared" si="8"/>
        <v>0.2508108108108108</v>
      </c>
      <c r="BI16" s="892">
        <f>IFERROR((BE16-_xlfn.XLOOKUP(C16,'Lista Consumo Interno'!A:A,'Lista Consumo Interno'!E:E))/BE16,"")</f>
        <v>1</v>
      </c>
    </row>
    <row r="17" spans="1:61" ht="15.75" thickBot="1" x14ac:dyDescent="0.3">
      <c r="A17" s="246" t="str">
        <f>_xlfn.XLOOKUP(C17,'Listas anteriores R'!$A:$A,'Listas anteriores R'!$D:$D,"")</f>
        <v>Carnes</v>
      </c>
      <c r="B17" s="1204" t="s">
        <v>57</v>
      </c>
      <c r="C17" s="262">
        <v>195</v>
      </c>
      <c r="D17" s="178" t="s">
        <v>61</v>
      </c>
      <c r="E17" s="768">
        <f t="shared" si="9"/>
        <v>11122.171945701357</v>
      </c>
      <c r="F17" s="860">
        <v>12290</v>
      </c>
      <c r="G17" s="1197">
        <f>ROUND(IFERROR((E17-_xlfn.XLOOKUP(C17,'Listas anteriores R'!A:A,'Listas anteriores R'!E:E))/_xlfn.XLOOKUP(C17,'Listas anteriores R'!A:A,'Listas anteriores R'!E:E),""),3)</f>
        <v>0</v>
      </c>
      <c r="H17" s="732" t="str">
        <f>IFERROR((E17-(_xlfn.XLOOKUP(C17,'Costos Unitarios'!$A:$A,'Costos Unitarios'!$E:$E)+_xlfn.XLOOKUP(C17,'Costos Comerciales'!$A:$A,'Costos Comerciales'!$E:$E)))/E17,"")</f>
        <v/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0</v>
      </c>
      <c r="V17" s="732" t="str">
        <f>IFERROR((S17-(_xlfn.XLOOKUP(Q17,'Costos Unitarios'!$A:$A,'Costos Unitarios'!$E:$E)+_xlfn.XLOOKUP(Q17,'Costos Comerciales'!$A:$A,'Costos Comerciales'!$E:$E)))/S17,"")</f>
        <v/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0</v>
      </c>
      <c r="AG17" s="732" t="str">
        <f>IFERROR((AD17-(_xlfn.XLOOKUP(AB17,'Costos Unitarios'!$A:$A,'Costos Unitarios'!$E:$E)+_xlfn.XLOOKUP(AB17,'Costos Comerciales'!$A:$A,'Costos Comerciales'!$E:$E)))/AD17,"")</f>
        <v/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7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 t="str">
        <f>IFERROR(($AT17-(_xlfn.XLOOKUP($AR17,'Costos Unitarios'!$A:$A,'Costos Unitarios'!$E:$E)+_xlfn.XLOOKUP($AR17,'Costos Comerciales'!$A:$A,'Costos Comerciales'!$E:$E)))/AT17,"")</f>
        <v/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6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6346</v>
      </c>
      <c r="BH17" s="1052">
        <f t="shared" si="8"/>
        <v>0.42942799023596417</v>
      </c>
      <c r="BI17" s="892">
        <f>IFERROR((BE17-_xlfn.XLOOKUP(C17,'Lista Consumo Interno'!A:A,'Lista Consumo Interno'!E:E))/BE17,"")</f>
        <v>1</v>
      </c>
    </row>
    <row r="18" spans="1:61" ht="15.75" thickBot="1" x14ac:dyDescent="0.3">
      <c r="A18" s="246" t="str">
        <f>_xlfn.XLOOKUP(C18,'Listas anteriores R'!$A:$A,'Listas anteriores R'!$D:$D,"")</f>
        <v>Carnes</v>
      </c>
      <c r="B18" s="1204" t="s">
        <v>57</v>
      </c>
      <c r="C18" s="262">
        <v>196</v>
      </c>
      <c r="D18" s="868" t="s">
        <v>62</v>
      </c>
      <c r="E18" s="768">
        <f t="shared" si="9"/>
        <v>7238.9140271493216</v>
      </c>
      <c r="F18" s="860">
        <v>7999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0.34575821977747223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0.34575821977747223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0.34575821977747223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7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0.2730646886416358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6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4455</v>
      </c>
      <c r="BH18" s="1052">
        <f t="shared" si="8"/>
        <v>0.33507462686567163</v>
      </c>
      <c r="BI18" s="892">
        <f>IFERROR((BE18-_xlfn.XLOOKUP(C18,'Lista Consumo Interno'!A:A,'Lista Consumo Interno'!E:E))/BE18,"")</f>
        <v>1</v>
      </c>
    </row>
    <row r="19" spans="1:61" ht="15.75" thickBot="1" x14ac:dyDescent="0.3">
      <c r="A19" s="246" t="str">
        <f>_xlfn.XLOOKUP(C19,'Listas anteriores R'!$A:$A,'Listas anteriores R'!$D:$D,"")</f>
        <v>Carnes</v>
      </c>
      <c r="B19" s="1204" t="s">
        <v>57</v>
      </c>
      <c r="C19" s="262">
        <v>197</v>
      </c>
      <c r="D19" s="868" t="s">
        <v>63</v>
      </c>
      <c r="E19" s="768">
        <f t="shared" si="9"/>
        <v>7502.2624434389145</v>
      </c>
      <c r="F19" s="860">
        <v>8290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0.33353437876960196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0.33353437876960196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0.33353437876960196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7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0.29845724081010733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6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4526</v>
      </c>
      <c r="BH19" s="1052">
        <f t="shared" si="8"/>
        <v>0.30369230769230771</v>
      </c>
      <c r="BI19" s="892">
        <f>IFERROR((BE19-_xlfn.XLOOKUP(C19,'Lista Consumo Interno'!A:A,'Lista Consumo Interno'!E:E))/BE19,"")</f>
        <v>1</v>
      </c>
    </row>
    <row r="20" spans="1:61" ht="15.75" thickBot="1" x14ac:dyDescent="0.3">
      <c r="A20" s="246" t="str">
        <f>_xlfn.XLOOKUP(C20,'Listas anteriores R'!$A:$A,'Listas anteriores R'!$D:$D,"")</f>
        <v>Carnes</v>
      </c>
      <c r="B20" s="1204" t="s">
        <v>57</v>
      </c>
      <c r="C20" s="262">
        <v>198</v>
      </c>
      <c r="D20" s="178" t="s">
        <v>64</v>
      </c>
      <c r="E20" s="768">
        <f t="shared" si="9"/>
        <v>1529.4117647058824</v>
      </c>
      <c r="F20" s="860">
        <v>1690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0.4023846153846154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0.4023846153846154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0.4023846153846154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7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0.2969230769230769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6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777</v>
      </c>
      <c r="BH20" s="1052">
        <f t="shared" si="8"/>
        <v>0.35249999999999998</v>
      </c>
      <c r="BI20" s="892">
        <f>IFERROR((BE20-_xlfn.XLOOKUP(C20,'Lista Consumo Interno'!A:A,'Lista Consumo Interno'!E:E))/BE20,"")</f>
        <v>1</v>
      </c>
    </row>
    <row r="21" spans="1:61" ht="15.75" thickBot="1" x14ac:dyDescent="0.3">
      <c r="A21" s="246" t="str">
        <f>_xlfn.XLOOKUP(C21,'Listas anteriores R'!$A:$A,'Listas anteriores R'!$D:$D,"")</f>
        <v>Carnes</v>
      </c>
      <c r="B21" s="1204" t="s">
        <v>57</v>
      </c>
      <c r="C21" s="262">
        <v>199</v>
      </c>
      <c r="D21" s="178" t="s">
        <v>65</v>
      </c>
      <c r="E21" s="768">
        <f t="shared" si="9"/>
        <v>1619.9095022624435</v>
      </c>
      <c r="F21" s="860">
        <v>1790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0.55923463687150843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0.55923463687150843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0.55923463687150843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7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0.32189944134078213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6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517</v>
      </c>
      <c r="BH21" s="1052">
        <f t="shared" si="8"/>
        <v>0.42555555555555558</v>
      </c>
      <c r="BI21" s="892">
        <f>IFERROR((BE21-_xlfn.XLOOKUP(C21,'Lista Consumo Interno'!A:A,'Lista Consumo Interno'!E:E))/BE21,"")</f>
        <v>5.5555555555555552E-2</v>
      </c>
    </row>
    <row r="22" spans="1:61" ht="15.75" thickBot="1" x14ac:dyDescent="0.3">
      <c r="A22" s="246" t="str">
        <f>_xlfn.XLOOKUP(C22,'Listas anteriores R'!$A:$A,'Listas anteriores R'!$D:$D,"")</f>
        <v>Carnes</v>
      </c>
      <c r="B22" s="1204" t="s">
        <v>57</v>
      </c>
      <c r="C22" s="262">
        <v>200</v>
      </c>
      <c r="D22" s="178" t="s">
        <v>66</v>
      </c>
      <c r="E22" s="768">
        <f t="shared" si="9"/>
        <v>1981.9004524886877</v>
      </c>
      <c r="F22" s="860">
        <v>2190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 t="str">
        <f>IFERROR((E22-(_xlfn.XLOOKUP(C22,'Costos Unitarios'!$A:$A,'Costos Unitarios'!$E:$E)+_xlfn.XLOOKUP(C22,'Costos Comerciales'!$A:$A,'Costos Comerciales'!$E:$E)))/E22,"")</f>
        <v/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0</v>
      </c>
      <c r="V22" s="732" t="str">
        <f>IFERROR((S22-(_xlfn.XLOOKUP(Q22,'Costos Unitarios'!$A:$A,'Costos Unitarios'!$E:$E)+_xlfn.XLOOKUP(Q22,'Costos Comerciales'!$A:$A,'Costos Comerciales'!$E:$E)))/S22,"")</f>
        <v/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0</v>
      </c>
      <c r="AG22" s="732" t="str">
        <f>IFERROR((AD22-(_xlfn.XLOOKUP(AB22,'Costos Unitarios'!$A:$A,'Costos Unitarios'!$E:$E)+_xlfn.XLOOKUP(AB22,'Costos Comerciales'!$A:$A,'Costos Comerciales'!$E:$E)))/AD22,"")</f>
        <v/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7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 t="str">
        <f>IFERROR(($AT22-(_xlfn.XLOOKUP($AR22,'Costos Unitarios'!$A:$A,'Costos Unitarios'!$E:$E)+_xlfn.XLOOKUP($AR22,'Costos Comerciales'!$A:$A,'Costos Comerciales'!$E:$E)))/AT22,"")</f>
        <v/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6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560</v>
      </c>
      <c r="BH22" s="1052">
        <f t="shared" si="8"/>
        <v>0.37777777777777777</v>
      </c>
      <c r="BI22" s="892" t="str">
        <f>IFERROR((BE22-_xlfn.XLOOKUP(C22,'Lista Consumo Interno'!A:A,'Lista Consumo Interno'!E:E))/BE22,"")</f>
        <v/>
      </c>
    </row>
    <row r="23" spans="1:61" ht="15.75" thickBot="1" x14ac:dyDescent="0.3">
      <c r="A23" s="246" t="str">
        <f>_xlfn.XLOOKUP(C23,'Listas anteriores R'!$A:$A,'Listas anteriores R'!$D:$D,"")</f>
        <v>Carnes</v>
      </c>
      <c r="B23" s="1204" t="s">
        <v>57</v>
      </c>
      <c r="C23" s="262">
        <v>201</v>
      </c>
      <c r="D23" s="178" t="s">
        <v>67</v>
      </c>
      <c r="E23" s="768">
        <f t="shared" si="9"/>
        <v>2343.8914027149322</v>
      </c>
      <c r="F23" s="860">
        <v>2590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0.60023745173745169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0.60023745173745169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0.60023745173745169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7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0.31075422713353756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6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729</v>
      </c>
      <c r="BH23" s="1052">
        <f t="shared" si="8"/>
        <v>0.33727272727272728</v>
      </c>
      <c r="BI23" s="892">
        <f>IFERROR((BE23-_xlfn.XLOOKUP(C23,'Lista Consumo Interno'!A:A,'Lista Consumo Interno'!E:E))/BE23,"")</f>
        <v>1</v>
      </c>
    </row>
    <row r="24" spans="1:61" ht="15.75" thickBot="1" x14ac:dyDescent="0.3">
      <c r="A24" s="246" t="str">
        <f>_xlfn.XLOOKUP(C24,'Listas anteriores R'!$A:$A,'Listas anteriores R'!$D:$D,"")</f>
        <v>Carnes</v>
      </c>
      <c r="B24" s="1204" t="s">
        <v>57</v>
      </c>
      <c r="C24" s="262">
        <v>202</v>
      </c>
      <c r="D24" s="178" t="s">
        <v>68</v>
      </c>
      <c r="E24" s="769">
        <f t="shared" si="9"/>
        <v>12027.149321266968</v>
      </c>
      <c r="F24" s="860">
        <v>13290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 t="str">
        <f>IFERROR((E24-(_xlfn.XLOOKUP(C24,'Costos Unitarios'!$A:$A,'Costos Unitarios'!$E:$E)+_xlfn.XLOOKUP(C24,'Costos Comerciales'!$A:$A,'Costos Comerciales'!$E:$E)))/E24,"")</f>
        <v/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0</v>
      </c>
      <c r="V24" s="732" t="str">
        <f>IFERROR((S24-(_xlfn.XLOOKUP(Q24,'Costos Unitarios'!$A:$A,'Costos Unitarios'!$E:$E)+_xlfn.XLOOKUP(Q24,'Costos Comerciales'!$A:$A,'Costos Comerciales'!$E:$E)))/S24,"")</f>
        <v/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0</v>
      </c>
      <c r="AG24" s="732" t="str">
        <f>IFERROR((AD24-(_xlfn.XLOOKUP(AB24,'Costos Unitarios'!$A:$A,'Costos Unitarios'!$E:$E)+_xlfn.XLOOKUP(AB24,'Costos Comerciales'!$A:$A,'Costos Comerciales'!$E:$E)))/AD24,"")</f>
        <v/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7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 t="str">
        <f>IFERROR(($AT24-(_xlfn.XLOOKUP($AR24,'Costos Unitarios'!$A:$A,'Costos Unitarios'!$E:$E)+_xlfn.XLOOKUP($AR24,'Costos Comerciales'!$A:$A,'Costos Comerciales'!$E:$E)))/AT24,"")</f>
        <v/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6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.75" thickBot="1" x14ac:dyDescent="0.3">
      <c r="A25" s="246" t="str">
        <f>_xlfn.XLOOKUP(C25,'Listas anteriores R'!$A:$A,'Listas anteriores R'!$D:$D,"")</f>
        <v>Carnes</v>
      </c>
      <c r="B25" s="1204" t="s">
        <v>57</v>
      </c>
      <c r="C25" s="262">
        <v>208</v>
      </c>
      <c r="D25" s="178" t="s">
        <v>69</v>
      </c>
      <c r="E25" s="769">
        <f t="shared" si="9"/>
        <v>8678.7330316742082</v>
      </c>
      <c r="F25" s="860">
        <v>9590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 t="str">
        <f>IFERROR((E25-(_xlfn.XLOOKUP(C25,'Costos Unitarios'!$A:$A,'Costos Unitarios'!$E:$E)+_xlfn.XLOOKUP(C25,'Costos Comerciales'!$A:$A,'Costos Comerciales'!$E:$E)))/E25,"")</f>
        <v/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0</v>
      </c>
      <c r="V25" s="732" t="str">
        <f>IFERROR((S25-(_xlfn.XLOOKUP(Q25,'Costos Unitarios'!$A:$A,'Costos Unitarios'!$E:$E)+_xlfn.XLOOKUP(Q25,'Costos Comerciales'!$A:$A,'Costos Comerciales'!$E:$E)))/S25,"")</f>
        <v/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0</v>
      </c>
      <c r="AG25" s="732" t="str">
        <f>IFERROR((AD25-(_xlfn.XLOOKUP(AB25,'Costos Unitarios'!$A:$A,'Costos Unitarios'!$E:$E)+_xlfn.XLOOKUP(AB25,'Costos Comerciales'!$A:$A,'Costos Comerciales'!$E:$E)))/AD25,"")</f>
        <v/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7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 t="str">
        <f>IFERROR(($AT25-(_xlfn.XLOOKUP($AR25,'Costos Unitarios'!$A:$A,'Costos Unitarios'!$E:$E)+_xlfn.XLOOKUP($AR25,'Costos Comerciales'!$A:$A,'Costos Comerciales'!$E:$E)))/AT25,"")</f>
        <v/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6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3811</v>
      </c>
      <c r="BH25" s="1052">
        <f t="shared" si="8"/>
        <v>0.43119402985074629</v>
      </c>
      <c r="BI25" s="892">
        <f>IFERROR((BE25-_xlfn.XLOOKUP(C25,'Lista Consumo Interno'!A:A,'Lista Consumo Interno'!E:E))/BE25,"")</f>
        <v>1</v>
      </c>
    </row>
    <row r="26" spans="1:61" ht="15.75" thickBot="1" x14ac:dyDescent="0.3">
      <c r="A26" s="246" t="str">
        <f>_xlfn.XLOOKUP(C26,'Listas anteriores R'!$A:$A,'Listas anteriores R'!$D:$D,"")</f>
        <v>Carnes</v>
      </c>
      <c r="B26" s="1204" t="s">
        <v>57</v>
      </c>
      <c r="C26" s="262">
        <v>215</v>
      </c>
      <c r="D26" s="178" t="s">
        <v>70</v>
      </c>
      <c r="E26" s="769">
        <f t="shared" si="9"/>
        <v>9855.2036199095019</v>
      </c>
      <c r="F26" s="860">
        <v>10890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0.41959595959595958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0.41959595959595958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0.41959595959595958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7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0.27449494949494951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6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5367</v>
      </c>
      <c r="BH26" s="1052">
        <f t="shared" si="8"/>
        <v>0.23328571428571429</v>
      </c>
      <c r="BI26" s="892">
        <f>IFERROR((BE26-_xlfn.XLOOKUP(C26,'Lista Consumo Interno'!A:A,'Lista Consumo Interno'!E:E))/BE26,"")</f>
        <v>1</v>
      </c>
    </row>
    <row r="27" spans="1:61" ht="15.75" thickBot="1" x14ac:dyDescent="0.3">
      <c r="A27" s="246" t="str">
        <f>_xlfn.XLOOKUP(C27,'Listas anteriores R'!$A:$A,'Listas anteriores R'!$D:$D,"")</f>
        <v>Carnes</v>
      </c>
      <c r="B27" s="1204" t="s">
        <v>57</v>
      </c>
      <c r="C27" s="262">
        <v>221</v>
      </c>
      <c r="D27" s="178" t="s">
        <v>71</v>
      </c>
      <c r="E27" s="769">
        <f t="shared" si="9"/>
        <v>7411.7647058823532</v>
      </c>
      <c r="F27" s="860">
        <v>8190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0.38651587301587303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0.38651587301587303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0.38651587301587303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7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0.23314484126984134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6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3972</v>
      </c>
      <c r="BH27" s="1052">
        <f t="shared" si="8"/>
        <v>0.25056603773584907</v>
      </c>
      <c r="BI27" s="892">
        <f>IFERROR((BE27-_xlfn.XLOOKUP(C27,'Lista Consumo Interno'!A:A,'Lista Consumo Interno'!E:E))/BE27,"")</f>
        <v>1</v>
      </c>
    </row>
    <row r="28" spans="1:61" ht="15.75" thickBot="1" x14ac:dyDescent="0.3">
      <c r="A28" s="246" t="str">
        <f>_xlfn.XLOOKUP(C28,'Listas anteriores R'!$A:$A,'Listas anteriores R'!$D:$D,"")</f>
        <v>Carnes</v>
      </c>
      <c r="B28" s="1204" t="s">
        <v>57</v>
      </c>
      <c r="C28" s="262">
        <v>243</v>
      </c>
      <c r="D28" s="178" t="s">
        <v>72</v>
      </c>
      <c r="E28" s="769">
        <f t="shared" si="9"/>
        <v>11122.171945701357</v>
      </c>
      <c r="F28" s="860">
        <v>12290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0.42879861676159475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0.42879861676159475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0.42879861676159475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7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0.28599827095199343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6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6215</v>
      </c>
      <c r="BH28" s="1052">
        <f t="shared" si="8"/>
        <v>0.26882352941176468</v>
      </c>
      <c r="BI28" s="892">
        <f>IFERROR((BE28-_xlfn.XLOOKUP(C28,'Lista Consumo Interno'!A:A,'Lista Consumo Interno'!E:E))/BE28,"")</f>
        <v>1</v>
      </c>
    </row>
    <row r="29" spans="1:61" ht="15.75" thickBot="1" x14ac:dyDescent="0.3">
      <c r="A29" s="246" t="str">
        <f>_xlfn.XLOOKUP(C29,'Listas anteriores R'!$A:$A,'Listas anteriores R'!$D:$D,"")</f>
        <v>Carnes</v>
      </c>
      <c r="B29" s="1207" t="s">
        <v>57</v>
      </c>
      <c r="C29" s="262">
        <v>266</v>
      </c>
      <c r="D29" s="871" t="s">
        <v>73</v>
      </c>
      <c r="E29" s="771">
        <f t="shared" si="9"/>
        <v>9040.7239819004535</v>
      </c>
      <c r="F29" s="860">
        <v>9990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0.31764314314314324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-0.16700000000000001</v>
      </c>
      <c r="V29" s="732">
        <f>IFERROR((S29-(_xlfn.XLOOKUP(Q29,'Costos Unitarios'!$A:$A,'Costos Unitarios'!$E:$E)+_xlfn.XLOOKUP(Q29,'Costos Comerciales'!$A:$A,'Costos Comerciales'!$E:$E)))/S29,"")</f>
        <v>0.31764314314314324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0.31764314314314324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7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0.28172962436120341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6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5745</v>
      </c>
      <c r="BH29" s="1052">
        <f t="shared" si="8"/>
        <v>0.30783132530120483</v>
      </c>
      <c r="BI29" s="892">
        <f>IFERROR((BE29-_xlfn.XLOOKUP(C29,'Lista Consumo Interno'!A:A,'Lista Consumo Interno'!E:E))/BE29,"")</f>
        <v>1</v>
      </c>
    </row>
    <row r="30" spans="1:61" ht="15.75" thickBot="1" x14ac:dyDescent="0.3">
      <c r="A30" s="246" t="str">
        <f>_xlfn.XLOOKUP(C30,'Listas anteriores R'!$A:$A,'Listas anteriores R'!$D:$D,"")</f>
        <v>Carnes</v>
      </c>
      <c r="B30" s="1204" t="s">
        <v>57</v>
      </c>
      <c r="C30" s="262">
        <v>416</v>
      </c>
      <c r="D30" s="178" t="s">
        <v>74</v>
      </c>
      <c r="E30" s="769">
        <f t="shared" si="9"/>
        <v>10126.696832579186</v>
      </c>
      <c r="F30" s="860">
        <v>11190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0.31576899016979448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0.31576899016979448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0.31576899016979448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7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0.19502234137622884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6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6413</v>
      </c>
      <c r="BH30" s="1052">
        <f t="shared" si="8"/>
        <v>0.25430232558139537</v>
      </c>
      <c r="BI30" s="892">
        <f>IFERROR((BE30-_xlfn.XLOOKUP(C30,'Lista Consumo Interno'!A:A,'Lista Consumo Interno'!E:E))/BE30,"")</f>
        <v>1</v>
      </c>
    </row>
    <row r="31" spans="1:61" ht="15.75" thickBot="1" x14ac:dyDescent="0.3">
      <c r="A31" s="246" t="str">
        <f>_xlfn.XLOOKUP(C31,'Listas anteriores R'!$A:$A,'Listas anteriores R'!$D:$D,"")</f>
        <v>Carnes</v>
      </c>
      <c r="B31" s="1208" t="s">
        <v>57</v>
      </c>
      <c r="C31" s="262">
        <v>468</v>
      </c>
      <c r="D31" s="178" t="s">
        <v>75</v>
      </c>
      <c r="E31" s="873">
        <f t="shared" si="9"/>
        <v>1809.0497737556561</v>
      </c>
      <c r="F31" s="860">
        <v>1999</v>
      </c>
      <c r="G31" s="1197">
        <f>ROUND(IFERROR((E31-_xlfn.XLOOKUP(C31,'Listas anteriores R'!A:A,'Listas anteriores R'!E:E))/_xlfn.XLOOKUP(C31,'Listas anteriores R'!A:A,'Listas anteriores R'!E:E),""),3)</f>
        <v>0.33300000000000002</v>
      </c>
      <c r="H31" s="732">
        <f>IFERROR((E31-(_xlfn.XLOOKUP(C31,'Costos Unitarios'!$A:$A,'Costos Unitarios'!$E:$E)+_xlfn.XLOOKUP(C31,'Costos Comerciales'!$A:$A,'Costos Comerciales'!$E:$E)))/E31,"")</f>
        <v>0.63737868934467234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0.63737868934467234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0.33300000000000002</v>
      </c>
      <c r="AG31" s="732">
        <f>IFERROR((AD31-(_xlfn.XLOOKUP(AB31,'Costos Unitarios'!$A:$A,'Costos Unitarios'!$E:$E)+_xlfn.XLOOKUP(AB31,'Costos Comerciales'!$A:$A,'Costos Comerciales'!$E:$E)))/AD31,"")</f>
        <v>0.63737868934467234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7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0.33300000000000002</v>
      </c>
      <c r="AV31" s="732">
        <f>IFERROR(($AT31-(_xlfn.XLOOKUP($AR31,'Costos Unitarios'!$A:$A,'Costos Unitarios'!$E:$E)+_xlfn.XLOOKUP($AR31,'Costos Comerciales'!$A:$A,'Costos Comerciales'!$E:$E)))/AT31,"")</f>
        <v>0.63737868934467234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6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.75" thickBot="1" x14ac:dyDescent="0.3">
      <c r="A32" s="246" t="str">
        <f>_xlfn.XLOOKUP(C32,'Listas anteriores R'!$A:$A,'Listas anteriores R'!$D:$D,"")</f>
        <v>Carnes</v>
      </c>
      <c r="B32" s="1205" t="s">
        <v>57</v>
      </c>
      <c r="C32" s="263">
        <v>665</v>
      </c>
      <c r="D32" s="887" t="s">
        <v>76</v>
      </c>
      <c r="E32" s="888">
        <f t="shared" si="9"/>
        <v>11755.656108597284</v>
      </c>
      <c r="F32" s="860">
        <v>12990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0.29812509622786754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0.29812509622786754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0.29812509622786754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7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0.16443463836650904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6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7551</v>
      </c>
      <c r="BH32" s="1052">
        <f t="shared" si="8"/>
        <v>0.161</v>
      </c>
      <c r="BI32" s="892">
        <f>IFERROR((BE32-_xlfn.XLOOKUP(C32,'Lista Consumo Interno'!A:A,'Lista Consumo Interno'!E:E))/BE32,"")</f>
        <v>1</v>
      </c>
    </row>
    <row r="33" spans="1:61" ht="15.75" thickBot="1" x14ac:dyDescent="0.3">
      <c r="A33" s="246" t="str">
        <f>_xlfn.XLOOKUP(C33,'Listas anteriores R'!$A:$A,'Listas anteriores R'!$D:$D,"")</f>
        <v>Carnes</v>
      </c>
      <c r="B33" s="1206" t="s">
        <v>57</v>
      </c>
      <c r="C33" s="261">
        <v>6071</v>
      </c>
      <c r="D33" s="865" t="s">
        <v>77</v>
      </c>
      <c r="E33" s="874">
        <f t="shared" si="9"/>
        <v>11122.171945701357</v>
      </c>
      <c r="F33" s="860">
        <v>12290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0.44120626525630591</v>
      </c>
      <c r="I33" s="732">
        <f>IFERROR((E33-_xlfn.XLOOKUP(C33,'Lista Consumo Interno'!$A:$A,'Lista Consumo Interno'!$E:$E))/E33,"")</f>
        <v>1</v>
      </c>
      <c r="J33" s="727">
        <f>IFERROR(($E33-_xlfn.XLOOKUP($C33,Competencias!$A:$A,Competencias!R:R))/$E33,"")</f>
        <v>1</v>
      </c>
      <c r="K33" s="727">
        <f>IFERROR(($E33-_xlfn.XLOOKUP($C33,Competencias!$A:$A,Competencias!S:S))/$E33,"")</f>
        <v>1</v>
      </c>
      <c r="L33" s="727">
        <f>IFERROR(($E33-_xlfn.XLOOKUP($C33,Competencias!$A:$A,Competencias!T:T))/$E33,"")</f>
        <v>0.98201790073230266</v>
      </c>
      <c r="M33" s="727">
        <f>IFERROR(($E33-_xlfn.XLOOKUP($C33,Competencias!$A:$A,Competencias!U:U))/$E33,"")</f>
        <v>1</v>
      </c>
      <c r="N33" s="727">
        <f>IFERROR(($E33-_xlfn.XLOOKUP($C33,Competencias!$A:$A,Competencias!V:V))/$E33,"")</f>
        <v>1</v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0.44120626525630591</v>
      </c>
      <c r="W33" s="727">
        <f>IFERROR(($S33-_xlfn.XLOOKUP($Q33,Competencias!$A:$A,Competencias!E:E))/$S33,"")</f>
        <v>1</v>
      </c>
      <c r="X33" s="727">
        <f>IFERROR(($S33-_xlfn.XLOOKUP($Q33,Competencias!$A:$A,Competencias!F:F))/$S33,"")</f>
        <v>1</v>
      </c>
      <c r="Y33" s="727">
        <f>IFERROR(($S33-_xlfn.XLOOKUP($Q33,Competencias!$A:$A,Competencias!G:G))/$S33,"")</f>
        <v>1</v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0.44120626525630591</v>
      </c>
      <c r="AH33" s="727">
        <f>IFERROR(($AD33-_xlfn.XLOOKUP($AB33,Competencias!$A:$A,Competencias!H:H))/$AD33,"")</f>
        <v>1</v>
      </c>
      <c r="AI33" s="727">
        <f>IFERROR(($AD33-_xlfn.XLOOKUP($AB33,Competencias!$A:$A,Competencias!I:I))/$AD33,"")</f>
        <v>1</v>
      </c>
      <c r="AJ33" s="727">
        <f>IFERROR(($AD33-_xlfn.XLOOKUP($AB33,Competencias!$A:$A,Competencias!J:J))/$AD33,"")</f>
        <v>1</v>
      </c>
      <c r="AK33" s="727">
        <f>IFERROR(($AD33-_xlfn.XLOOKUP($AB33,Competencias!$A:$A,Competencias!K:K))/$AD33,"")</f>
        <v>1</v>
      </c>
      <c r="AL33" s="727">
        <f>IFERROR(($AD33-_xlfn.XLOOKUP($AB33,Competencias!$A:$A,Competencias!L:L))/$AD33,"")</f>
        <v>1</v>
      </c>
      <c r="AM33" s="727">
        <f>IFERROR(($AD33-_xlfn.XLOOKUP($AB33,Competencias!$A:$A,Competencias!M:M))/$AD33,"")</f>
        <v>1</v>
      </c>
      <c r="AN33" s="727">
        <f>IFERROR(($AD33-_xlfn.XLOOKUP($AB33,Competencias!$A:$A,Competencias!N:N))/$AD33,"")</f>
        <v>1</v>
      </c>
      <c r="AO33" s="727">
        <f>IFERROR(($AD33-_xlfn.XLOOKUP($AB33,Competencias!$A:$A,Competencias!O:O))/$AD33,"")</f>
        <v>1</v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0.30150783157038241</v>
      </c>
      <c r="AW33" s="892">
        <f>IFERROR((AT33-_xlfn.XLOOKUP(AR33,'Lista Consumo Interno'!$A:$A,'Lista Consumo Interno'!$E:$E))/AT33,"")</f>
        <v>1</v>
      </c>
      <c r="AX33" s="895">
        <v>0</v>
      </c>
      <c r="AY33" s="727">
        <f>IFERROR(($AT33-_xlfn.XLOOKUP($AR33,Competencias!$A:$A,Competencias!P:P))/$AT33,"")</f>
        <v>1</v>
      </c>
      <c r="AZ33" s="727">
        <f>IFERROR(($AT33-_xlfn.XLOOKUP($AR33,Competencias!$A:$A,Competencias!Q:Q))/$AT33,"")</f>
        <v>1</v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6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6215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.75" thickBot="1" x14ac:dyDescent="0.3">
      <c r="A34" s="246" t="str">
        <f>_xlfn.XLOOKUP(C34,'Listas anteriores R'!$A:$A,'Listas anteriores R'!$D:$D,"")</f>
        <v>Carnes</v>
      </c>
      <c r="B34" s="1204" t="s">
        <v>57</v>
      </c>
      <c r="C34" s="262">
        <v>6072</v>
      </c>
      <c r="D34" s="718" t="s">
        <v>78</v>
      </c>
      <c r="E34" s="771">
        <f t="shared" si="9"/>
        <v>14651.58371040724</v>
      </c>
      <c r="F34" s="860">
        <v>16190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0.40927887584928968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0.40927887584928968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0.40927887584928968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0.40927887584928968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6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7791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.75" thickBot="1" x14ac:dyDescent="0.3">
      <c r="A35" s="246" t="str">
        <f>_xlfn.XLOOKUP(C35,'Listas anteriores R'!$A:$A,'Listas anteriores R'!$D:$D,"")</f>
        <v>Carnes</v>
      </c>
      <c r="B35" s="1204" t="s">
        <v>57</v>
      </c>
      <c r="C35" s="262">
        <v>6073</v>
      </c>
      <c r="D35" s="718" t="s">
        <v>79</v>
      </c>
      <c r="E35" s="771">
        <f t="shared" si="9"/>
        <v>7238.9140271493216</v>
      </c>
      <c r="F35" s="860">
        <v>7999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0.31730091261407678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0.31730091261407678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0.31730091261407678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0.2414454584600853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6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4455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.75" thickBot="1" x14ac:dyDescent="0.3">
      <c r="A36" s="246" t="str">
        <f>_xlfn.XLOOKUP(C36,'Listas anteriores R'!$A:$A,'Listas anteriores R'!$D:$D,"")</f>
        <v>Carnes</v>
      </c>
      <c r="B36" s="1204" t="s">
        <v>57</v>
      </c>
      <c r="C36" s="262">
        <v>6074</v>
      </c>
      <c r="D36" s="718" t="s">
        <v>80</v>
      </c>
      <c r="E36" s="771">
        <f t="shared" si="9"/>
        <v>7502.2624434389145</v>
      </c>
      <c r="F36" s="860">
        <v>8290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0.33086851628468039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0.33086851628468039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0.33086851628468039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0.29565106977334771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6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4526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.75" thickBot="1" x14ac:dyDescent="0.3">
      <c r="A37" s="246" t="str">
        <f>_xlfn.XLOOKUP(C37,'Listas anteriores R'!$A:$A,'Listas anteriores R'!$D:$D,"")</f>
        <v>Carnes</v>
      </c>
      <c r="B37" s="1204" t="s">
        <v>57</v>
      </c>
      <c r="C37" s="262">
        <v>6075</v>
      </c>
      <c r="D37" s="718" t="s">
        <v>81</v>
      </c>
      <c r="E37" s="771">
        <f t="shared" si="9"/>
        <v>10126.696832579186</v>
      </c>
      <c r="F37" s="860">
        <v>11190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0.30382037533512068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0.30382037533512068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0.30382037533512068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0.1809651474530832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6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6413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.75" thickBot="1" x14ac:dyDescent="0.3">
      <c r="A38" s="246" t="str">
        <f>_xlfn.XLOOKUP(C38,'Listas anteriores R'!$A:$A,'Listas anteriores R'!$D:$D,"")</f>
        <v>Carnes</v>
      </c>
      <c r="B38" s="1204" t="s">
        <v>57</v>
      </c>
      <c r="C38" s="262">
        <v>6076</v>
      </c>
      <c r="D38" s="718" t="s">
        <v>82</v>
      </c>
      <c r="E38" s="772">
        <f t="shared" si="9"/>
        <v>9040.7239819004535</v>
      </c>
      <c r="F38" s="860">
        <v>9990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0.3016046046046047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0.3016046046046047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0.3016046046046047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0.26484695221537335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6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5745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.75" thickBot="1" x14ac:dyDescent="0.3">
      <c r="A39" s="246" t="str">
        <f>_xlfn.XLOOKUP(C39,'Listas anteriores R'!$A:$A,'Listas anteriores R'!$D:$D,"")</f>
        <v>Carnes</v>
      </c>
      <c r="B39" s="1204" t="s">
        <v>57</v>
      </c>
      <c r="C39" s="262">
        <v>6077</v>
      </c>
      <c r="D39" s="718" t="s">
        <v>83</v>
      </c>
      <c r="E39" s="772">
        <f t="shared" si="9"/>
        <v>1809.0497737556561</v>
      </c>
      <c r="F39" s="860">
        <v>1999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0.71034517258629315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0.71034517258629315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0.71034517258629315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0.33300000000000002</v>
      </c>
      <c r="AV39" s="732">
        <f>IFERROR(($AT39-(_xlfn.XLOOKUP($AR39,'Costos Unitarios'!$A:$A,'Costos Unitarios'!$E:$E)+_xlfn.XLOOKUP($AR39,'Costos Comerciales'!$A:$A,'Costos Comerciales'!$E:$E)))/AT39,"")</f>
        <v>0.71034517258629315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6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.75" thickBot="1" x14ac:dyDescent="0.3">
      <c r="A40" s="246" t="str">
        <f>_xlfn.XLOOKUP(C40,'Listas anteriores R'!$A:$A,'Listas anteriores R'!$D:$D,"")</f>
        <v>Carnes</v>
      </c>
      <c r="B40" s="1204" t="s">
        <v>57</v>
      </c>
      <c r="C40" s="262">
        <v>6078</v>
      </c>
      <c r="D40" s="718" t="s">
        <v>84</v>
      </c>
      <c r="E40" s="772">
        <f t="shared" si="9"/>
        <v>9855.2036199095019</v>
      </c>
      <c r="F40" s="860">
        <v>10890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0.38885078053259869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0.38885078053259869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0.38885078053259869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0.23606347566574842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6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5367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.75" thickBot="1" x14ac:dyDescent="0.3">
      <c r="A41" s="246" t="str">
        <f>_xlfn.XLOOKUP(C41,'Listas anteriores R'!$A:$A,'Listas anteriores R'!$D:$D,"")</f>
        <v>Carnes</v>
      </c>
      <c r="B41" s="1204" t="s">
        <v>57</v>
      </c>
      <c r="C41" s="262">
        <v>6079</v>
      </c>
      <c r="D41" s="718" t="s">
        <v>85</v>
      </c>
      <c r="E41" s="772">
        <f t="shared" si="9"/>
        <v>7411.7647058823532</v>
      </c>
      <c r="F41" s="860">
        <v>8190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0.39784920634920634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0.39784920634920634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0.39784920634920634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0.247311507936508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6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3972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.75" thickBot="1" x14ac:dyDescent="0.3">
      <c r="A42" s="246" t="str">
        <f>_xlfn.XLOOKUP(C42,'Listas anteriores R'!$A:$A,'Listas anteriores R'!$D:$D,"")</f>
        <v>Carnes</v>
      </c>
      <c r="B42" s="1204" t="s">
        <v>57</v>
      </c>
      <c r="C42" s="262">
        <v>6080</v>
      </c>
      <c r="D42" s="718" t="s">
        <v>86</v>
      </c>
      <c r="E42" s="772">
        <f t="shared" si="9"/>
        <v>10579.185520361991</v>
      </c>
      <c r="F42" s="860">
        <v>11690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0.29314029084687765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0.29314029084687765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0.29314029084687765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0.16840034217279717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6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6826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.75" thickBot="1" x14ac:dyDescent="0.3">
      <c r="A43" s="246" t="str">
        <f>_xlfn.XLOOKUP(C43,'Listas anteriores R'!$A:$A,'Listas anteriores R'!$D:$D,"")</f>
        <v>Carnes</v>
      </c>
      <c r="B43" s="1207" t="s">
        <v>57</v>
      </c>
      <c r="C43" s="262">
        <v>6081</v>
      </c>
      <c r="D43" s="802" t="s">
        <v>87</v>
      </c>
      <c r="E43" s="772">
        <f t="shared" si="9"/>
        <v>9583.7104072398197</v>
      </c>
      <c r="F43" s="860">
        <v>10590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0.36079036827195471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0.36079036827195471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0.36079036827195471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0.24798866855524085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6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5544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.75" thickBot="1" x14ac:dyDescent="0.3">
      <c r="A44" s="246" t="str">
        <f>_xlfn.XLOOKUP(C44,'Listas anteriores R'!$A:$A,'Listas anteriores R'!$D:$D,"")</f>
        <v>Carnes</v>
      </c>
      <c r="B44" s="1206" t="s">
        <v>88</v>
      </c>
      <c r="C44" s="261">
        <v>637</v>
      </c>
      <c r="D44" s="799" t="s">
        <v>89</v>
      </c>
      <c r="E44" s="766">
        <f t="shared" si="9"/>
        <v>12660.633484162896</v>
      </c>
      <c r="F44" s="860">
        <v>13990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0.33423552537526807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0.33423552537526807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0.33423552537526807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0.2991952898687032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6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7715</v>
      </c>
      <c r="BH44" s="1052">
        <f t="shared" si="8"/>
        <v>0.34059829059829061</v>
      </c>
      <c r="BI44" s="892">
        <f>IFERROR((BE44-_xlfn.XLOOKUP(C44,'Lista Consumo Interno'!A:A,'Lista Consumo Interno'!E:E))/BE44,"")</f>
        <v>0.34188034188034189</v>
      </c>
    </row>
    <row r="45" spans="1:61" ht="15.75" thickBot="1" x14ac:dyDescent="0.3">
      <c r="A45" s="246" t="str">
        <f>_xlfn.XLOOKUP(C45,'Listas anteriores R'!$A:$A,'Listas anteriores R'!$D:$D,"")</f>
        <v>Carnes</v>
      </c>
      <c r="B45" s="1204" t="s">
        <v>88</v>
      </c>
      <c r="C45" s="262">
        <v>224</v>
      </c>
      <c r="D45" s="718" t="s">
        <v>90</v>
      </c>
      <c r="E45" s="768">
        <f t="shared" si="9"/>
        <v>22977.375565610859</v>
      </c>
      <c r="F45" s="860">
        <v>25390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0.19755848759354072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0.19755848759354072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0.19755848759354072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0.15532472378267445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6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12052</v>
      </c>
      <c r="BH45" s="1052">
        <f t="shared" si="8"/>
        <v>0.39437185929648239</v>
      </c>
      <c r="BI45" s="892">
        <f>IFERROR((BE45-_xlfn.XLOOKUP(C45,'Lista Consumo Interno'!A:A,'Lista Consumo Interno'!E:E))/BE45,"")</f>
        <v>0.55276381909547734</v>
      </c>
    </row>
    <row r="46" spans="1:61" ht="15.75" thickBot="1" x14ac:dyDescent="0.3">
      <c r="A46" s="246" t="str">
        <f>_xlfn.XLOOKUP(C46,'Listas anteriores R'!$A:$A,'Listas anteriores R'!$D:$D,"")</f>
        <v>Carnes</v>
      </c>
      <c r="B46" s="1204" t="s">
        <v>88</v>
      </c>
      <c r="C46" s="262">
        <v>227</v>
      </c>
      <c r="D46" s="718" t="s">
        <v>91</v>
      </c>
      <c r="E46" s="768">
        <f t="shared" si="9"/>
        <v>18904.97737556561</v>
      </c>
      <c r="F46" s="860">
        <v>20890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0.295899712781235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0.295899712781235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0.295899712781235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0.21766634753470554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6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12516</v>
      </c>
      <c r="BH46" s="1052">
        <f t="shared" si="8"/>
        <v>0.255</v>
      </c>
      <c r="BI46" s="892">
        <f>IFERROR((BE46-_xlfn.XLOOKUP(C46,'Lista Consumo Interno'!A:A,'Lista Consumo Interno'!E:E))/BE46,"")</f>
        <v>0.47440476190476188</v>
      </c>
    </row>
    <row r="47" spans="1:61" ht="15.75" thickBot="1" x14ac:dyDescent="0.3">
      <c r="A47" s="246" t="str">
        <f>_xlfn.XLOOKUP(C47,'Listas anteriores R'!$A:$A,'Listas anteriores R'!$D:$D,"")</f>
        <v>Carnes</v>
      </c>
      <c r="B47" s="1204" t="s">
        <v>88</v>
      </c>
      <c r="C47" s="262">
        <v>228</v>
      </c>
      <c r="D47" s="718" t="s">
        <v>92</v>
      </c>
      <c r="E47" s="768">
        <f t="shared" si="9"/>
        <v>20805.429864253394</v>
      </c>
      <c r="F47" s="860">
        <v>22990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0.30720008699434537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0.30720008699434537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0.30720008699434537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0.23022231888260603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6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13317</v>
      </c>
      <c r="BH47" s="1052">
        <f t="shared" si="8"/>
        <v>0.27229508196721314</v>
      </c>
      <c r="BI47" s="892">
        <f>IFERROR((BE47-_xlfn.XLOOKUP(C47,'Lista Consumo Interno'!A:A,'Lista Consumo Interno'!E:E))/BE47,"")</f>
        <v>1</v>
      </c>
    </row>
    <row r="48" spans="1:61" ht="15.75" thickBot="1" x14ac:dyDescent="0.3">
      <c r="A48" s="246" t="str">
        <f>_xlfn.XLOOKUP(C48,'Listas anteriores R'!$A:$A,'Listas anteriores R'!$D:$D,"")</f>
        <v>Carnes</v>
      </c>
      <c r="B48" s="1204" t="s">
        <v>88</v>
      </c>
      <c r="C48" s="262">
        <v>216</v>
      </c>
      <c r="D48" s="178" t="s">
        <v>93</v>
      </c>
      <c r="E48" s="768">
        <f t="shared" si="9"/>
        <v>15647.058823529413</v>
      </c>
      <c r="F48" s="860">
        <v>17290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0.26797744360902259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0.26797744360902259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0.26797744360902259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-3.3000000000000002E-2</v>
      </c>
      <c r="AV48" s="732">
        <f>IFERROR(($AT48-(_xlfn.XLOOKUP($AR48,'Costos Unitarios'!$A:$A,'Costos Unitarios'!$E:$E)+_xlfn.XLOOKUP($AR48,'Costos Comerciales'!$A:$A,'Costos Comerciales'!$E:$E)))/AT48,"")</f>
        <v>0.15859476276899151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6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10538</v>
      </c>
      <c r="BH48" s="1052">
        <f t="shared" si="8"/>
        <v>0.29746666666666666</v>
      </c>
      <c r="BI48" s="892">
        <f>IFERROR((BE48-_xlfn.XLOOKUP(C48,'Lista Consumo Interno'!A:A,'Lista Consumo Interno'!E:E))/BE48,"")</f>
        <v>0.49333333333333335</v>
      </c>
    </row>
    <row r="49" spans="1:61" ht="15.75" thickBot="1" x14ac:dyDescent="0.3">
      <c r="A49" s="246" t="str">
        <f>_xlfn.XLOOKUP(C49,'Listas anteriores R'!$A:$A,'Listas anteriores R'!$D:$D,"")</f>
        <v>Carnes</v>
      </c>
      <c r="B49" s="1204" t="s">
        <v>88</v>
      </c>
      <c r="C49" s="262">
        <v>223</v>
      </c>
      <c r="D49" s="178" t="s">
        <v>94</v>
      </c>
      <c r="E49" s="768">
        <f t="shared" si="9"/>
        <v>16461.538461538461</v>
      </c>
      <c r="F49" s="860">
        <v>18190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0.37630373831775699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0.37630373831775699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0.37630373831775699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-9.0999999999999998E-2</v>
      </c>
      <c r="AV49" s="732">
        <f>IFERROR(($AT49-(_xlfn.XLOOKUP($AR49,'Costos Unitarios'!$A:$A,'Costos Unitarios'!$E:$E)+_xlfn.XLOOKUP($AR49,'Costos Comerciales'!$A:$A,'Costos Comerciales'!$E:$E)))/AT49,"")</f>
        <v>0.22037967289719629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6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9433</v>
      </c>
      <c r="BH49" s="1052">
        <f t="shared" si="8"/>
        <v>0.27158301158301157</v>
      </c>
      <c r="BI49" s="892">
        <f>IFERROR((BE49-_xlfn.XLOOKUP(C49,'Lista Consumo Interno'!A:A,'Lista Consumo Interno'!E:E))/BE49,"")</f>
        <v>0.46486486486486489</v>
      </c>
    </row>
    <row r="50" spans="1:61" ht="15.75" thickBot="1" x14ac:dyDescent="0.3">
      <c r="A50" s="246" t="str">
        <f>_xlfn.XLOOKUP(C50,'Listas anteriores R'!$A:$A,'Listas anteriores R'!$D:$D,"")</f>
        <v>Carnes</v>
      </c>
      <c r="B50" s="1204" t="s">
        <v>88</v>
      </c>
      <c r="C50" s="262">
        <v>241</v>
      </c>
      <c r="D50" s="178" t="s">
        <v>95</v>
      </c>
      <c r="E50" s="768">
        <f t="shared" si="9"/>
        <v>18271.493212669684</v>
      </c>
      <c r="F50" s="860">
        <v>20190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0.43972833085685986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0.43972833085685986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0.43972833085685986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5.2999999999999999E-2</v>
      </c>
      <c r="AV50" s="732">
        <f>IFERROR(($AT50-(_xlfn.XLOOKUP($AR50,'Costos Unitarios'!$A:$A,'Costos Unitarios'!$E:$E)+_xlfn.XLOOKUP($AR50,'Costos Comerciales'!$A:$A,'Costos Comerciales'!$E:$E)))/AT50,"")</f>
        <v>0.43972833085685986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6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9271</v>
      </c>
      <c r="BH50" s="1052">
        <f t="shared" si="8"/>
        <v>0.46410404624277457</v>
      </c>
      <c r="BI50" s="892">
        <f>IFERROR((BE50-_xlfn.XLOOKUP(C50,'Lista Consumo Interno'!A:A,'Lista Consumo Interno'!E:E))/BE50,"")</f>
        <v>0.65317919075144504</v>
      </c>
    </row>
    <row r="51" spans="1:61" ht="15.75" thickBot="1" x14ac:dyDescent="0.3">
      <c r="A51" s="246" t="str">
        <f>_xlfn.XLOOKUP(C51,'Listas anteriores R'!$A:$A,'Listas anteriores R'!$D:$D,"")</f>
        <v>Carnes</v>
      </c>
      <c r="B51" s="1204" t="s">
        <v>88</v>
      </c>
      <c r="C51" s="262">
        <v>245</v>
      </c>
      <c r="D51" s="178" t="s">
        <v>96</v>
      </c>
      <c r="E51" s="768">
        <f t="shared" si="9"/>
        <v>15194.570135746606</v>
      </c>
      <c r="F51" s="860">
        <v>16790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0.36648421679571169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0.36648421679571169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0.36648421679571169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0.25468731387730792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6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8852</v>
      </c>
      <c r="BH51" s="1052">
        <f t="shared" si="8"/>
        <v>0.30843749999999998</v>
      </c>
      <c r="BI51" s="892">
        <f>IFERROR((BE51-_xlfn.XLOOKUP(C51,'Lista Consumo Interno'!A:A,'Lista Consumo Interno'!E:E))/BE51,"")</f>
        <v>0.52734375</v>
      </c>
    </row>
    <row r="52" spans="1:61" ht="15.75" thickBot="1" x14ac:dyDescent="0.3">
      <c r="A52" s="246" t="str">
        <f>_xlfn.XLOOKUP(C52,'Listas anteriores R'!$A:$A,'Listas anteriores R'!$D:$D,"")</f>
        <v>Carnes</v>
      </c>
      <c r="B52" s="1204" t="s">
        <v>88</v>
      </c>
      <c r="C52" s="262">
        <v>246</v>
      </c>
      <c r="D52" s="178" t="s">
        <v>97</v>
      </c>
      <c r="E52" s="768">
        <f t="shared" si="9"/>
        <v>16642.533936651584</v>
      </c>
      <c r="F52" s="860">
        <v>18390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0.31128276237085373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0.31128276237085373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0.31128276237085373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0.1897444263186514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6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10609</v>
      </c>
      <c r="BH52" s="1052">
        <f t="shared" si="8"/>
        <v>0.24221428571428572</v>
      </c>
      <c r="BI52" s="892">
        <f>IFERROR((BE52-_xlfn.XLOOKUP(C52,'Lista Consumo Interno'!A:A,'Lista Consumo Interno'!E:E))/BE52,"")</f>
        <v>0.54642857142857137</v>
      </c>
    </row>
    <row r="53" spans="1:61" ht="15.75" thickBot="1" x14ac:dyDescent="0.3">
      <c r="A53" s="246" t="str">
        <f>_xlfn.XLOOKUP(C53,'Listas anteriores R'!$A:$A,'Listas anteriores R'!$D:$D,"")</f>
        <v>Carnes</v>
      </c>
      <c r="B53" s="1204" t="s">
        <v>88</v>
      </c>
      <c r="C53" s="262">
        <v>251</v>
      </c>
      <c r="D53" s="178" t="s">
        <v>98</v>
      </c>
      <c r="E53" s="768">
        <f t="shared" si="9"/>
        <v>14742.081447963801</v>
      </c>
      <c r="F53" s="860">
        <v>16290</v>
      </c>
      <c r="G53" s="1197">
        <f>ROUND(IFERROR((E53-_xlfn.XLOOKUP(C53,'Listas anteriores R'!A:A,'Listas anteriores R'!E:E))/_xlfn.XLOOKUP(C53,'Listas anteriores R'!A:A,'Listas anteriores R'!E:E),""),3)</f>
        <v>1.7999999999999999E-2</v>
      </c>
      <c r="H53" s="732">
        <f>IFERROR((E53-(_xlfn.XLOOKUP(C53,'Costos Unitarios'!$A:$A,'Costos Unitarios'!$E:$E)+_xlfn.XLOOKUP(C53,'Costos Comerciales'!$A:$A,'Costos Comerciales'!$E:$E)))/E53,"")</f>
        <v>0.3762753222836096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1.7999999999999999E-2</v>
      </c>
      <c r="V53" s="732">
        <f>IFERROR((S53-(_xlfn.XLOOKUP(Q53,'Costos Unitarios'!$A:$A,'Costos Unitarios'!$E:$E)+_xlfn.XLOOKUP(Q53,'Costos Comerciales'!$A:$A,'Costos Comerciales'!$E:$E)))/S53,"")</f>
        <v>0.3762753222836096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1.7999999999999999E-2</v>
      </c>
      <c r="AG53" s="732">
        <f>IFERROR((AD53-(_xlfn.XLOOKUP(AB53,'Costos Unitarios'!$A:$A,'Costos Unitarios'!$E:$E)+_xlfn.XLOOKUP(AB53,'Costos Comerciales'!$A:$A,'Costos Comerciales'!$E:$E)))/AD53,"")</f>
        <v>0.3762753222836096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-1.0999999999999999E-2</v>
      </c>
      <c r="AV53" s="732">
        <f>IFERROR(($AT53-(_xlfn.XLOOKUP($AR53,'Costos Unitarios'!$A:$A,'Costos Unitarios'!$E:$E)+_xlfn.XLOOKUP($AR53,'Costos Comerciales'!$A:$A,'Costos Comerciales'!$E:$E)))/AT53,"")</f>
        <v>0.27049745296328609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6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8425</v>
      </c>
      <c r="BH53" s="1052">
        <f t="shared" si="8"/>
        <v>0.28601694915254239</v>
      </c>
      <c r="BI53" s="892">
        <f>IFERROR((BE53-_xlfn.XLOOKUP(C53,'Lista Consumo Interno'!A:A,'Lista Consumo Interno'!E:E))/BE53,"")</f>
        <v>0.44491525423728812</v>
      </c>
    </row>
    <row r="54" spans="1:61" ht="15.75" thickBot="1" x14ac:dyDescent="0.3">
      <c r="A54" s="246" t="str">
        <f>_xlfn.XLOOKUP(C54,'Listas anteriores R'!$A:$A,'Listas anteriores R'!$D:$D,"")</f>
        <v>Carnes</v>
      </c>
      <c r="B54" s="1204" t="s">
        <v>88</v>
      </c>
      <c r="C54" s="262">
        <v>632</v>
      </c>
      <c r="D54" s="178" t="s">
        <v>99</v>
      </c>
      <c r="E54" s="768">
        <f t="shared" si="9"/>
        <v>13927.601809954751</v>
      </c>
      <c r="F54" s="860">
        <v>15390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0.26886192332683562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0.26886192332683562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0.26886192332683562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0.18762435925203963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6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9433</v>
      </c>
      <c r="BH54" s="1052">
        <f t="shared" si="8"/>
        <v>0.22041322314049586</v>
      </c>
      <c r="BI54" s="892">
        <f>IFERROR((BE54-_xlfn.XLOOKUP(C54,'Lista Consumo Interno'!A:A,'Lista Consumo Interno'!E:E))/BE54,"")</f>
        <v>0.5826446280991735</v>
      </c>
    </row>
    <row r="55" spans="1:61" ht="15.75" thickBot="1" x14ac:dyDescent="0.3">
      <c r="A55" s="246" t="str">
        <f>_xlfn.XLOOKUP(C55,'Listas anteriores R'!$A:$A,'Listas anteriores R'!$D:$D,"")</f>
        <v>Carnes</v>
      </c>
      <c r="B55" s="1204" t="s">
        <v>88</v>
      </c>
      <c r="C55" s="262">
        <v>286</v>
      </c>
      <c r="D55" s="178" t="s">
        <v>100</v>
      </c>
      <c r="E55" s="768">
        <f t="shared" si="9"/>
        <v>12208.144796380091</v>
      </c>
      <c r="F55" s="860">
        <v>13490</v>
      </c>
      <c r="G55" s="1197">
        <f>ROUND(IFERROR((E55-_xlfn.XLOOKUP(C55,'Listas anteriores R'!A:A,'Listas anteriores R'!E:E))/_xlfn.XLOOKUP(C55,'Listas anteriores R'!A:A,'Listas anteriores R'!E:E),""),3)</f>
        <v>-3.5999999999999997E-2</v>
      </c>
      <c r="H55" s="732">
        <f>IFERROR((E55-(_xlfn.XLOOKUP(C55,'Costos Unitarios'!$A:$A,'Costos Unitarios'!$E:$E)+_xlfn.XLOOKUP(C55,'Costos Comerciales'!$A:$A,'Costos Comerciales'!$E:$E)))/E55,"")</f>
        <v>0.24853446997776135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-3.5999999999999997E-2</v>
      </c>
      <c r="V55" s="732">
        <f>IFERROR((S55-(_xlfn.XLOOKUP(Q55,'Costos Unitarios'!$A:$A,'Costos Unitarios'!$E:$E)+_xlfn.XLOOKUP(Q55,'Costos Comerciales'!$A:$A,'Costos Comerciales'!$E:$E)))/S55,"")</f>
        <v>0.24853446997776135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-3.5999999999999997E-2</v>
      </c>
      <c r="AG55" s="732">
        <f>IFERROR((AD55-(_xlfn.XLOOKUP(AB55,'Costos Unitarios'!$A:$A,'Costos Unitarios'!$E:$E)+_xlfn.XLOOKUP(AB55,'Costos Comerciales'!$A:$A,'Costos Comerciales'!$E:$E)))/AD55,"")</f>
        <v>0.24853446997776135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-3.5999999999999997E-2</v>
      </c>
      <c r="AV55" s="732">
        <f>IFERROR(($AT55-(_xlfn.XLOOKUP($AR55,'Costos Unitarios'!$A:$A,'Costos Unitarios'!$E:$E)+_xlfn.XLOOKUP($AR55,'Costos Comerciales'!$A:$A,'Costos Comerciales'!$E:$E)))/AT55,"")</f>
        <v>0.24853446997776135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6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8503</v>
      </c>
      <c r="BH55" s="1052">
        <f t="shared" si="8"/>
        <v>0.2884518828451883</v>
      </c>
      <c r="BI55" s="892">
        <f>IFERROR((BE55-_xlfn.XLOOKUP(C55,'Lista Consumo Interno'!A:A,'Lista Consumo Interno'!E:E))/BE55,"")</f>
        <v>0.50627615062761511</v>
      </c>
    </row>
    <row r="56" spans="1:61" ht="15.75" thickBot="1" x14ac:dyDescent="0.3">
      <c r="A56" s="246" t="str">
        <f>_xlfn.XLOOKUP(C56,'Listas anteriores R'!$A:$A,'Listas anteriores R'!$D:$D,"")</f>
        <v>Carnes</v>
      </c>
      <c r="B56" s="1204" t="s">
        <v>88</v>
      </c>
      <c r="C56" s="262">
        <v>240</v>
      </c>
      <c r="D56" s="178" t="s">
        <v>101</v>
      </c>
      <c r="E56" s="768">
        <f t="shared" si="9"/>
        <v>13927.601809954751</v>
      </c>
      <c r="F56" s="860">
        <v>15390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0.26333333333333331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0.26333333333333331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0.26333333333333331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0.18148148148148155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6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9545</v>
      </c>
      <c r="BH56" s="1052">
        <f t="shared" si="8"/>
        <v>0.2364</v>
      </c>
      <c r="BI56" s="892">
        <f>IFERROR((BE56-_xlfn.XLOOKUP(C56,'Lista Consumo Interno'!A:A,'Lista Consumo Interno'!E:E))/BE56,"")</f>
        <v>0.51600000000000001</v>
      </c>
    </row>
    <row r="57" spans="1:61" ht="15.75" thickBot="1" x14ac:dyDescent="0.3">
      <c r="A57" s="246" t="str">
        <f>_xlfn.XLOOKUP(C57,'Listas anteriores R'!$A:$A,'Listas anteriores R'!$D:$D,"")</f>
        <v>Carnes</v>
      </c>
      <c r="B57" s="1204" t="s">
        <v>88</v>
      </c>
      <c r="C57" s="262">
        <v>513</v>
      </c>
      <c r="D57" s="178" t="s">
        <v>102</v>
      </c>
      <c r="E57" s="768">
        <f t="shared" si="9"/>
        <v>10850.678733031675</v>
      </c>
      <c r="F57" s="860">
        <v>11990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0.35045537948290245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0.35045537948290245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0.35045537948290245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0.23582985821517938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6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6464</v>
      </c>
      <c r="BH57" s="1052">
        <f t="shared" si="8"/>
        <v>0.28967032967032968</v>
      </c>
      <c r="BI57" s="892">
        <f>IFERROR((BE57-_xlfn.XLOOKUP(C57,'Lista Consumo Interno'!A:A,'Lista Consumo Interno'!E:E))/BE57,"")</f>
        <v>1</v>
      </c>
    </row>
    <row r="58" spans="1:61" ht="15.75" thickBot="1" x14ac:dyDescent="0.3">
      <c r="A58" s="246" t="str">
        <f>_xlfn.XLOOKUP(C58,'Listas anteriores R'!$A:$A,'Listas anteriores R'!$D:$D,"")</f>
        <v>Carnes</v>
      </c>
      <c r="B58" s="1208" t="s">
        <v>88</v>
      </c>
      <c r="C58" s="262">
        <v>260</v>
      </c>
      <c r="D58" s="875" t="s">
        <v>103</v>
      </c>
      <c r="E58" s="775">
        <f t="shared" si="9"/>
        <v>13573.755656108597</v>
      </c>
      <c r="F58" s="860">
        <v>14999</v>
      </c>
      <c r="G58" s="1197">
        <f>ROUND(IFERROR((E58-_xlfn.XLOOKUP(C58,'Listas anteriores R'!A:A,'Listas anteriores R'!E:E))/_xlfn.XLOOKUP(C58,'Listas anteriores R'!A:A,'Listas anteriores R'!E:E),""),3)</f>
        <v>-8.5000000000000006E-2</v>
      </c>
      <c r="H58" s="732">
        <f>IFERROR((E58-(_xlfn.XLOOKUP(C58,'Costos Unitarios'!$A:$A,'Costos Unitarios'!$E:$E)+_xlfn.XLOOKUP(C58,'Costos Comerciales'!$A:$A,'Costos Comerciales'!$E:$E)))/E58,"")</f>
        <v>0.44731582105473694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-8.5000000000000006E-2</v>
      </c>
      <c r="V58" s="732">
        <f>IFERROR((S58-(_xlfn.XLOOKUP(Q58,'Costos Unitarios'!$A:$A,'Costos Unitarios'!$E:$E)+_xlfn.XLOOKUP(Q58,'Costos Comerciales'!$A:$A,'Costos Comerciales'!$E:$E)))/S58,"")</f>
        <v>0.44731582105473694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-8.5000000000000006E-2</v>
      </c>
      <c r="AG58" s="732">
        <f>IFERROR((AD58-(_xlfn.XLOOKUP(AB58,'Costos Unitarios'!$A:$A,'Costos Unitarios'!$E:$E)+_xlfn.XLOOKUP(AB58,'Costos Comerciales'!$A:$A,'Costos Comerciales'!$E:$E)))/AD58,"")</f>
        <v>0.44731582105473694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-5.0000000000000001E-3</v>
      </c>
      <c r="AV58" s="732">
        <f>IFERROR(($AT58-(_xlfn.XLOOKUP($AR58,'Costos Unitarios'!$A:$A,'Costos Unitarios'!$E:$E)+_xlfn.XLOOKUP($AR58,'Costos Comerciales'!$A:$A,'Costos Comerciales'!$E:$E)))/AT58,"")</f>
        <v>0.44731582105473694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6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6688</v>
      </c>
      <c r="BH58" s="1052">
        <f t="shared" si="8"/>
        <v>0.40285714285714286</v>
      </c>
      <c r="BI58" s="892">
        <f>IFERROR((BE58-_xlfn.XLOOKUP(C58,'Lista Consumo Interno'!A:A,'Lista Consumo Interno'!E:E))/BE58,"")</f>
        <v>0.6116071428571429</v>
      </c>
    </row>
    <row r="59" spans="1:61" ht="13.9" customHeight="1" thickBot="1" x14ac:dyDescent="0.3">
      <c r="A59" s="246" t="str">
        <f>_xlfn.XLOOKUP(C59,'Listas anteriores R'!$A:$A,'Listas anteriores R'!$D:$D,"")</f>
        <v>Carnes</v>
      </c>
      <c r="B59" s="1208" t="s">
        <v>88</v>
      </c>
      <c r="C59" s="262">
        <v>234</v>
      </c>
      <c r="D59" s="924" t="s">
        <v>104</v>
      </c>
      <c r="E59" s="767">
        <f t="shared" si="9"/>
        <v>17457.013574660632</v>
      </c>
      <c r="F59" s="860">
        <v>19290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0.32565785381026435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0.32565785381026435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0.32565785381026435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0.20665629860031098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6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10877</v>
      </c>
      <c r="BH59" s="1052">
        <f t="shared" si="8"/>
        <v>0.255</v>
      </c>
      <c r="BI59" s="892">
        <f>IFERROR((BE59-_xlfn.XLOOKUP(C59,'Lista Consumo Interno'!A:A,'Lista Consumo Interno'!E:E))/BE59,"")</f>
        <v>0.43493150684931509</v>
      </c>
    </row>
    <row r="60" spans="1:61" ht="13.9" customHeight="1" thickBot="1" x14ac:dyDescent="0.3">
      <c r="A60" s="246" t="str">
        <f>_xlfn.XLOOKUP(C60,'Listas anteriores R'!$A:$A,'Listas anteriores R'!$D:$D,"")</f>
        <v>Carnes</v>
      </c>
      <c r="B60" s="1208" t="s">
        <v>88</v>
      </c>
      <c r="C60" s="262">
        <v>753</v>
      </c>
      <c r="D60" s="924" t="s">
        <v>105</v>
      </c>
      <c r="E60" s="767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 t="str">
        <f>IFERROR((E60-(_xlfn.XLOOKUP(C60,'Costos Unitarios'!$A:$A,'Costos Unitarios'!$E:$E)+_xlfn.XLOOKUP(C60,'Costos Comerciales'!$A:$A,'Costos Comerciales'!$E:$E)))/E60,"")</f>
        <v/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 t="str">
        <f>IFERROR((S60-(_xlfn.XLOOKUP(Q60,'Costos Unitarios'!$A:$A,'Costos Unitarios'!$E:$E)+_xlfn.XLOOKUP(Q60,'Costos Comerciales'!$A:$A,'Costos Comerciales'!$E:$E)))/S60,"")</f>
        <v/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 t="str">
        <f>IFERROR((AD60-(_xlfn.XLOOKUP(AB60,'Costos Unitarios'!$A:$A,'Costos Unitarios'!$E:$E)+_xlfn.XLOOKUP(AB60,'Costos Comerciales'!$A:$A,'Costos Comerciales'!$E:$E)))/AD60,"")</f>
        <v/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 t="str">
        <f>IFERROR(($AT60-(_xlfn.XLOOKUP($AR60,'Costos Unitarios'!$A:$A,'Costos Unitarios'!$E:$E)+_xlfn.XLOOKUP($AR60,'Costos Comerciales'!$A:$A,'Costos Comerciales'!$E:$E)))/AT60,"")</f>
        <v/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6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12304</v>
      </c>
      <c r="BH60" s="1052">
        <f t="shared" si="8"/>
        <v>0.2087459807073955</v>
      </c>
      <c r="BI60" s="892">
        <f>IFERROR((BE60-_xlfn.XLOOKUP(C60,'Lista Consumo Interno'!A:A,'Lista Consumo Interno'!E:E))/BE60,"")</f>
        <v>0.32475884244372988</v>
      </c>
    </row>
    <row r="61" spans="1:61" ht="15.75" thickBot="1" x14ac:dyDescent="0.3">
      <c r="A61" s="246" t="str">
        <f>_xlfn.XLOOKUP(C61,'Listas anteriores R'!$A:$A,'Listas anteriores R'!$D:$D,"")</f>
        <v>Carnes</v>
      </c>
      <c r="B61" s="1204" t="s">
        <v>88</v>
      </c>
      <c r="C61" s="262">
        <v>7224</v>
      </c>
      <c r="D61" s="718" t="s">
        <v>106</v>
      </c>
      <c r="E61" s="768">
        <f t="shared" si="9"/>
        <v>17547.511312217193</v>
      </c>
      <c r="F61" s="860">
        <v>19390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0.24730067044868484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0.24730067044868484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0.24730067044868484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0.19064588220288686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6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12304</v>
      </c>
      <c r="BH61" s="1052">
        <f t="shared" si="8"/>
        <v>0.22616352201257861</v>
      </c>
      <c r="BI61" s="892">
        <f>IFERROR((BE61-_xlfn.XLOOKUP(C61,'Lista Consumo Interno'!A:A,'Lista Consumo Interno'!E:E))/BE61,"")</f>
        <v>0.56289308176100628</v>
      </c>
    </row>
    <row r="62" spans="1:61" ht="15.75" thickBot="1" x14ac:dyDescent="0.3">
      <c r="A62" s="246" t="str">
        <f>_xlfn.XLOOKUP(C62,'Listas anteriores R'!$A:$A,'Listas anteriores R'!$D:$D,"")</f>
        <v>Carnes</v>
      </c>
      <c r="B62" s="1204" t="s">
        <v>88</v>
      </c>
      <c r="C62" s="262">
        <v>514</v>
      </c>
      <c r="D62" s="718" t="s">
        <v>107</v>
      </c>
      <c r="E62" s="768">
        <f t="shared" si="9"/>
        <v>13022.624434389141</v>
      </c>
      <c r="F62" s="860">
        <v>14390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0.21183321751216128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0.21183321751216128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0.21183321751216128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-0.105</v>
      </c>
      <c r="AV62" s="732">
        <f>IFERROR(($AT62-(_xlfn.XLOOKUP($AR62,'Costos Unitarios'!$A:$A,'Costos Unitarios'!$E:$E)+_xlfn.XLOOKUP($AR62,'Costos Comerciales'!$A:$A,'Costos Comerciales'!$E:$E)))/AT62,"")</f>
        <v>7.2744961779013226E-2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6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9556</v>
      </c>
      <c r="BH62" s="1052">
        <f t="shared" si="8"/>
        <v>0.12730593607305937</v>
      </c>
      <c r="BI62" s="892">
        <f>IFERROR((BE62-_xlfn.XLOOKUP(C62,'Lista Consumo Interno'!A:A,'Lista Consumo Interno'!E:E))/BE62,"")</f>
        <v>0.42009132420091322</v>
      </c>
    </row>
    <row r="63" spans="1:61" ht="15.75" thickBot="1" x14ac:dyDescent="0.3">
      <c r="A63" s="246" t="str">
        <f>_xlfn.XLOOKUP(C63,'Listas anteriores R'!$A:$A,'Listas anteriores R'!$D:$D,"")</f>
        <v>Carnes</v>
      </c>
      <c r="B63" s="1204" t="s">
        <v>88</v>
      </c>
      <c r="C63" s="262">
        <v>736</v>
      </c>
      <c r="D63" s="737" t="s">
        <v>108</v>
      </c>
      <c r="E63" s="768">
        <f t="shared" si="9"/>
        <v>11031.674208144797</v>
      </c>
      <c r="F63" s="860">
        <v>12190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0.36627932731747337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0.36627932731747337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0.36627932731747337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0.29586591924163713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6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6991</v>
      </c>
      <c r="BH63" s="1052">
        <f t="shared" si="8"/>
        <v>0.28663265306122448</v>
      </c>
      <c r="BI63" s="892">
        <f>IFERROR((BE63-_xlfn.XLOOKUP(C63,'Lista Consumo Interno'!A:A,'Lista Consumo Interno'!E:E))/BE63,"")</f>
        <v>0.29591836734693877</v>
      </c>
    </row>
    <row r="64" spans="1:61" ht="15.75" thickBot="1" x14ac:dyDescent="0.3">
      <c r="A64" s="246" t="str">
        <f>_xlfn.XLOOKUP(C64,'Listas anteriores R'!$A:$A,'Listas anteriores R'!$D:$D,"")</f>
        <v>Carnes</v>
      </c>
      <c r="B64" s="1204" t="s">
        <v>88</v>
      </c>
      <c r="C64" s="262">
        <v>755</v>
      </c>
      <c r="D64" s="737" t="s">
        <v>109</v>
      </c>
      <c r="E64" s="768">
        <f t="shared" si="9"/>
        <v>14742.081447963801</v>
      </c>
      <c r="F64" s="860">
        <v>16290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6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>
        <f>_xlfn.XLOOKUP($BC64,'Costos Unitarios'!A:A,'Costos Unitarios'!E:E,"")</f>
        <v>9067</v>
      </c>
      <c r="BH64" s="1052">
        <f t="shared" si="8"/>
        <v>0.25983673469387752</v>
      </c>
      <c r="BI64" s="892">
        <f>IFERROR((BE64-_xlfn.XLOOKUP(C64,'Lista Consumo Interno'!A:A,'Lista Consumo Interno'!E:E))/BE64,"")</f>
        <v>0.43673469387755104</v>
      </c>
    </row>
    <row r="65" spans="1:61" ht="15.75" thickBot="1" x14ac:dyDescent="0.3">
      <c r="A65" s="246" t="str">
        <f>_xlfn.XLOOKUP(C65,'Listas anteriores R'!$A:$A,'Listas anteriores R'!$D:$D,"")</f>
        <v>Carnes</v>
      </c>
      <c r="B65" s="1204" t="s">
        <v>88</v>
      </c>
      <c r="C65" s="262">
        <v>2014</v>
      </c>
      <c r="D65" s="737" t="s">
        <v>110</v>
      </c>
      <c r="E65" s="768">
        <f t="shared" si="9"/>
        <v>17457.013574660632</v>
      </c>
      <c r="F65" s="860">
        <v>19290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6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.75" thickBot="1" x14ac:dyDescent="0.3">
      <c r="A66" s="246" t="str">
        <f>_xlfn.XLOOKUP(C66,'Listas anteriores R'!$A:$A,'Listas anteriores R'!$D:$D,"")</f>
        <v>Carnes</v>
      </c>
      <c r="B66" s="1204" t="s">
        <v>88</v>
      </c>
      <c r="C66" s="262">
        <v>1095</v>
      </c>
      <c r="D66" s="737" t="s">
        <v>111</v>
      </c>
      <c r="E66" s="768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0.31950500454959052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0.31950500454959052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0.31950500454959052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0.24389444949954506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6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6296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.75" thickBot="1" x14ac:dyDescent="0.3">
      <c r="A67" s="246" t="str">
        <f>_xlfn.XLOOKUP(C67,'Listas anteriores R'!$A:$A,'Listas anteriores R'!$D:$D,"")</f>
        <v>Carnes</v>
      </c>
      <c r="B67" s="1205" t="s">
        <v>88</v>
      </c>
      <c r="C67" s="263">
        <v>181</v>
      </c>
      <c r="D67" s="746" t="s">
        <v>112</v>
      </c>
      <c r="E67" s="770">
        <f t="shared" si="9"/>
        <v>9945.7013574660632</v>
      </c>
      <c r="F67" s="860">
        <v>10990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0.30995313921747042</v>
      </c>
      <c r="I67" s="732">
        <f>IFERROR((E67-_xlfn.XLOOKUP(C67,'Lista Consumo Interno'!$A:$A,'Lista Consumo Interno'!$E:$E))/E67,"")</f>
        <v>0.54502957233848948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0.30995313921747042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0.30995313921747042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0.23328126579718939</v>
      </c>
      <c r="AW67" s="892">
        <f>IFERROR((AT67-_xlfn.XLOOKUP(AR67,'Lista Consumo Interno'!$A:$A,'Lista Consumo Interno'!$E:$E))/AT67,"")</f>
        <v>0.49447730259832173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6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6296</v>
      </c>
      <c r="BH67" s="1052">
        <f t="shared" si="8"/>
        <v>0.26790697674418606</v>
      </c>
      <c r="BI67" s="892">
        <f>IFERROR((BE67-_xlfn.XLOOKUP(C67,'Lista Consumo Interno'!A:A,'Lista Consumo Interno'!E:E))/BE67,"")</f>
        <v>0.47383720930232559</v>
      </c>
    </row>
    <row r="68" spans="1:61" ht="15.75" thickBot="1" x14ac:dyDescent="0.3">
      <c r="A68" s="246" t="str">
        <f>_xlfn.XLOOKUP(C68,'Listas anteriores R'!$A:$A,'Listas anteriores R'!$D:$D,"")</f>
        <v>Carnes</v>
      </c>
      <c r="B68" s="1206" t="s">
        <v>113</v>
      </c>
      <c r="C68" s="261">
        <v>324</v>
      </c>
      <c r="D68" s="738" t="s">
        <v>114</v>
      </c>
      <c r="E68" s="766">
        <f t="shared" si="9"/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0.34663974151857835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0.34663974151857835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0.34663974151857835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0.29746208765438531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6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6984</v>
      </c>
      <c r="BH68" s="1052">
        <f t="shared" si="8"/>
        <v>0.28662229617304497</v>
      </c>
      <c r="BI68" s="892">
        <f>IFERROR((BE68-_xlfn.XLOOKUP(C68,'Lista Consumo Interno'!A:A,'Lista Consumo Interno'!E:E))/BE68,"")</f>
        <v>0.4688482159364023</v>
      </c>
    </row>
    <row r="69" spans="1:61" ht="15.75" thickBot="1" x14ac:dyDescent="0.3">
      <c r="A69" s="246" t="str">
        <f>_xlfn.XLOOKUP(C69,'Listas anteriores R'!$A:$A,'Listas anteriores R'!$D:$D,"")</f>
        <v>Carnes</v>
      </c>
      <c r="B69" s="1208" t="s">
        <v>113</v>
      </c>
      <c r="C69" s="262">
        <v>157</v>
      </c>
      <c r="D69" s="875" t="s">
        <v>115</v>
      </c>
      <c r="E69" s="775">
        <f t="shared" ref="E69:E73" si="15">F69/1.105</f>
        <v>11763.800904977375</v>
      </c>
      <c r="F69" s="860">
        <v>12999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0.45706323563351026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0.45706323563351026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0.45706323563351026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0.45706323563351026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6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5737</v>
      </c>
      <c r="BH69" s="1052">
        <f t="shared" si="8"/>
        <v>0.46879629629629632</v>
      </c>
      <c r="BI69" s="892">
        <f>IFERROR((BE69-_xlfn.XLOOKUP(C69,'Lista Consumo Interno'!A:A,'Lista Consumo Interno'!E:E))/BE69,"")</f>
        <v>1</v>
      </c>
    </row>
    <row r="70" spans="1:61" ht="15.75" thickBot="1" x14ac:dyDescent="0.3">
      <c r="A70" s="246" t="str">
        <f>_xlfn.XLOOKUP(C70,'Listas anteriores R'!$A:$A,'Listas anteriores R'!$D:$D,"")</f>
        <v>Carnes</v>
      </c>
      <c r="B70" s="1204" t="s">
        <v>113</v>
      </c>
      <c r="C70" s="262">
        <v>639</v>
      </c>
      <c r="D70" s="739" t="s">
        <v>116</v>
      </c>
      <c r="E70" s="774">
        <f t="shared" si="15"/>
        <v>12668.778280542987</v>
      </c>
      <c r="F70" s="860">
        <v>13999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0.40365204657475534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0.40365204657475534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0.40365204657475534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0.40365204657475534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6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6865</v>
      </c>
      <c r="BH70" s="1052">
        <f t="shared" si="8"/>
        <v>0.36435185185185187</v>
      </c>
      <c r="BI70" s="892">
        <f>IFERROR((BE70-_xlfn.XLOOKUP(C70,'Lista Consumo Interno'!A:A,'Lista Consumo Interno'!E:E))/BE70,"")</f>
        <v>0.53703703703703709</v>
      </c>
    </row>
    <row r="71" spans="1:61" ht="15.75" thickBot="1" x14ac:dyDescent="0.3">
      <c r="A71" s="246" t="str">
        <f>_xlfn.XLOOKUP(C71,'Listas anteriores R'!$A:$A,'Listas anteriores R'!$D:$D,"")</f>
        <v>Carnes</v>
      </c>
      <c r="B71" s="1204" t="s">
        <v>113</v>
      </c>
      <c r="C71" s="262">
        <v>638</v>
      </c>
      <c r="D71" s="869" t="s">
        <v>117</v>
      </c>
      <c r="E71" s="774">
        <f t="shared" si="15"/>
        <v>15383.71040723982</v>
      </c>
      <c r="F71" s="860">
        <v>16999</v>
      </c>
      <c r="G71" s="1197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0.34788164009647632</v>
      </c>
      <c r="I71" s="732">
        <f>IFERROR((E71-_xlfn.XLOOKUP(C71,'Lista Consumo Interno'!$A:$A,'Lista Consumo Interno'!$E:$E))/E71,"")</f>
        <v>0.52176686863933175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0.34788164009647632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0.34788164009647632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0.29879746246932931</v>
      </c>
      <c r="AW71" s="892">
        <f>IFERROR((AT71-_xlfn.XLOOKUP(AR71,'Lista Consumo Interno'!$A:$A,'Lista Consumo Interno'!$E:$E))/AT71,"")</f>
        <v>0.48577082649390507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6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9188</v>
      </c>
      <c r="BH71" s="1052">
        <f t="shared" si="8"/>
        <v>0.34371428571428569</v>
      </c>
      <c r="BI71" s="892">
        <f>IFERROR((BE71-_xlfn.XLOOKUP(C71,'Lista Consumo Interno'!A:A,'Lista Consumo Interno'!E:E))/BE71,"")</f>
        <v>0.47449999999999998</v>
      </c>
    </row>
    <row r="72" spans="1:61" ht="15.75" thickBot="1" x14ac:dyDescent="0.3">
      <c r="A72" s="246" t="str">
        <f>_xlfn.XLOOKUP(C72,'Listas anteriores R'!$A:$A,'Listas anteriores R'!$D:$D,"")</f>
        <v>Carnes</v>
      </c>
      <c r="B72" s="1204" t="s">
        <v>113</v>
      </c>
      <c r="C72" s="262">
        <v>352</v>
      </c>
      <c r="D72" s="739" t="s">
        <v>118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 t="str">
        <f>IFERROR((E72-(_xlfn.XLOOKUP(C72,'Costos Unitarios'!$A:$A,'Costos Unitarios'!$E:$E)+_xlfn.XLOOKUP(C72,'Costos Comerciales'!$A:$A,'Costos Comerciales'!$E:$E)))/E72,"")</f>
        <v/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 t="str">
        <f>IFERROR((S72-(_xlfn.XLOOKUP(Q72,'Costos Unitarios'!$A:$A,'Costos Unitarios'!$E:$E)+_xlfn.XLOOKUP(Q72,'Costos Comerciales'!$A:$A,'Costos Comerciales'!$E:$E)))/S72,"")</f>
        <v/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 t="str">
        <f>IFERROR((AD72-(_xlfn.XLOOKUP(AB72,'Costos Unitarios'!$A:$A,'Costos Unitarios'!$E:$E)+_xlfn.XLOOKUP(AB72,'Costos Comerciales'!$A:$A,'Costos Comerciales'!$E:$E)))/AD72,"")</f>
        <v/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 t="str">
        <f>IFERROR(($AT72-(_xlfn.XLOOKUP($AR72,'Costos Unitarios'!$A:$A,'Costos Unitarios'!$E:$E)+_xlfn.XLOOKUP($AR72,'Costos Comerciales'!$A:$A,'Costos Comerciales'!$E:$E)))/AT72,"")</f>
        <v/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6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6984</v>
      </c>
      <c r="BH72" s="1052">
        <f t="shared" si="8"/>
        <v>0.50114285714285711</v>
      </c>
      <c r="BI72" s="892">
        <f>IFERROR((BE72-_xlfn.XLOOKUP(C72,'Lista Consumo Interno'!A:A,'Lista Consumo Interno'!E:E))/BE72,"")</f>
        <v>0.52142857142857146</v>
      </c>
    </row>
    <row r="73" spans="1:61" ht="15.75" thickBot="1" x14ac:dyDescent="0.3">
      <c r="A73" s="246" t="str">
        <f>_xlfn.XLOOKUP(C73,'Listas anteriores R'!$A:$A,'Listas anteriores R'!$D:$D,"")</f>
        <v>Carnes</v>
      </c>
      <c r="B73" s="1204" t="s">
        <v>113</v>
      </c>
      <c r="C73" s="262">
        <v>182</v>
      </c>
      <c r="D73" s="739" t="s">
        <v>119</v>
      </c>
      <c r="E73" s="774">
        <f t="shared" si="15"/>
        <v>15828.054298642533</v>
      </c>
      <c r="F73" s="860">
        <v>17490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0.55875814751286446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0.55875814751286446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0.55875814751286446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0.55875814751286446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6984</v>
      </c>
      <c r="BH73" s="1052">
        <f t="shared" si="8"/>
        <v>0.50114285714285711</v>
      </c>
      <c r="BI73" s="892">
        <f>IFERROR((BE73-_xlfn.XLOOKUP(C73,'Lista Consumo Interno'!A:A,'Lista Consumo Interno'!E:E))/BE73,"")</f>
        <v>1</v>
      </c>
    </row>
    <row r="74" spans="1:61" ht="15.75" thickBot="1" x14ac:dyDescent="0.3">
      <c r="A74" s="246" t="str">
        <f>_xlfn.XLOOKUP(C74,'Listas anteriores R'!$A:$A,'Listas anteriores R'!$D:$D,"")</f>
        <v>Carnes</v>
      </c>
      <c r="B74" s="1204" t="s">
        <v>113</v>
      </c>
      <c r="C74" s="262">
        <v>1503</v>
      </c>
      <c r="D74" s="739" t="s">
        <v>120</v>
      </c>
      <c r="E74" s="749">
        <f t="shared" ref="E74:E88" si="22">F74/1.105</f>
        <v>24425.339366515836</v>
      </c>
      <c r="F74" s="860">
        <v>26990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0.35656984068173397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0.35656984068173397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0.35656984068173397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0.28507760075748217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14541</v>
      </c>
      <c r="BH74" s="1052">
        <f t="shared" ref="BH74:BH137" si="23">(BE74-BG74)/BE74</f>
        <v>0.30757142857142855</v>
      </c>
      <c r="BI74" s="892">
        <f>IFERROR((BE74-_xlfn.XLOOKUP(C74,'Lista Consumo Interno'!A:A,'Lista Consumo Interno'!E:E))/BE74,"")</f>
        <v>1</v>
      </c>
    </row>
    <row r="75" spans="1:61" ht="15.75" thickBot="1" x14ac:dyDescent="0.3">
      <c r="A75" s="246" t="str">
        <f>_xlfn.XLOOKUP(C75,'Listas anteriores R'!$A:$A,'Listas anteriores R'!$D:$D,"")</f>
        <v>Carnes</v>
      </c>
      <c r="B75" s="1204" t="s">
        <v>113</v>
      </c>
      <c r="C75" s="262">
        <v>180</v>
      </c>
      <c r="D75" s="869" t="s">
        <v>121</v>
      </c>
      <c r="E75" s="775">
        <f t="shared" si="22"/>
        <v>9048.8687782805428</v>
      </c>
      <c r="F75" s="860">
        <v>9999</v>
      </c>
      <c r="G75" s="1197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0.5096624662466247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0.5096624662466247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0.5096624662466247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0.42313231323132311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3946</v>
      </c>
      <c r="BH75" s="1052">
        <f t="shared" si="23"/>
        <v>0.45194444444444443</v>
      </c>
      <c r="BI75" s="892">
        <f>IFERROR((BE75-_xlfn.XLOOKUP(C75,'Lista Consumo Interno'!A:A,'Lista Consumo Interno'!E:E))/BE75,"")</f>
        <v>0.1111111111111111</v>
      </c>
    </row>
    <row r="76" spans="1:61" ht="15.75" thickBot="1" x14ac:dyDescent="0.3">
      <c r="A76" s="246" t="str">
        <f>_xlfn.XLOOKUP(C76,'Listas anteriores R'!$A:$A,'Listas anteriores R'!$D:$D,"")</f>
        <v>Carnes</v>
      </c>
      <c r="B76" s="1204" t="s">
        <v>113</v>
      </c>
      <c r="C76" s="16">
        <v>740</v>
      </c>
      <c r="D76" s="178" t="s">
        <v>122</v>
      </c>
      <c r="E76" s="960">
        <f t="shared" si="22"/>
        <v>14470.588235294117</v>
      </c>
      <c r="F76" s="860">
        <v>15990</v>
      </c>
      <c r="G76" s="1197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>
        <f>_xlfn.XLOOKUP($BC76,'Costos Unitarios'!A:A,'Costos Unitarios'!E:E,"")</f>
        <v>9545</v>
      </c>
      <c r="BH76" s="1052">
        <f t="shared" si="23"/>
        <v>0.29296296296296298</v>
      </c>
      <c r="BI76" s="892">
        <f>IFERROR((BE76-_xlfn.XLOOKUP(C76,'Lista Consumo Interno'!A:A,'Lista Consumo Interno'!E:E))/BE76,"")</f>
        <v>1</v>
      </c>
    </row>
    <row r="77" spans="1:61" ht="15.75" thickBot="1" x14ac:dyDescent="0.3">
      <c r="A77" s="246" t="str">
        <f>_xlfn.XLOOKUP(C77,'Listas anteriores R'!$A:$A,'Listas anteriores R'!$D:$D,"")</f>
        <v>Carnes</v>
      </c>
      <c r="B77" s="1205" t="s">
        <v>113</v>
      </c>
      <c r="C77" s="962">
        <v>342</v>
      </c>
      <c r="D77" s="720" t="s">
        <v>123</v>
      </c>
      <c r="E77" s="749">
        <f>(F77/1.105)*0.95</f>
        <v>9300.5429864253401</v>
      </c>
      <c r="F77" s="860">
        <v>10818</v>
      </c>
      <c r="G77" s="1197">
        <f>ROUND(IFERROR((E77-_xlfn.XLOOKUP(C77,'Listas anteriores R'!A:A,'Listas anteriores R'!E:E))/_xlfn.XLOOKUP(C77,'Listas anteriores R'!A:A,'Listas anteriores R'!E:E),""),3)</f>
        <v>-0.05</v>
      </c>
      <c r="H77" s="732">
        <f>IFERROR((E77-(_xlfn.XLOOKUP(C77,'Costos Unitarios'!$A:$A,'Costos Unitarios'!$E:$E)+_xlfn.XLOOKUP(C77,'Costos Comerciales'!$A:$A,'Costos Comerciales'!$E:$E)))/E77,"")</f>
        <v>0.31799680843817812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-0.05</v>
      </c>
      <c r="V77" s="732">
        <f>IFERROR((S77-(_xlfn.XLOOKUP(Q77,'Costos Unitarios'!$A:$A,'Costos Unitarios'!$E:$E)+_xlfn.XLOOKUP(Q77,'Costos Comerciales'!$A:$A,'Costos Comerciales'!$E:$E)))/S77,"")</f>
        <v>0.31799680843817812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-0.1</v>
      </c>
      <c r="AG77" s="732">
        <f>IFERROR((AD77-(_xlfn.XLOOKUP(AB77,'Costos Unitarios'!$A:$A,'Costos Unitarios'!$E:$E)+_xlfn.XLOOKUP(AB77,'Costos Comerciales'!$A:$A,'Costos Comerciales'!$E:$E)))/AD77,"")</f>
        <v>0.31799680843817812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-0.05</v>
      </c>
      <c r="AV77" s="732">
        <f>IFERROR(($AT77-(_xlfn.XLOOKUP($AR77,'Costos Unitarios'!$A:$A,'Costos Unitarios'!$E:$E)+_xlfn.XLOOKUP($AR77,'Costos Comerciales'!$A:$A,'Costos Comerciales'!$E:$E)))/AT77,"")</f>
        <v>0.31799680843817812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-1E-3</v>
      </c>
      <c r="BG77" s="150">
        <f>_xlfn.XLOOKUP($BC77,'Costos Unitarios'!A:A,'Costos Unitarios'!E:E,"")</f>
        <v>5789</v>
      </c>
      <c r="BH77" s="1052">
        <f t="shared" si="23"/>
        <v>0.40868506193381404</v>
      </c>
      <c r="BI77" s="892">
        <f>IFERROR((BE77-_xlfn.XLOOKUP(C77,'Lista Consumo Interno'!A:A,'Lista Consumo Interno'!E:E))/BE77,"")</f>
        <v>0.33606026992050292</v>
      </c>
    </row>
    <row r="78" spans="1:61" ht="15.75" thickBot="1" x14ac:dyDescent="0.3">
      <c r="A78" s="246" t="str">
        <f>_xlfn.XLOOKUP(C78,'Listas anteriores R'!$A:$A,'Listas anteriores R'!$D:$D,"")</f>
        <v>Carnes</v>
      </c>
      <c r="B78" s="1206" t="s">
        <v>124</v>
      </c>
      <c r="C78" s="961">
        <v>280</v>
      </c>
      <c r="D78" s="865" t="s">
        <v>125</v>
      </c>
      <c r="E78" s="766">
        <f t="shared" si="22"/>
        <v>18090.497737556561</v>
      </c>
      <c r="F78" s="860">
        <v>19990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0.35137218609304655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0.35137218609304655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0.35137218609304655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0.35137218609304655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8438</v>
      </c>
      <c r="BH78" s="1052">
        <f t="shared" si="23"/>
        <v>0.51505747126436785</v>
      </c>
      <c r="BI78" s="892">
        <f>IFERROR((BE78-_xlfn.XLOOKUP(C78,'Lista Consumo Interno'!A:A,'Lista Consumo Interno'!E:E))/BE78,"")</f>
        <v>0.10919540229885058</v>
      </c>
    </row>
    <row r="79" spans="1:61" ht="15.75" thickBot="1" x14ac:dyDescent="0.3">
      <c r="A79" s="246" t="str">
        <f>_xlfn.XLOOKUP(C79,'Listas anteriores R'!$A:$A,'Listas anteriores R'!$D:$D,"")</f>
        <v>Carnes</v>
      </c>
      <c r="B79" s="1204" t="s">
        <v>124</v>
      </c>
      <c r="C79" s="262">
        <v>282</v>
      </c>
      <c r="D79" s="869" t="s">
        <v>126</v>
      </c>
      <c r="E79" s="775">
        <f t="shared" si="22"/>
        <v>4523.9819004524888</v>
      </c>
      <c r="F79" s="860">
        <v>4999</v>
      </c>
      <c r="G79" s="1197">
        <f>ROUND(IFERROR((E79-_xlfn.XLOOKUP(C79,'Listas anteriores R'!A:A,'Listas anteriores R'!E:E))/_xlfn.XLOOKUP(C79,'Listas anteriores R'!A:A,'Listas anteriores R'!E:E),""),3)</f>
        <v>-0.16500000000000001</v>
      </c>
      <c r="H79" s="732">
        <f>IFERROR((E79-(_xlfn.XLOOKUP(C79,'Costos Unitarios'!$A:$A,'Costos Unitarios'!$E:$E)+_xlfn.XLOOKUP(C79,'Costos Comerciales'!$A:$A,'Costos Comerciales'!$E:$E)))/E79,"")</f>
        <v>0.39632826565313067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-0.23</v>
      </c>
      <c r="V79" s="732">
        <f>IFERROR((S79-(_xlfn.XLOOKUP(Q79,'Costos Unitarios'!$A:$A,'Costos Unitarios'!$E:$E)+_xlfn.XLOOKUP(Q79,'Costos Comerciales'!$A:$A,'Costos Comerciales'!$E:$E)))/S79,"")</f>
        <v>0.39632826565313067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-0.16500000000000001</v>
      </c>
      <c r="AG79" s="732">
        <f>IFERROR((AD79-(_xlfn.XLOOKUP(AB79,'Costos Unitarios'!$A:$A,'Costos Unitarios'!$E:$E)+_xlfn.XLOOKUP(AB79,'Costos Comerciales'!$A:$A,'Costos Comerciales'!$E:$E)))/AD79,"")</f>
        <v>0.39632826565313067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-0.16500000000000001</v>
      </c>
      <c r="AV79" s="732">
        <f>IFERROR(($AT79-(_xlfn.XLOOKUP($AR79,'Costos Unitarios'!$A:$A,'Costos Unitarios'!$E:$E)+_xlfn.XLOOKUP($AR79,'Costos Comerciales'!$A:$A,'Costos Comerciales'!$E:$E)))/AT79,"")</f>
        <v>0.39632826565313067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2410</v>
      </c>
      <c r="BH79" s="1052">
        <f t="shared" si="23"/>
        <v>0.50816326530612244</v>
      </c>
      <c r="BI79" s="892">
        <f>IFERROR((BE79-_xlfn.XLOOKUP(C79,'Lista Consumo Interno'!A:A,'Lista Consumo Interno'!E:E))/BE79,"")</f>
        <v>0.2857142857142857</v>
      </c>
    </row>
    <row r="80" spans="1:61" ht="15.75" thickBot="1" x14ac:dyDescent="0.3">
      <c r="A80" s="246" t="str">
        <f>_xlfn.XLOOKUP(C80,'Listas anteriores R'!$A:$A,'Listas anteriores R'!$D:$D,"")</f>
        <v>Carnes</v>
      </c>
      <c r="B80" s="1204" t="s">
        <v>124</v>
      </c>
      <c r="C80" s="262">
        <v>283</v>
      </c>
      <c r="D80" s="737" t="s">
        <v>127</v>
      </c>
      <c r="E80" s="774">
        <f t="shared" si="22"/>
        <v>3339.3665158371041</v>
      </c>
      <c r="F80" s="860">
        <v>3690</v>
      </c>
      <c r="G80" s="1197">
        <f>ROUND(IFERROR((E80-_xlfn.XLOOKUP(C80,'Listas anteriores R'!A:A,'Listas anteriores R'!E:E))/_xlfn.XLOOKUP(C80,'Listas anteriores R'!A:A,'Listas anteriores R'!E:E),""),3)</f>
        <v>-7.4999999999999997E-2</v>
      </c>
      <c r="H80" s="732">
        <f>IFERROR((E80-(_xlfn.XLOOKUP(C80,'Costos Unitarios'!$A:$A,'Costos Unitarios'!$E:$E)+_xlfn.XLOOKUP(C80,'Costos Comerciales'!$A:$A,'Costos Comerciales'!$E:$E)))/E80,"")</f>
        <v>0.37622899728997289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-7.4999999999999997E-2</v>
      </c>
      <c r="V80" s="732">
        <f>IFERROR((S80-(_xlfn.XLOOKUP(Q80,'Costos Unitarios'!$A:$A,'Costos Unitarios'!$E:$E)+_xlfn.XLOOKUP(Q80,'Costos Comerciales'!$A:$A,'Costos Comerciales'!$E:$E)))/S80,"")</f>
        <v>0.37622899728997289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-7.4999999999999997E-2</v>
      </c>
      <c r="AG80" s="732">
        <f>IFERROR((AD80-(_xlfn.XLOOKUP(AB80,'Costos Unitarios'!$A:$A,'Costos Unitarios'!$E:$E)+_xlfn.XLOOKUP(AB80,'Costos Comerciales'!$A:$A,'Costos Comerciales'!$E:$E)))/AD80,"")</f>
        <v>0.37622899728997289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-7.4999999999999997E-2</v>
      </c>
      <c r="AV80" s="732">
        <f>IFERROR(($AT80-(_xlfn.XLOOKUP($AR80,'Costos Unitarios'!$A:$A,'Costos Unitarios'!$E:$E)+_xlfn.XLOOKUP($AR80,'Costos Comerciales'!$A:$A,'Costos Comerciales'!$E:$E)))/AT80,"")</f>
        <v>0.37622899728997289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1766</v>
      </c>
      <c r="BH80" s="1052">
        <f t="shared" si="23"/>
        <v>0.46484848484848484</v>
      </c>
      <c r="BI80" s="892">
        <f>IFERROR((BE80-_xlfn.XLOOKUP(C80,'Lista Consumo Interno'!A:A,'Lista Consumo Interno'!E:E))/BE80,"")</f>
        <v>0.30303030303030304</v>
      </c>
    </row>
    <row r="81" spans="1:61" ht="15.75" thickBot="1" x14ac:dyDescent="0.3">
      <c r="A81" s="246" t="str">
        <f>_xlfn.XLOOKUP(C81,'Listas anteriores R'!$A:$A,'Listas anteriores R'!$D:$D,"")</f>
        <v>Carnes</v>
      </c>
      <c r="B81" s="1204" t="s">
        <v>124</v>
      </c>
      <c r="C81" s="262">
        <v>275</v>
      </c>
      <c r="D81" s="739" t="s">
        <v>128</v>
      </c>
      <c r="E81" s="774">
        <f t="shared" si="22"/>
        <v>4063.3484162895929</v>
      </c>
      <c r="F81" s="860">
        <v>4490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0.31657349665924278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0.31657349665924278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0.31657349665924278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0.31657349665924278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2500</v>
      </c>
      <c r="BH81" s="1052">
        <f t="shared" si="23"/>
        <v>0.375</v>
      </c>
      <c r="BI81" s="892">
        <f>IFERROR((BE81-_xlfn.XLOOKUP(C81,'Lista Consumo Interno'!A:A,'Lista Consumo Interno'!E:E))/BE81,"")</f>
        <v>0.4</v>
      </c>
    </row>
    <row r="82" spans="1:61" ht="15.75" thickBot="1" x14ac:dyDescent="0.3">
      <c r="A82" s="246" t="str">
        <f>_xlfn.XLOOKUP(C82,'Listas anteriores R'!$A:$A,'Listas anteriores R'!$D:$D,"")</f>
        <v>Carnes</v>
      </c>
      <c r="B82" s="1204" t="s">
        <v>124</v>
      </c>
      <c r="C82" s="262">
        <v>276</v>
      </c>
      <c r="D82" s="739" t="s">
        <v>129</v>
      </c>
      <c r="E82" s="774">
        <f t="shared" si="22"/>
        <v>9945.7013574660632</v>
      </c>
      <c r="F82" s="860">
        <v>10990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0.27385714285714285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0.27385714285714285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0.27385714285714285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0.27385714285714285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6636</v>
      </c>
      <c r="BH82" s="1052">
        <f t="shared" si="23"/>
        <v>0.31587628865979384</v>
      </c>
      <c r="BI82" s="892">
        <f>IFERROR((BE82-_xlfn.XLOOKUP(C82,'Lista Consumo Interno'!A:A,'Lista Consumo Interno'!E:E))/BE82,"")</f>
        <v>0.35051546391752575</v>
      </c>
    </row>
    <row r="83" spans="1:61" ht="15.75" thickBot="1" x14ac:dyDescent="0.3">
      <c r="A83" s="246" t="str">
        <f>_xlfn.XLOOKUP(C83,'Listas anteriores R'!$A:$A,'Listas anteriores R'!$D:$D,"")</f>
        <v>Carnes</v>
      </c>
      <c r="B83" s="1204" t="s">
        <v>124</v>
      </c>
      <c r="C83" s="262">
        <v>277</v>
      </c>
      <c r="D83" s="737" t="s">
        <v>130</v>
      </c>
      <c r="E83" s="774">
        <f t="shared" si="22"/>
        <v>6325.7918552036199</v>
      </c>
      <c r="F83" s="860">
        <v>6990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0.2767703862660944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0.2767703862660944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0.2767703862660944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0.2767703862660944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4188</v>
      </c>
      <c r="BH83" s="1052">
        <f t="shared" si="23"/>
        <v>0.32451612903225807</v>
      </c>
      <c r="BI83" s="892">
        <f>IFERROR((BE83-_xlfn.XLOOKUP(C83,'Lista Consumo Interno'!A:A,'Lista Consumo Interno'!E:E))/BE83,"")</f>
        <v>0.20967741935483872</v>
      </c>
    </row>
    <row r="84" spans="1:61" ht="15.75" thickBot="1" x14ac:dyDescent="0.3">
      <c r="A84" s="246" t="str">
        <f>_xlfn.XLOOKUP(C84,'Listas anteriores R'!$A:$A,'Listas anteriores R'!$D:$D,"")</f>
        <v>Carnes</v>
      </c>
      <c r="B84" s="1204" t="s">
        <v>124</v>
      </c>
      <c r="C84" s="267">
        <v>291</v>
      </c>
      <c r="D84" s="737" t="s">
        <v>131</v>
      </c>
      <c r="E84" s="774">
        <f t="shared" si="22"/>
        <v>4787.3303167420818</v>
      </c>
      <c r="F84" s="860">
        <v>5290</v>
      </c>
      <c r="G84" s="1197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0.5498534971644613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0.5498534971644613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0.5498534971644613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0</v>
      </c>
      <c r="AV84" s="732">
        <f>IFERROR(($AT84-(_xlfn.XLOOKUP($AR84,'Costos Unitarios'!$A:$A,'Costos Unitarios'!$E:$E)+_xlfn.XLOOKUP($AR84,'Costos Comerciales'!$A:$A,'Costos Comerciales'!$E:$E)))/AT84,"")</f>
        <v>0.5498534971644613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1752</v>
      </c>
      <c r="BH84" s="1052">
        <f t="shared" si="23"/>
        <v>0.60181818181818181</v>
      </c>
      <c r="BI84" s="892">
        <f>IFERROR((BE84-_xlfn.XLOOKUP(C84,'Lista Consumo Interno'!A:A,'Lista Consumo Interno'!E:E))/BE84,"")</f>
        <v>0.52272727272727271</v>
      </c>
    </row>
    <row r="85" spans="1:61" ht="15.75" thickBot="1" x14ac:dyDescent="0.3">
      <c r="A85" s="246" t="str">
        <f>_xlfn.XLOOKUP(C85,'Listas anteriores R'!$A:$A,'Listas anteriores R'!$D:$D,"")</f>
        <v>Carnes</v>
      </c>
      <c r="B85" s="1204" t="s">
        <v>124</v>
      </c>
      <c r="C85" s="262">
        <v>281</v>
      </c>
      <c r="D85" s="740" t="s">
        <v>132</v>
      </c>
      <c r="E85" s="774">
        <f t="shared" si="22"/>
        <v>3067.873303167421</v>
      </c>
      <c r="F85" s="860">
        <v>3390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0.43446165191740416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0.43446165191740416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0.43446165191740416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0.43446165191740416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1520</v>
      </c>
      <c r="BH85" s="1052">
        <f t="shared" si="23"/>
        <v>0.55294117647058827</v>
      </c>
      <c r="BI85" s="892">
        <f>IFERROR((BE85-_xlfn.XLOOKUP(C85,'Lista Consumo Interno'!A:A,'Lista Consumo Interno'!E:E))/BE85,"")</f>
        <v>0.55882352941176472</v>
      </c>
    </row>
    <row r="86" spans="1:61" ht="15.75" thickBot="1" x14ac:dyDescent="0.3">
      <c r="A86" s="246" t="str">
        <f>_xlfn.XLOOKUP(C86,'Listas anteriores R'!$A:$A,'Listas anteriores R'!$D:$D,"")</f>
        <v>Carnes</v>
      </c>
      <c r="B86" s="1204" t="s">
        <v>124</v>
      </c>
      <c r="C86" s="262">
        <v>185</v>
      </c>
      <c r="D86" s="737" t="s">
        <v>133</v>
      </c>
      <c r="E86" s="774">
        <f t="shared" si="22"/>
        <v>7592.7601809954749</v>
      </c>
      <c r="F86" s="860">
        <v>8390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0.26364064362336115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0.26364064362336115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0.26364064362336115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0.26364064362336115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5591</v>
      </c>
      <c r="BH86" s="1052">
        <f t="shared" si="23"/>
        <v>0.26434210526315788</v>
      </c>
      <c r="BI86" s="892">
        <f>IFERROR((BE86-_xlfn.XLOOKUP(C86,'Lista Consumo Interno'!A:A,'Lista Consumo Interno'!E:E))/BE86,"")</f>
        <v>0.34210526315789475</v>
      </c>
    </row>
    <row r="87" spans="1:61" ht="15.75" thickBot="1" x14ac:dyDescent="0.3">
      <c r="A87" s="246" t="str">
        <f>_xlfn.XLOOKUP(C87,'Listas anteriores R'!$A:$A,'Listas anteriores R'!$D:$D,"")</f>
        <v>Carnes</v>
      </c>
      <c r="B87" s="1204" t="s">
        <v>124</v>
      </c>
      <c r="C87" s="741">
        <v>279</v>
      </c>
      <c r="D87" s="740" t="s">
        <v>134</v>
      </c>
      <c r="E87" s="774">
        <f t="shared" si="22"/>
        <v>4063.3484162895929</v>
      </c>
      <c r="F87" s="860">
        <v>4490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0.31312806236080182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0.31312806236080182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0.31312806236080182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0.31312806236080182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2374</v>
      </c>
      <c r="BH87" s="1052">
        <f t="shared" si="23"/>
        <v>0.40649999999999997</v>
      </c>
      <c r="BI87" s="892">
        <f>IFERROR((BE87-_xlfn.XLOOKUP(C87,'Lista Consumo Interno'!A:A,'Lista Consumo Interno'!E:E))/BE87,"")</f>
        <v>0.27500000000000002</v>
      </c>
    </row>
    <row r="88" spans="1:61" ht="15.75" thickBot="1" x14ac:dyDescent="0.3">
      <c r="A88" s="246" t="str">
        <f>_xlfn.XLOOKUP(C88,'Listas anteriores R'!$A:$A,'Listas anteriores R'!$D:$D,"")</f>
        <v>Carnes</v>
      </c>
      <c r="B88" s="1205" t="s">
        <v>124</v>
      </c>
      <c r="C88" s="263">
        <v>1091</v>
      </c>
      <c r="D88" s="925" t="s">
        <v>135</v>
      </c>
      <c r="E88" s="926">
        <f t="shared" si="22"/>
        <v>18995.475113122171</v>
      </c>
      <c r="F88" s="860">
        <v>20990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0.49072081943782753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0.49072081943782753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0.49072081943782753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0.49072081943782753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8438</v>
      </c>
      <c r="BH88" s="1052">
        <f t="shared" si="23"/>
        <v>0.51505747126436785</v>
      </c>
      <c r="BI88" s="892">
        <f>IFERROR((BE88-_xlfn.XLOOKUP(C88,'Lista Consumo Interno'!A:A,'Lista Consumo Interno'!E:E))/BE88,"")</f>
        <v>2.2988505747126436E-2</v>
      </c>
    </row>
    <row r="89" spans="1:61" ht="15.75" thickBot="1" x14ac:dyDescent="0.3">
      <c r="A89" s="246" t="str">
        <f>_xlfn.XLOOKUP(C89,'Listas anteriores R'!$A:$A,'Listas anteriores R'!$D:$D,"")</f>
        <v>Carnes</v>
      </c>
      <c r="B89" s="1208" t="s">
        <v>124</v>
      </c>
      <c r="C89" s="262">
        <v>1086</v>
      </c>
      <c r="D89" s="740" t="s">
        <v>136</v>
      </c>
      <c r="E89" s="775">
        <f t="shared" ref="E89:E98" si="24">F89/1.105</f>
        <v>18090.497737556561</v>
      </c>
      <c r="F89" s="860">
        <v>19990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0.48470185092546275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0.48470185092546275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0.48470185092546275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>
        <f>ROUND(IFERROR(($AT89-_xlfn.XLOOKUP($AR89,'Listas anteriores May.'!$A:$A,'Listas anteriores May.'!$E:$E))/_xlfn.XLOOKUP($AR89,'Listas anteriores May.'!$A:$A,'Listas anteriores May.'!$E:$E),""),3)</f>
        <v>0</v>
      </c>
      <c r="AV89" s="732">
        <f>IFERROR(($AT89-(_xlfn.XLOOKUP($AR89,'Costos Unitarios'!$A:$A,'Costos Unitarios'!$E:$E)+_xlfn.XLOOKUP($AR89,'Costos Comerciales'!$A:$A,'Costos Comerciales'!$E:$E)))/AT89,"")</f>
        <v>0.48470185092546275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8438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.75" thickBot="1" x14ac:dyDescent="0.3">
      <c r="A90" s="246" t="str">
        <f>_xlfn.XLOOKUP(C90,'Listas anteriores R'!$A:$A,'Listas anteriores R'!$D:$D,"")</f>
        <v>Carnes</v>
      </c>
      <c r="B90" s="1204" t="s">
        <v>124</v>
      </c>
      <c r="C90" s="262">
        <v>1082</v>
      </c>
      <c r="D90" s="739" t="s">
        <v>137</v>
      </c>
      <c r="E90" s="774">
        <f t="shared" si="24"/>
        <v>4523.9819004524888</v>
      </c>
      <c r="F90" s="860">
        <v>4999</v>
      </c>
      <c r="G90" s="1197">
        <f>ROUND(IFERROR((E90-_xlfn.XLOOKUP(C90,'Listas anteriores R'!A:A,'Listas anteriores R'!E:E))/_xlfn.XLOOKUP(C90,'Listas anteriores R'!A:A,'Listas anteriores R'!E:E),""),3)</f>
        <v>-0.16500000000000001</v>
      </c>
      <c r="H90" s="732">
        <f>IFERROR((E90-(_xlfn.XLOOKUP(C90,'Costos Unitarios'!$A:$A,'Costos Unitarios'!$E:$E)+_xlfn.XLOOKUP(C90,'Costos Comerciales'!$A:$A,'Costos Comerciales'!$E:$E)))/E90,"")</f>
        <v>0.403622724544909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-0.23</v>
      </c>
      <c r="V90" s="732">
        <f>IFERROR((S90-(_xlfn.XLOOKUP(Q90,'Costos Unitarios'!$A:$A,'Costos Unitarios'!$E:$E)+_xlfn.XLOOKUP(Q90,'Costos Comerciales'!$A:$A,'Costos Comerciales'!$E:$E)))/S90,"")</f>
        <v>0.403622724544909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-0.16500000000000001</v>
      </c>
      <c r="AG90" s="732">
        <f>IFERROR((AD90-(_xlfn.XLOOKUP(AB90,'Costos Unitarios'!$A:$A,'Costos Unitarios'!$E:$E)+_xlfn.XLOOKUP(AB90,'Costos Comerciales'!$A:$A,'Costos Comerciales'!$E:$E)))/AD90,"")</f>
        <v>0.403622724544909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>
        <f>ROUND(IFERROR(($AT90-_xlfn.XLOOKUP($AR90,'Listas anteriores May.'!$A:$A,'Listas anteriores May.'!$E:$E))/_xlfn.XLOOKUP($AR90,'Listas anteriores May.'!$A:$A,'Listas anteriores May.'!$E:$E),""),3)</f>
        <v>-0.16500000000000001</v>
      </c>
      <c r="AV90" s="732">
        <f>IFERROR(($AT90-(_xlfn.XLOOKUP($AR90,'Costos Unitarios'!$A:$A,'Costos Unitarios'!$E:$E)+_xlfn.XLOOKUP($AR90,'Costos Comerciales'!$A:$A,'Costos Comerciales'!$E:$E)))/AT90,"")</f>
        <v>0.403622724544909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2410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.75" thickBot="1" x14ac:dyDescent="0.3">
      <c r="A91" s="246" t="str">
        <f>_xlfn.XLOOKUP(C91,'Listas anteriores R'!$A:$A,'Listas anteriores R'!$D:$D,"")</f>
        <v>Carnes</v>
      </c>
      <c r="B91" s="1204" t="s">
        <v>124</v>
      </c>
      <c r="C91" s="262">
        <v>1094</v>
      </c>
      <c r="D91" s="737" t="s">
        <v>138</v>
      </c>
      <c r="E91" s="774">
        <f t="shared" si="24"/>
        <v>3339.3665158371041</v>
      </c>
      <c r="F91" s="860">
        <v>3690</v>
      </c>
      <c r="G91" s="1197">
        <f>ROUND(IFERROR((E91-_xlfn.XLOOKUP(C91,'Listas anteriores R'!A:A,'Listas anteriores R'!E:E))/_xlfn.XLOOKUP(C91,'Listas anteriores R'!A:A,'Listas anteriores R'!E:E),""),3)</f>
        <v>-7.4999999999999997E-2</v>
      </c>
      <c r="H91" s="732">
        <f>IFERROR((E91-(_xlfn.XLOOKUP(C91,'Costos Unitarios'!$A:$A,'Costos Unitarios'!$E:$E)+_xlfn.XLOOKUP(C91,'Costos Comerciales'!$A:$A,'Costos Comerciales'!$E:$E)))/E91,"")</f>
        <v>0.41785365853658535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-7.4999999999999997E-2</v>
      </c>
      <c r="V91" s="732">
        <f>IFERROR((S91-(_xlfn.XLOOKUP(Q91,'Costos Unitarios'!$A:$A,'Costos Unitarios'!$E:$E)+_xlfn.XLOOKUP(Q91,'Costos Comerciales'!$A:$A,'Costos Comerciales'!$E:$E)))/S91,"")</f>
        <v>0.41785365853658535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-7.4999999999999997E-2</v>
      </c>
      <c r="AG91" s="732">
        <f>IFERROR((AD91-(_xlfn.XLOOKUP(AB91,'Costos Unitarios'!$A:$A,'Costos Unitarios'!$E:$E)+_xlfn.XLOOKUP(AB91,'Costos Comerciales'!$A:$A,'Costos Comerciales'!$E:$E)))/AD91,"")</f>
        <v>0.41785365853658535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>
        <f>ROUND(IFERROR(($AT91-_xlfn.XLOOKUP($AR91,'Listas anteriores May.'!$A:$A,'Listas anteriores May.'!$E:$E))/_xlfn.XLOOKUP($AR91,'Listas anteriores May.'!$A:$A,'Listas anteriores May.'!$E:$E),""),3)</f>
        <v>-7.4999999999999997E-2</v>
      </c>
      <c r="AV91" s="732">
        <f>IFERROR(($AT91-(_xlfn.XLOOKUP($AR91,'Costos Unitarios'!$A:$A,'Costos Unitarios'!$E:$E)+_xlfn.XLOOKUP($AR91,'Costos Comerciales'!$A:$A,'Costos Comerciales'!$E:$E)))/AT91,"")</f>
        <v>0.41785365853658535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1766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.75" thickBot="1" x14ac:dyDescent="0.3">
      <c r="A92" s="246" t="str">
        <f>_xlfn.XLOOKUP(C92,'Listas anteriores R'!$A:$A,'Listas anteriores R'!$D:$D,"")</f>
        <v>Carnes</v>
      </c>
      <c r="B92" s="1204" t="s">
        <v>124</v>
      </c>
      <c r="C92" s="262">
        <v>1084</v>
      </c>
      <c r="D92" s="739" t="s">
        <v>139</v>
      </c>
      <c r="E92" s="774">
        <f t="shared" si="24"/>
        <v>4063.3484162895929</v>
      </c>
      <c r="F92" s="860">
        <v>4490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0.33552338530066816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0.33552338530066816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0.33552338530066816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>
        <f>ROUND(IFERROR(($AT92-_xlfn.XLOOKUP($AR92,'Listas anteriores May.'!$A:$A,'Listas anteriores May.'!$E:$E))/_xlfn.XLOOKUP($AR92,'Listas anteriores May.'!$A:$A,'Listas anteriores May.'!$E:$E),""),3)</f>
        <v>0</v>
      </c>
      <c r="AV92" s="732">
        <f>IFERROR(($AT92-(_xlfn.XLOOKUP($AR92,'Costos Unitarios'!$A:$A,'Costos Unitarios'!$E:$E)+_xlfn.XLOOKUP($AR92,'Costos Comerciales'!$A:$A,'Costos Comerciales'!$E:$E)))/AT92,"")</f>
        <v>0.33552338530066816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2500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.75" thickBot="1" x14ac:dyDescent="0.3">
      <c r="A93" s="246" t="str">
        <f>_xlfn.XLOOKUP(C93,'Listas anteriores R'!$A:$A,'Listas anteriores R'!$D:$D,"")</f>
        <v>Carnes</v>
      </c>
      <c r="B93" s="1204" t="s">
        <v>124</v>
      </c>
      <c r="C93" s="262">
        <v>1085</v>
      </c>
      <c r="D93" s="739" t="s">
        <v>140</v>
      </c>
      <c r="E93" s="749">
        <f t="shared" si="24"/>
        <v>9945.7013574660632</v>
      </c>
      <c r="F93" s="860">
        <v>10990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0.28421337579617834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0.28421337579617834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0.28421337579617834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>
        <f>ROUND(IFERROR(($AT93-_xlfn.XLOOKUP($AR93,'Listas anteriores May.'!$A:$A,'Listas anteriores May.'!$E:$E))/_xlfn.XLOOKUP($AR93,'Listas anteriores May.'!$A:$A,'Listas anteriores May.'!$E:$E),""),3)</f>
        <v>0</v>
      </c>
      <c r="AV93" s="732">
        <f>IFERROR(($AT93-(_xlfn.XLOOKUP($AR93,'Costos Unitarios'!$A:$A,'Costos Unitarios'!$E:$E)+_xlfn.XLOOKUP($AR93,'Costos Comerciales'!$A:$A,'Costos Comerciales'!$E:$E)))/AT93,"")</f>
        <v>0.28421337579617834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6636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.75" thickBot="1" x14ac:dyDescent="0.3">
      <c r="A94" s="246" t="str">
        <f>_xlfn.XLOOKUP(C94,'Listas anteriores R'!$A:$A,'Listas anteriores R'!$D:$D,"")</f>
        <v>Carnes</v>
      </c>
      <c r="B94" s="1204" t="s">
        <v>124</v>
      </c>
      <c r="C94" s="262">
        <v>1087</v>
      </c>
      <c r="D94" s="737" t="s">
        <v>141</v>
      </c>
      <c r="E94" s="774">
        <f t="shared" si="24"/>
        <v>6325.7918552036199</v>
      </c>
      <c r="F94" s="860">
        <v>6990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0.29052360515021458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0.29052360515021458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0.29052360515021458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>
        <f>ROUND(IFERROR(($AT94-_xlfn.XLOOKUP($AR94,'Listas anteriores May.'!$A:$A,'Listas anteriores May.'!$E:$E))/_xlfn.XLOOKUP($AR94,'Listas anteriores May.'!$A:$A,'Listas anteriores May.'!$E:$E),""),3)</f>
        <v>0</v>
      </c>
      <c r="AV94" s="732">
        <f>IFERROR(($AT94-(_xlfn.XLOOKUP($AR94,'Costos Unitarios'!$A:$A,'Costos Unitarios'!$E:$E)+_xlfn.XLOOKUP($AR94,'Costos Comerciales'!$A:$A,'Costos Comerciales'!$E:$E)))/AT94,"")</f>
        <v>0.29052360515021458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4188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.75" thickBot="1" x14ac:dyDescent="0.3">
      <c r="A95" s="246" t="str">
        <f>_xlfn.XLOOKUP(C95,'Listas anteriores R'!$A:$A,'Listas anteriores R'!$D:$D,"")</f>
        <v>Carnes</v>
      </c>
      <c r="B95" s="1204" t="s">
        <v>124</v>
      </c>
      <c r="C95" s="267">
        <v>1092</v>
      </c>
      <c r="D95" s="737" t="s">
        <v>142</v>
      </c>
      <c r="E95" s="774">
        <f t="shared" si="24"/>
        <v>4787.3303167420818</v>
      </c>
      <c r="F95" s="860">
        <v>5290</v>
      </c>
      <c r="G95" s="1197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0.58515500945179588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0.58515500945179588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0.58515500945179588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>
        <f>ROUND(IFERROR(($AT95-_xlfn.XLOOKUP($AR95,'Listas anteriores May.'!$A:$A,'Listas anteriores May.'!$E:$E))/_xlfn.XLOOKUP($AR95,'Listas anteriores May.'!$A:$A,'Listas anteriores May.'!$E:$E),""),3)</f>
        <v>0</v>
      </c>
      <c r="AV95" s="732">
        <f>IFERROR(($AT95-(_xlfn.XLOOKUP($AR95,'Costos Unitarios'!$A:$A,'Costos Unitarios'!$E:$E)+_xlfn.XLOOKUP($AR95,'Costos Comerciales'!$A:$A,'Costos Comerciales'!$E:$E)))/AT95,"")</f>
        <v>0.58515500945179588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1752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.75" thickBot="1" x14ac:dyDescent="0.3">
      <c r="A96" s="246" t="str">
        <f>_xlfn.XLOOKUP(C96,'Listas anteriores R'!$A:$A,'Listas anteriores R'!$D:$D,"")</f>
        <v>Carnes</v>
      </c>
      <c r="B96" s="1204" t="s">
        <v>124</v>
      </c>
      <c r="C96" s="262">
        <v>1093</v>
      </c>
      <c r="D96" s="740" t="s">
        <v>143</v>
      </c>
      <c r="E96" s="774">
        <f t="shared" si="24"/>
        <v>3067.873303167421</v>
      </c>
      <c r="F96" s="860">
        <v>3390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0.45499705014749264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0.45499705014749264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0.45499705014749264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>
        <f>ROUND(IFERROR(($AT96-_xlfn.XLOOKUP($AR96,'Listas anteriores May.'!$A:$A,'Listas anteriores May.'!$E:$E))/_xlfn.XLOOKUP($AR96,'Listas anteriores May.'!$A:$A,'Listas anteriores May.'!$E:$E),""),3)</f>
        <v>0</v>
      </c>
      <c r="AV96" s="732">
        <f>IFERROR(($AT96-(_xlfn.XLOOKUP($AR96,'Costos Unitarios'!$A:$A,'Costos Unitarios'!$E:$E)+_xlfn.XLOOKUP($AR96,'Costos Comerciales'!$A:$A,'Costos Comerciales'!$E:$E)))/AT96,"")</f>
        <v>0.45499705014749264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1520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.75" thickBot="1" x14ac:dyDescent="0.3">
      <c r="A97" s="246" t="str">
        <f>_xlfn.XLOOKUP(C97,'Listas anteriores R'!$A:$A,'Listas anteriores R'!$D:$D,"")</f>
        <v>Carnes</v>
      </c>
      <c r="B97" s="1204" t="s">
        <v>124</v>
      </c>
      <c r="C97" s="262">
        <v>1088</v>
      </c>
      <c r="D97" s="737" t="s">
        <v>144</v>
      </c>
      <c r="E97" s="774">
        <f t="shared" si="24"/>
        <v>7592.7601809954749</v>
      </c>
      <c r="F97" s="860">
        <v>8390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0.2147783075089392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0.2147783075089392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0.2147783075089392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>
        <f>ROUND(IFERROR(($AT97-_xlfn.XLOOKUP($AR97,'Listas anteriores May.'!$A:$A,'Listas anteriores May.'!$E:$E))/_xlfn.XLOOKUP($AR97,'Listas anteriores May.'!$A:$A,'Listas anteriores May.'!$E:$E),""),3)</f>
        <v>0</v>
      </c>
      <c r="AV97" s="732">
        <f>IFERROR(($AT97-(_xlfn.XLOOKUP($AR97,'Costos Unitarios'!$A:$A,'Costos Unitarios'!$E:$E)+_xlfn.XLOOKUP($AR97,'Costos Comerciales'!$A:$A,'Costos Comerciales'!$E:$E)))/AT97,"")</f>
        <v>0.2147783075089392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5591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.75" thickBot="1" x14ac:dyDescent="0.3">
      <c r="A98" s="246" t="str">
        <f>_xlfn.XLOOKUP(C98,'Listas anteriores R'!$A:$A,'Listas anteriores R'!$D:$D,"")</f>
        <v>Carnes</v>
      </c>
      <c r="B98" s="1205" t="s">
        <v>124</v>
      </c>
      <c r="C98" s="263">
        <v>1083</v>
      </c>
      <c r="D98" s="746" t="s">
        <v>145</v>
      </c>
      <c r="E98" s="926">
        <f t="shared" si="24"/>
        <v>4063.3484162895929</v>
      </c>
      <c r="F98" s="860">
        <v>4490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0.36628619153674835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0.36628619153674835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0.36628619153674835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>
        <f>ROUND(IFERROR(($AT98-_xlfn.XLOOKUP($AR98,'Listas anteriores May.'!$A:$A,'Listas anteriores May.'!$E:$E))/_xlfn.XLOOKUP($AR98,'Listas anteriores May.'!$A:$A,'Listas anteriores May.'!$E:$E),""),3)</f>
        <v>0</v>
      </c>
      <c r="AV98" s="732">
        <f>IFERROR(($AT98-(_xlfn.XLOOKUP($AR98,'Costos Unitarios'!$A:$A,'Costos Unitarios'!$E:$E)+_xlfn.XLOOKUP($AR98,'Costos Comerciales'!$A:$A,'Costos Comerciales'!$E:$E)))/AT98,"")</f>
        <v>0.36628619153674835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2374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.75" thickBot="1" x14ac:dyDescent="0.3">
      <c r="A99" s="246" t="str">
        <f>_xlfn.XLOOKUP(C99,'Listas anteriores R'!$A:$A,'Listas anteriores R'!$D:$D,"")</f>
        <v>Carnes</v>
      </c>
      <c r="B99" s="1206" t="s">
        <v>146</v>
      </c>
      <c r="C99" s="275">
        <v>184</v>
      </c>
      <c r="D99" s="742" t="s">
        <v>147</v>
      </c>
      <c r="E99" s="777">
        <f>F99/1.105</f>
        <v>2705.8823529411766</v>
      </c>
      <c r="F99" s="860">
        <v>2990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0.34882608695652179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0.34882608695652179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7.1999999999999995E-2</v>
      </c>
      <c r="AG99" s="732">
        <f>IFERROR((AD99-(_xlfn.XLOOKUP(AB99,'Costos Unitarios'!$A:$A,'Costos Unitarios'!$E:$E)+_xlfn.XLOOKUP(AB99,'Costos Comerciales'!$A:$A,'Costos Comerciales'!$E:$E)))/AD99,"")</f>
        <v>0.34882608695652179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0.34882608695652179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1555</v>
      </c>
      <c r="BH99" s="1052">
        <f t="shared" si="23"/>
        <v>0.378</v>
      </c>
      <c r="BI99" s="892">
        <f>IFERROR((BE99-_xlfn.XLOOKUP(C99,'Lista Consumo Interno'!A:A,'Lista Consumo Interno'!E:E))/BE99,"")</f>
        <v>1</v>
      </c>
    </row>
    <row r="100" spans="1:61" ht="15.75" thickBot="1" x14ac:dyDescent="0.3">
      <c r="A100" s="246" t="str">
        <f>_xlfn.XLOOKUP(C100,'Listas anteriores R'!$A:$A,'Listas anteriores R'!$D:$D,"")</f>
        <v>Carnes</v>
      </c>
      <c r="B100" s="1204" t="s">
        <v>146</v>
      </c>
      <c r="C100" s="267">
        <v>186</v>
      </c>
      <c r="D100" s="870" t="s">
        <v>148</v>
      </c>
      <c r="E100" s="778">
        <f>F100/1.105</f>
        <v>9945.7013574660632</v>
      </c>
      <c r="F100" s="860">
        <v>10990</v>
      </c>
      <c r="G100" s="1197">
        <f>ROUND(IFERROR((E100-_xlfn.XLOOKUP(C100,'Listas anteriores R'!A:A,'Listas anteriores R'!E:E))/_xlfn.XLOOKUP(C100,'Listas anteriores R'!A:A,'Listas anteriores R'!E:E),""),3)</f>
        <v>-4.2999999999999997E-2</v>
      </c>
      <c r="H100" s="732">
        <f>IFERROR((E100-(_xlfn.XLOOKUP(C100,'Costos Unitarios'!$A:$A,'Costos Unitarios'!$E:$E)+_xlfn.XLOOKUP(C100,'Costos Comerciales'!$A:$A,'Costos Comerciales'!$E:$E)))/E100,"")</f>
        <v>0.39280300272975432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-4.2999999999999997E-2</v>
      </c>
      <c r="V100" s="732">
        <f>IFERROR((S100-(_xlfn.XLOOKUP(Q100,'Costos Unitarios'!$A:$A,'Costos Unitarios'!$E:$E)+_xlfn.XLOOKUP(Q100,'Costos Comerciales'!$A:$A,'Costos Comerciales'!$E:$E)))/S100,"")</f>
        <v>0.39280300272975432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-4.2999999999999997E-2</v>
      </c>
      <c r="AG100" s="732">
        <f>IFERROR((AD100-(_xlfn.XLOOKUP(AB100,'Costos Unitarios'!$A:$A,'Costos Unitarios'!$E:$E)+_xlfn.XLOOKUP(AB100,'Costos Comerciales'!$A:$A,'Costos Comerciales'!$E:$E)))/AD100,"")</f>
        <v>0.39280300272975432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-4.2999999999999997E-2</v>
      </c>
      <c r="AV100" s="732">
        <f>IFERROR(($AT100-(_xlfn.XLOOKUP($AR100,'Costos Unitarios'!$A:$A,'Costos Unitarios'!$E:$E)+_xlfn.XLOOKUP($AR100,'Costos Comerciales'!$A:$A,'Costos Comerciales'!$E:$E)))/AT100,"")</f>
        <v>0.39280300272975432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5460</v>
      </c>
      <c r="BH100" s="1052">
        <f t="shared" si="23"/>
        <v>0.3724137931034483</v>
      </c>
      <c r="BI100" s="892">
        <f>IFERROR((BE100-_xlfn.XLOOKUP(C100,'Lista Consumo Interno'!A:A,'Lista Consumo Interno'!E:E))/BE100,"")</f>
        <v>1</v>
      </c>
    </row>
    <row r="101" spans="1:61" ht="15.75" thickBot="1" x14ac:dyDescent="0.3">
      <c r="A101" s="246" t="str">
        <f>_xlfn.XLOOKUP(C101,'Listas anteriores R'!$A:$A,'Listas anteriores R'!$D:$D,"")</f>
        <v/>
      </c>
      <c r="B101" s="1204" t="s">
        <v>146</v>
      </c>
      <c r="C101" s="262">
        <v>2015</v>
      </c>
      <c r="D101" s="870" t="s">
        <v>149</v>
      </c>
      <c r="E101" s="778" t="e">
        <f>F101/1.105</f>
        <v>#VALUE!</v>
      </c>
      <c r="F101" s="860" t="s">
        <v>150</v>
      </c>
      <c r="G101" s="1197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150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150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.75" thickBot="1" x14ac:dyDescent="0.3">
      <c r="A102" s="246" t="str">
        <f>_xlfn.XLOOKUP(C102,'Listas anteriores R'!$A:$A,'Listas anteriores R'!$D:$D,"")</f>
        <v>Carnes</v>
      </c>
      <c r="B102" s="1205" t="s">
        <v>146</v>
      </c>
      <c r="C102" s="263">
        <v>9721</v>
      </c>
      <c r="D102" s="743" t="s">
        <v>151</v>
      </c>
      <c r="E102" s="779">
        <f>F102/1.105</f>
        <v>1257.9185520361991</v>
      </c>
      <c r="F102" s="860">
        <v>1390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0.36482374100719428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0.36482374100719428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0.36482374100719428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0.36482374100719428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.75" thickBot="1" x14ac:dyDescent="0.3">
      <c r="A103" s="246" t="str">
        <f>_xlfn.XLOOKUP(C103,'Listas anteriores R'!$A:$A,'Listas anteriores R'!$D:$D,"")</f>
        <v>Carnes</v>
      </c>
      <c r="B103" s="1206" t="s">
        <v>152</v>
      </c>
      <c r="C103" s="275">
        <v>787</v>
      </c>
      <c r="D103" s="742" t="s">
        <v>153</v>
      </c>
      <c r="E103" s="927">
        <f t="shared" ref="E103:E178" si="25">F103/1.21</f>
        <v>9743.8016528925618</v>
      </c>
      <c r="F103" s="860">
        <v>11790</v>
      </c>
      <c r="G103" s="1197">
        <f>ROUND(IFERROR((E103-_xlfn.XLOOKUP(C103,'Listas anteriores R'!A:A,'Listas anteriores R'!E:E))/_xlfn.XLOOKUP(C103,'Listas anteriores R'!A:A,'Listas anteriores R'!E:E),""),3)</f>
        <v>-8.6999999999999994E-2</v>
      </c>
      <c r="H103" s="732" t="str">
        <f>IFERROR((E103-(_xlfn.XLOOKUP(C103,'Costos Unitarios'!$A:$A,'Costos Unitarios'!$E:$E)+_xlfn.XLOOKUP(C103,'Costos Comerciales'!$A:$A,'Costos Comerciales'!$E:$E)))/E103,"")</f>
        <v/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-8.6999999999999994E-2</v>
      </c>
      <c r="V103" s="732" t="str">
        <f>IFERROR((S103-(_xlfn.XLOOKUP(Q103,'Costos Unitarios'!$A:$A,'Costos Unitarios'!$E:$E)+_xlfn.XLOOKUP(Q103,'Costos Comerciales'!$A:$A,'Costos Comerciales'!$E:$E)))/S103,"")</f>
        <v/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-8.6999999999999994E-2</v>
      </c>
      <c r="AG103" s="732" t="str">
        <f>IFERROR((AD103-(_xlfn.XLOOKUP(AB103,'Costos Unitarios'!$A:$A,'Costos Unitarios'!$E:$E)+_xlfn.XLOOKUP(AB103,'Costos Comerciales'!$A:$A,'Costos Comerciales'!$E:$E)))/AD103,"")</f>
        <v/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 t="str">
        <f>IFERROR(($AT103-(_xlfn.XLOOKUP($AR103,'Costos Unitarios'!$A:$A,'Costos Unitarios'!$E:$E)+_xlfn.XLOOKUP($AR103,'Costos Comerciales'!$A:$A,'Costos Comerciales'!$E:$E)))/AT103,"")</f>
        <v/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7428</v>
      </c>
      <c r="BH103" s="1052">
        <f t="shared" si="23"/>
        <v>0.23766921119592874</v>
      </c>
      <c r="BI103" s="892">
        <f>IFERROR((BE103-_xlfn.XLOOKUP(C103,'Lista Consumo Interno'!A:A,'Lista Consumo Interno'!E:E))/BE103,"")</f>
        <v>1</v>
      </c>
    </row>
    <row r="104" spans="1:61" ht="15.75" thickBot="1" x14ac:dyDescent="0.3">
      <c r="A104" s="246" t="str">
        <f>_xlfn.XLOOKUP(C104,'Listas anteriores R'!$A:$A,'Listas anteriores R'!$D:$D,"")</f>
        <v>Carnes</v>
      </c>
      <c r="B104" s="1204" t="s">
        <v>152</v>
      </c>
      <c r="C104" s="267">
        <v>788</v>
      </c>
      <c r="D104" s="744" t="s">
        <v>154</v>
      </c>
      <c r="E104" s="776">
        <f t="shared" si="25"/>
        <v>10404.958677685951</v>
      </c>
      <c r="F104" s="860">
        <v>12590</v>
      </c>
      <c r="G104" s="1197">
        <f>ROUND(IFERROR((E104-_xlfn.XLOOKUP(C104,'Listas anteriores R'!A:A,'Listas anteriores R'!E:E))/_xlfn.XLOOKUP(C104,'Listas anteriores R'!A:A,'Listas anteriores R'!E:E),""),3)</f>
        <v>-8.6999999999999994E-2</v>
      </c>
      <c r="H104" s="732" t="str">
        <f>IFERROR((E104-(_xlfn.XLOOKUP(C104,'Costos Unitarios'!$A:$A,'Costos Unitarios'!$E:$E)+_xlfn.XLOOKUP(C104,'Costos Comerciales'!$A:$A,'Costos Comerciales'!$E:$E)))/E104,"")</f>
        <v/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-8.6999999999999994E-2</v>
      </c>
      <c r="V104" s="732" t="str">
        <f>IFERROR((S104-(_xlfn.XLOOKUP(Q104,'Costos Unitarios'!$A:$A,'Costos Unitarios'!$E:$E)+_xlfn.XLOOKUP(Q104,'Costos Comerciales'!$A:$A,'Costos Comerciales'!$E:$E)))/S104,"")</f>
        <v/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-8.6999999999999994E-2</v>
      </c>
      <c r="AG104" s="732" t="str">
        <f>IFERROR((AD104-(_xlfn.XLOOKUP(AB104,'Costos Unitarios'!$A:$A,'Costos Unitarios'!$E:$E)+_xlfn.XLOOKUP(AB104,'Costos Comerciales'!$A:$A,'Costos Comerciales'!$E:$E)))/AD104,"")</f>
        <v/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 t="str">
        <f>IFERROR(($AT104-(_xlfn.XLOOKUP($AR104,'Costos Unitarios'!$A:$A,'Costos Unitarios'!$E:$E)+_xlfn.XLOOKUP($AR104,'Costos Comerciales'!$A:$A,'Costos Comerciales'!$E:$E)))/AT104,"")</f>
        <v/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7999</v>
      </c>
      <c r="BH104" s="1052">
        <f t="shared" si="23"/>
        <v>0.23123193010325657</v>
      </c>
      <c r="BI104" s="892">
        <f>IFERROR((BE104-_xlfn.XLOOKUP(C104,'Lista Consumo Interno'!A:A,'Lista Consumo Interno'!E:E))/BE104,"")</f>
        <v>1</v>
      </c>
    </row>
    <row r="105" spans="1:61" ht="15.75" thickBot="1" x14ac:dyDescent="0.3">
      <c r="A105" s="246" t="str">
        <f>_xlfn.XLOOKUP(C105,'Listas anteriores R'!$A:$A,'Listas anteriores R'!$D:$D,"")</f>
        <v>Carnes</v>
      </c>
      <c r="B105" s="1204" t="s">
        <v>152</v>
      </c>
      <c r="C105" s="267">
        <v>789</v>
      </c>
      <c r="D105" s="744" t="s">
        <v>155</v>
      </c>
      <c r="E105" s="776">
        <f t="shared" si="25"/>
        <v>9330.5785123966944</v>
      </c>
      <c r="F105" s="860">
        <v>11290</v>
      </c>
      <c r="G105" s="1197">
        <f>ROUND(IFERROR((E105-_xlfn.XLOOKUP(C105,'Listas anteriores R'!A:A,'Listas anteriores R'!E:E))/_xlfn.XLOOKUP(C105,'Listas anteriores R'!A:A,'Listas anteriores R'!E:E),""),3)</f>
        <v>-8.6999999999999994E-2</v>
      </c>
      <c r="H105" s="732" t="str">
        <f>IFERROR((E105-(_xlfn.XLOOKUP(C105,'Costos Unitarios'!$A:$A,'Costos Unitarios'!$E:$E)+_xlfn.XLOOKUP(C105,'Costos Comerciales'!$A:$A,'Costos Comerciales'!$E:$E)))/E105,"")</f>
        <v/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-8.6999999999999994E-2</v>
      </c>
      <c r="V105" s="732" t="str">
        <f>IFERROR((S105-(_xlfn.XLOOKUP(Q105,'Costos Unitarios'!$A:$A,'Costos Unitarios'!$E:$E)+_xlfn.XLOOKUP(Q105,'Costos Comerciales'!$A:$A,'Costos Comerciales'!$E:$E)))/S105,"")</f>
        <v/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-8.6999999999999994E-2</v>
      </c>
      <c r="AG105" s="732" t="str">
        <f>IFERROR((AD105-(_xlfn.XLOOKUP(AB105,'Costos Unitarios'!$A:$A,'Costos Unitarios'!$E:$E)+_xlfn.XLOOKUP(AB105,'Costos Comerciales'!$A:$A,'Costos Comerciales'!$E:$E)))/AD105,"")</f>
        <v/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 t="str">
        <f>IFERROR(($AT105-(_xlfn.XLOOKUP($AR105,'Costos Unitarios'!$A:$A,'Costos Unitarios'!$E:$E)+_xlfn.XLOOKUP($AR105,'Costos Comerciales'!$A:$A,'Costos Comerciales'!$E:$E)))/AT105,"")</f>
        <v/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5968</v>
      </c>
      <c r="BH105" s="1052">
        <f t="shared" si="23"/>
        <v>0.36038263950398586</v>
      </c>
      <c r="BI105" s="892">
        <f>IFERROR((BE105-_xlfn.XLOOKUP(C105,'Lista Consumo Interno'!A:A,'Lista Consumo Interno'!E:E))/BE105,"")</f>
        <v>1</v>
      </c>
    </row>
    <row r="106" spans="1:61" ht="15.75" thickBot="1" x14ac:dyDescent="0.3">
      <c r="A106" s="246" t="str">
        <f>_xlfn.XLOOKUP(C106,'Listas anteriores R'!$A:$A,'Listas anteriores R'!$D:$D,"")</f>
        <v>Carnes</v>
      </c>
      <c r="B106" s="1204" t="s">
        <v>152</v>
      </c>
      <c r="C106" s="267">
        <v>790</v>
      </c>
      <c r="D106" s="744" t="s">
        <v>156</v>
      </c>
      <c r="E106" s="776">
        <f t="shared" si="25"/>
        <v>8586.7768595041325</v>
      </c>
      <c r="F106" s="860">
        <v>10390</v>
      </c>
      <c r="G106" s="1197">
        <f>ROUND(IFERROR((E106-_xlfn.XLOOKUP(C106,'Listas anteriores R'!A:A,'Listas anteriores R'!E:E))/_xlfn.XLOOKUP(C106,'Listas anteriores R'!A:A,'Listas anteriores R'!E:E),""),3)</f>
        <v>-8.6999999999999994E-2</v>
      </c>
      <c r="H106" s="732" t="str">
        <f>IFERROR((E106-(_xlfn.XLOOKUP(C106,'Costos Unitarios'!$A:$A,'Costos Unitarios'!$E:$E)+_xlfn.XLOOKUP(C106,'Costos Comerciales'!$A:$A,'Costos Comerciales'!$E:$E)))/E106,"")</f>
        <v/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-8.6999999999999994E-2</v>
      </c>
      <c r="V106" s="732" t="str">
        <f>IFERROR((S106-(_xlfn.XLOOKUP(Q106,'Costos Unitarios'!$A:$A,'Costos Unitarios'!$E:$E)+_xlfn.XLOOKUP(Q106,'Costos Comerciales'!$A:$A,'Costos Comerciales'!$E:$E)))/S106,"")</f>
        <v/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-8.6999999999999994E-2</v>
      </c>
      <c r="AG106" s="732" t="str">
        <f>IFERROR((AD106-(_xlfn.XLOOKUP(AB106,'Costos Unitarios'!$A:$A,'Costos Unitarios'!$E:$E)+_xlfn.XLOOKUP(AB106,'Costos Comerciales'!$A:$A,'Costos Comerciales'!$E:$E)))/AD106,"")</f>
        <v/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 t="str">
        <f>IFERROR(($AT106-(_xlfn.XLOOKUP($AR106,'Costos Unitarios'!$A:$A,'Costos Unitarios'!$E:$E)+_xlfn.XLOOKUP($AR106,'Costos Comerciales'!$A:$A,'Costos Comerciales'!$E:$E)))/AT106,"")</f>
        <v/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6476</v>
      </c>
      <c r="BH106" s="1052">
        <f t="shared" si="23"/>
        <v>0.24581713185755535</v>
      </c>
      <c r="BI106" s="892">
        <f>IFERROR((BE106-_xlfn.XLOOKUP(C106,'Lista Consumo Interno'!A:A,'Lista Consumo Interno'!E:E))/BE106,"")</f>
        <v>1</v>
      </c>
    </row>
    <row r="107" spans="1:61" ht="15.75" thickBot="1" x14ac:dyDescent="0.3">
      <c r="A107" s="246" t="str">
        <f>_xlfn.XLOOKUP(C107,'Listas anteriores R'!$A:$A,'Listas anteriores R'!$D:$D,"")</f>
        <v>Carnes</v>
      </c>
      <c r="B107" s="1205" t="s">
        <v>152</v>
      </c>
      <c r="C107" s="272">
        <v>511</v>
      </c>
      <c r="D107" s="745" t="s">
        <v>157</v>
      </c>
      <c r="E107" s="926">
        <f t="shared" si="25"/>
        <v>5198.3471074380168</v>
      </c>
      <c r="F107" s="860">
        <v>6290</v>
      </c>
      <c r="G107" s="1197">
        <f>ROUND(IFERROR((E107-_xlfn.XLOOKUP(C107,'Listas anteriores R'!A:A,'Listas anteriores R'!E:E))/_xlfn.XLOOKUP(C107,'Listas anteriores R'!A:A,'Listas anteriores R'!E:E),""),3)</f>
        <v>-8.6999999999999994E-2</v>
      </c>
      <c r="H107" s="732" t="str">
        <f>IFERROR((E107-(_xlfn.XLOOKUP(C107,'Costos Unitarios'!$A:$A,'Costos Unitarios'!$E:$E)+_xlfn.XLOOKUP(C107,'Costos Comerciales'!$A:$A,'Costos Comerciales'!$E:$E)))/E107,"")</f>
        <v/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-8.6999999999999994E-2</v>
      </c>
      <c r="V107" s="732" t="str">
        <f>IFERROR((S107-(_xlfn.XLOOKUP(Q107,'Costos Unitarios'!$A:$A,'Costos Unitarios'!$E:$E)+_xlfn.XLOOKUP(Q107,'Costos Comerciales'!$A:$A,'Costos Comerciales'!$E:$E)))/S107,"")</f>
        <v/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-8.6999999999999994E-2</v>
      </c>
      <c r="AG107" s="732" t="str">
        <f>IFERROR((AD107-(_xlfn.XLOOKUP(AB107,'Costos Unitarios'!$A:$A,'Costos Unitarios'!$E:$E)+_xlfn.XLOOKUP(AB107,'Costos Comerciales'!$A:$A,'Costos Comerciales'!$E:$E)))/AD107,"")</f>
        <v/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>
        <f>ROUND(IFERROR(($AT107-_xlfn.XLOOKUP($AR107,'Listas anteriores May.'!$A:$A,'Listas anteriores May.'!$E:$E))/_xlfn.XLOOKUP($AR107,'Listas anteriores May.'!$A:$A,'Listas anteriores May.'!$E:$E),""),3)</f>
        <v>0</v>
      </c>
      <c r="AV107" s="732" t="str">
        <f>IFERROR(($AT107-(_xlfn.XLOOKUP($AR107,'Costos Unitarios'!$A:$A,'Costos Unitarios'!$E:$E)+_xlfn.XLOOKUP($AR107,'Costos Comerciales'!$A:$A,'Costos Comerciales'!$E:$E)))/AT107,"")</f>
        <v/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730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.75" thickBot="1" x14ac:dyDescent="0.3">
      <c r="A108" s="246" t="str">
        <f>_xlfn.XLOOKUP(C108,'Listas anteriores R'!$A:$A,'Listas anteriores R'!$D:$D,"")</f>
        <v>Carnes</v>
      </c>
      <c r="B108" s="1206" t="s">
        <v>158</v>
      </c>
      <c r="C108" s="1060">
        <v>911</v>
      </c>
      <c r="D108" s="1020" t="s">
        <v>159</v>
      </c>
      <c r="E108" s="773">
        <f t="shared" ref="E108:E149" si="30">F108/1.105</f>
        <v>26054.298642533937</v>
      </c>
      <c r="F108" s="860">
        <v>28790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2.429489406043771E-3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2.429489406043771E-3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2.429489406043771E-3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2.429489406043771E-3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24577</v>
      </c>
      <c r="BH108" s="1052">
        <f t="shared" si="23"/>
        <v>-4.8110262050866437E-2</v>
      </c>
      <c r="BI108" s="892">
        <f>IFERROR((BE108-_xlfn.XLOOKUP(C108,'Lista Consumo Interno'!A:A,'Lista Consumo Interno'!E:E))/BE108,"")</f>
        <v>0.37928775423565281</v>
      </c>
    </row>
    <row r="109" spans="1:61" ht="15.75" thickBot="1" x14ac:dyDescent="0.3">
      <c r="A109" s="246" t="str">
        <f>_xlfn.XLOOKUP(C109,'Listas anteriores R'!$A:$A,'Listas anteriores R'!$D:$D,"")</f>
        <v>Carnes</v>
      </c>
      <c r="B109" s="1204" t="s">
        <v>158</v>
      </c>
      <c r="C109" s="1061">
        <v>912</v>
      </c>
      <c r="D109" s="805" t="s">
        <v>160</v>
      </c>
      <c r="E109" s="774">
        <f t="shared" si="30"/>
        <v>28950.226244343892</v>
      </c>
      <c r="F109" s="860">
        <v>31990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0.28808846514535796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0.28808846514535796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0.28808846514535796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0.28808846514535796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18861</v>
      </c>
      <c r="BH109" s="1052">
        <f t="shared" si="23"/>
        <v>0.27611388975721579</v>
      </c>
      <c r="BI109" s="892">
        <f>IFERROR((BE109-_xlfn.XLOOKUP(C109,'Lista Consumo Interno'!A:A,'Lista Consumo Interno'!E:E))/BE109,"")</f>
        <v>0.55928189364732028</v>
      </c>
    </row>
    <row r="110" spans="1:61" ht="15.75" thickBot="1" x14ac:dyDescent="0.3">
      <c r="A110" s="246" t="str">
        <f>_xlfn.XLOOKUP(C110,'Listas anteriores R'!$A:$A,'Listas anteriores R'!$D:$D,"")</f>
        <v>Carnes</v>
      </c>
      <c r="B110" s="1204" t="s">
        <v>158</v>
      </c>
      <c r="C110" s="16">
        <v>913</v>
      </c>
      <c r="D110" s="806" t="s">
        <v>161</v>
      </c>
      <c r="E110" s="774">
        <f t="shared" si="30"/>
        <v>26054.298642533937</v>
      </c>
      <c r="F110" s="860">
        <v>28790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-1.0368183397012283E-4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-1.0368183397012283E-4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-1.0368183397012283E-4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-1.0368183397012283E-4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24577</v>
      </c>
      <c r="BH110" s="1052">
        <f t="shared" si="23"/>
        <v>-4.8110262050866437E-2</v>
      </c>
      <c r="BI110" s="892">
        <f>IFERROR((BE110-_xlfn.XLOOKUP(C110,'Lista Consumo Interno'!A:A,'Lista Consumo Interno'!E:E))/BE110,"")</f>
        <v>0.39246536220138167</v>
      </c>
    </row>
    <row r="111" spans="1:61" ht="15.75" thickBot="1" x14ac:dyDescent="0.3">
      <c r="A111" s="246" t="str">
        <f>_xlfn.XLOOKUP(C111,'Listas anteriores R'!$A:$A,'Listas anteriores R'!$D:$D,"")</f>
        <v>Carnes</v>
      </c>
      <c r="B111" s="1204" t="s">
        <v>158</v>
      </c>
      <c r="C111" s="16">
        <v>914</v>
      </c>
      <c r="D111" s="806" t="s">
        <v>162</v>
      </c>
      <c r="E111" s="774">
        <f t="shared" si="30"/>
        <v>25330.31674208145</v>
      </c>
      <c r="F111" s="860">
        <v>27990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4.9084137191854303E-2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4.9084137191854303E-2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4.9084137191854303E-2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4.9084137191854303E-2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22672</v>
      </c>
      <c r="BH111" s="1052">
        <f t="shared" si="23"/>
        <v>5.4956135127625658E-3</v>
      </c>
      <c r="BI111" s="892">
        <f>IFERROR((BE111-_xlfn.XLOOKUP(C111,'Lista Consumo Interno'!A:A,'Lista Consumo Interno'!E:E))/BE111,"")</f>
        <v>0.41440395379302136</v>
      </c>
    </row>
    <row r="112" spans="1:61" ht="15.75" thickBot="1" x14ac:dyDescent="0.3">
      <c r="A112" s="246" t="str">
        <f>_xlfn.XLOOKUP(C112,'Listas anteriores R'!$A:$A,'Listas anteriores R'!$D:$D,"")</f>
        <v>Carnes</v>
      </c>
      <c r="B112" s="1204" t="s">
        <v>158</v>
      </c>
      <c r="C112" s="16">
        <v>915</v>
      </c>
      <c r="D112" s="806" t="s">
        <v>163</v>
      </c>
      <c r="E112" s="774">
        <f t="shared" si="30"/>
        <v>30760.180995475115</v>
      </c>
      <c r="F112" s="860">
        <v>33990</v>
      </c>
      <c r="G112" s="1197">
        <f>ROUND(IFERROR((E112-_xlfn.XLOOKUP(C112,'Listas anteriores R'!A:A,'Listas anteriores R'!E:E))/_xlfn.XLOOKUP(C112,'Listas anteriores R'!A:A,'Listas anteriores R'!E:E),""),3)</f>
        <v>-8.1000000000000003E-2</v>
      </c>
      <c r="H112" s="732">
        <f>IFERROR((E112-(_xlfn.XLOOKUP(C112,'Costos Unitarios'!$A:$A,'Costos Unitarios'!$E:$E)+_xlfn.XLOOKUP(C112,'Costos Comerciales'!$A:$A,'Costos Comerciales'!$E:$E)))/E112,"")</f>
        <v>8.1182259488084788E-2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8.1182259488084788E-2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-8.1000000000000003E-2</v>
      </c>
      <c r="AG112" s="732">
        <f>IFERROR((AD112-(_xlfn.XLOOKUP(AB112,'Costos Unitarios'!$A:$A,'Costos Unitarios'!$E:$E)+_xlfn.XLOOKUP(AB112,'Costos Comerciales'!$A:$A,'Costos Comerciales'!$E:$E)))/AD112,"")</f>
        <v>8.1182259488084788E-2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-1E-3</v>
      </c>
      <c r="AV112" s="732">
        <f>IFERROR(($AT112-(_xlfn.XLOOKUP($AR112,'Costos Unitarios'!$A:$A,'Costos Unitarios'!$E:$E)+_xlfn.XLOOKUP($AR112,'Costos Comerciales'!$A:$A,'Costos Comerciales'!$E:$E)))/AT112,"")</f>
        <v>8.1182259488084788E-2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26482</v>
      </c>
      <c r="BH112" s="1052">
        <f t="shared" si="23"/>
        <v>4.3424209734889488E-2</v>
      </c>
      <c r="BI112" s="892">
        <f>IFERROR((BE112-_xlfn.XLOOKUP(C112,'Lista Consumo Interno'!A:A,'Lista Consumo Interno'!E:E))/BE112,"")</f>
        <v>0.41247997777124001</v>
      </c>
    </row>
    <row r="113" spans="1:61" ht="15.75" thickBot="1" x14ac:dyDescent="0.3">
      <c r="A113" s="246" t="str">
        <f>_xlfn.XLOOKUP(C113,'Listas anteriores R'!$A:$A,'Listas anteriores R'!$D:$D,"")</f>
        <v>Carnes</v>
      </c>
      <c r="B113" s="1204" t="s">
        <v>158</v>
      </c>
      <c r="C113" s="16">
        <v>916</v>
      </c>
      <c r="D113" s="806" t="s">
        <v>164</v>
      </c>
      <c r="E113" s="774">
        <f t="shared" si="30"/>
        <v>29855.203619909502</v>
      </c>
      <c r="F113" s="860">
        <v>32990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3.6951803576841455E-2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3.6951803576841455E-2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3.6951803576841455E-2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3.6951803576841455E-2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27067</v>
      </c>
      <c r="BH113" s="1052">
        <f t="shared" si="23"/>
        <v>-7.3434710855140601E-3</v>
      </c>
      <c r="BI113" s="892">
        <f>IFERROR((BE113-_xlfn.XLOOKUP(C113,'Lista Consumo Interno'!A:A,'Lista Consumo Interno'!E:E))/BE113,"")</f>
        <v>0.39202856084335325</v>
      </c>
    </row>
    <row r="114" spans="1:61" ht="15.75" thickBot="1" x14ac:dyDescent="0.3">
      <c r="A114" s="246" t="str">
        <f>_xlfn.XLOOKUP(C114,'Listas anteriores R'!$A:$A,'Listas anteriores R'!$D:$D,"")</f>
        <v>Carnes</v>
      </c>
      <c r="B114" s="1204" t="s">
        <v>158</v>
      </c>
      <c r="C114" s="16">
        <v>917</v>
      </c>
      <c r="D114" s="806" t="s">
        <v>165</v>
      </c>
      <c r="E114" s="774">
        <f t="shared" si="30"/>
        <v>29855.203619909502</v>
      </c>
      <c r="F114" s="860">
        <v>32990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4.016732343134282E-2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4.016732343134282E-2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4.016732343134282E-2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4.016732343134282E-2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27067</v>
      </c>
      <c r="BH114" s="1052">
        <f t="shared" si="23"/>
        <v>-7.3434710855140601E-3</v>
      </c>
      <c r="BI114" s="892">
        <f>IFERROR((BE114-_xlfn.XLOOKUP(C114,'Lista Consumo Interno'!A:A,'Lista Consumo Interno'!E:E))/BE114,"")</f>
        <v>0.42440705937826279</v>
      </c>
    </row>
    <row r="115" spans="1:61" ht="15.75" thickBot="1" x14ac:dyDescent="0.3">
      <c r="A115" s="246" t="str">
        <f>_xlfn.XLOOKUP(C115,'Listas anteriores R'!$A:$A,'Listas anteriores R'!$D:$D,"")</f>
        <v>Carnes</v>
      </c>
      <c r="B115" s="1204" t="s">
        <v>158</v>
      </c>
      <c r="C115" s="16">
        <v>918</v>
      </c>
      <c r="D115" s="806" t="s">
        <v>166</v>
      </c>
      <c r="E115" s="774">
        <f t="shared" si="30"/>
        <v>15375.565610859729</v>
      </c>
      <c r="F115" s="860">
        <v>16990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-4.6400529723366682E-2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-4.6400529723366682E-2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-4.6400529723366682E-2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-4.6400529723366682E-2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15051</v>
      </c>
      <c r="BH115" s="1052">
        <f t="shared" si="23"/>
        <v>-5.2570772180979268E-2</v>
      </c>
      <c r="BI115" s="892">
        <f>IFERROR((BE115-_xlfn.XLOOKUP(C115,'Lista Consumo Interno'!A:A,'Lista Consumo Interno'!E:E))/BE115,"")</f>
        <v>0.36877923129987916</v>
      </c>
    </row>
    <row r="116" spans="1:61" ht="15.75" thickBot="1" x14ac:dyDescent="0.3">
      <c r="A116" s="246" t="str">
        <f>_xlfn.XLOOKUP(C116,'Listas anteriores R'!$A:$A,'Listas anteriores R'!$D:$D,"")</f>
        <v>Carnes</v>
      </c>
      <c r="B116" s="1204" t="s">
        <v>158</v>
      </c>
      <c r="C116" s="16">
        <v>919</v>
      </c>
      <c r="D116" s="806" t="s">
        <v>167</v>
      </c>
      <c r="E116" s="774">
        <f t="shared" si="30"/>
        <v>26778.280542986427</v>
      </c>
      <c r="F116" s="860">
        <v>29590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1.1773741128759795E-2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1.1773741128759795E-2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1.1773741128759795E-2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1.1773741128759795E-2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24947</v>
      </c>
      <c r="BH116" s="1052">
        <f t="shared" si="23"/>
        <v>-3.5125793248469761E-2</v>
      </c>
      <c r="BI116" s="892">
        <f>IFERROR((BE116-_xlfn.XLOOKUP(C116,'Lista Consumo Interno'!A:A,'Lista Consumo Interno'!E:E))/BE116,"")</f>
        <v>0.32022023206038081</v>
      </c>
    </row>
    <row r="117" spans="1:61" ht="15.75" thickBot="1" x14ac:dyDescent="0.3">
      <c r="A117" s="246" t="str">
        <f>_xlfn.XLOOKUP(C117,'Listas anteriores R'!$A:$A,'Listas anteriores R'!$D:$D,"")</f>
        <v>Carnes</v>
      </c>
      <c r="B117" s="1204" t="s">
        <v>158</v>
      </c>
      <c r="C117" s="16">
        <v>920</v>
      </c>
      <c r="D117" s="806" t="s">
        <v>168</v>
      </c>
      <c r="E117" s="774">
        <f t="shared" si="30"/>
        <v>29855.203619909502</v>
      </c>
      <c r="F117" s="860">
        <v>32990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0.24847271900575932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0.24847271900575932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0.24847271900575932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0.24847271900575932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20767</v>
      </c>
      <c r="BH117" s="1052">
        <f t="shared" si="23"/>
        <v>0.22712151830521038</v>
      </c>
      <c r="BI117" s="892">
        <f>IFERROR((BE117-_xlfn.XLOOKUP(C117,'Lista Consumo Interno'!A:A,'Lista Consumo Interno'!E:E))/BE117,"")</f>
        <v>0.53159105452830824</v>
      </c>
    </row>
    <row r="118" spans="1:61" ht="15.75" thickBot="1" x14ac:dyDescent="0.3">
      <c r="A118" s="246" t="str">
        <f>_xlfn.XLOOKUP(C118,'Listas anteriores R'!$A:$A,'Listas anteriores R'!$D:$D,"")</f>
        <v>Carnes</v>
      </c>
      <c r="B118" s="1204" t="s">
        <v>158</v>
      </c>
      <c r="C118" s="16">
        <v>921</v>
      </c>
      <c r="D118" s="806" t="s">
        <v>169</v>
      </c>
      <c r="E118" s="774">
        <f t="shared" si="30"/>
        <v>26778.280542986427</v>
      </c>
      <c r="F118" s="860">
        <v>29590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1.0317336938154861E-2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1.0317336938154861E-2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1.0317336938154861E-2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1.0317336938154861E-2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24947</v>
      </c>
      <c r="BH118" s="1052">
        <f t="shared" si="23"/>
        <v>-3.5125793248469761E-2</v>
      </c>
      <c r="BI118" s="892">
        <f>IFERROR((BE118-_xlfn.XLOOKUP(C118,'Lista Consumo Interno'!A:A,'Lista Consumo Interno'!E:E))/BE118,"")</f>
        <v>0.38403646126694457</v>
      </c>
    </row>
    <row r="119" spans="1:61" ht="15.75" thickBot="1" x14ac:dyDescent="0.3">
      <c r="A119" s="246" t="str">
        <f>_xlfn.XLOOKUP(C119,'Listas anteriores R'!$A:$A,'Listas anteriores R'!$D:$D,"")</f>
        <v>Carnes</v>
      </c>
      <c r="B119" s="1204" t="s">
        <v>158</v>
      </c>
      <c r="C119" s="16">
        <v>922</v>
      </c>
      <c r="D119" s="806" t="s">
        <v>170</v>
      </c>
      <c r="E119" s="774">
        <f t="shared" si="30"/>
        <v>24425.339366515836</v>
      </c>
      <c r="F119" s="860">
        <v>26990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1.3851982215635394E-2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1.3851982215635394E-2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1.3851982215635394E-2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1.3851982215635394E-2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22672</v>
      </c>
      <c r="BH119" s="1052">
        <f t="shared" si="23"/>
        <v>-3.1351529373018841E-2</v>
      </c>
      <c r="BI119" s="892">
        <f>IFERROR((BE119-_xlfn.XLOOKUP(C119,'Lista Consumo Interno'!A:A,'Lista Consumo Interno'!E:E))/BE119,"")</f>
        <v>0.37906014573298752</v>
      </c>
    </row>
    <row r="120" spans="1:61" ht="15.75" thickBot="1" x14ac:dyDescent="0.3">
      <c r="A120" s="246" t="str">
        <f>_xlfn.XLOOKUP(C120,'Listas anteriores R'!$A:$A,'Listas anteriores R'!$D:$D,"")</f>
        <v>Carnes</v>
      </c>
      <c r="B120" s="1204" t="s">
        <v>158</v>
      </c>
      <c r="C120" s="16">
        <v>923</v>
      </c>
      <c r="D120" s="806" t="s">
        <v>171</v>
      </c>
      <c r="E120" s="774">
        <f t="shared" si="30"/>
        <v>25330.31674208145</v>
      </c>
      <c r="F120" s="860">
        <v>27990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-2.9083065380492958E-2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-2.9083065380492958E-2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-2.9083065380492958E-2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-2.9083065380492958E-2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24577</v>
      </c>
      <c r="BH120" s="1052">
        <f t="shared" si="23"/>
        <v>-4.3290614543596409E-2</v>
      </c>
      <c r="BI120" s="892">
        <f>IFERROR((BE120-_xlfn.XLOOKUP(C120,'Lista Consumo Interno'!A:A,'Lista Consumo Interno'!E:E))/BE120,"")</f>
        <v>0.39109897159891982</v>
      </c>
    </row>
    <row r="121" spans="1:61" ht="15.75" thickBot="1" x14ac:dyDescent="0.3">
      <c r="A121" s="246" t="str">
        <f>_xlfn.XLOOKUP(C121,'Listas anteriores R'!$A:$A,'Listas anteriores R'!$D:$D,"")</f>
        <v>Carnes</v>
      </c>
      <c r="B121" s="1204" t="s">
        <v>158</v>
      </c>
      <c r="C121" s="16">
        <v>924</v>
      </c>
      <c r="D121" s="808" t="s">
        <v>172</v>
      </c>
      <c r="E121" s="749">
        <f t="shared" si="30"/>
        <v>23520.361990950227</v>
      </c>
      <c r="F121" s="860">
        <v>25990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0.11914621008080033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0.11914621008080033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0.11914621008080033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0.11914621008080033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19278</v>
      </c>
      <c r="BH121" s="1052">
        <f t="shared" si="23"/>
        <v>8.9299730665640661E-2</v>
      </c>
      <c r="BI121" s="892">
        <f>IFERROR((BE121-_xlfn.XLOOKUP(C121,'Lista Consumo Interno'!A:A,'Lista Consumo Interno'!E:E))/BE121,"")</f>
        <v>0.45588516950964048</v>
      </c>
    </row>
    <row r="122" spans="1:61" ht="15.75" thickBot="1" x14ac:dyDescent="0.3">
      <c r="A122" s="246" t="str">
        <f>_xlfn.XLOOKUP(C122,'Listas anteriores R'!$A:$A,'Listas anteriores R'!$D:$D,"")</f>
        <v>Carnes</v>
      </c>
      <c r="B122" s="1204" t="s">
        <v>158</v>
      </c>
      <c r="C122" s="16">
        <v>2070</v>
      </c>
      <c r="D122" s="178" t="s">
        <v>173</v>
      </c>
      <c r="E122" s="749">
        <f t="shared" si="30"/>
        <v>22615.384615384617</v>
      </c>
      <c r="F122" s="860">
        <v>24990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0.11984693877551027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0.11984693877551027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0.11984693877551027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0.11984693877551027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18499</v>
      </c>
      <c r="BH122" s="1052">
        <f t="shared" si="23"/>
        <v>9.1130007558579085E-2</v>
      </c>
      <c r="BI122" s="892">
        <f>IFERROR((BE122-_xlfn.XLOOKUP(C122,'Lista Consumo Interno'!A:A,'Lista Consumo Interno'!E:E))/BE122,"")</f>
        <v>0.41308390022675745</v>
      </c>
    </row>
    <row r="123" spans="1:61" ht="15.75" thickBot="1" x14ac:dyDescent="0.3">
      <c r="A123" s="246" t="str">
        <f>_xlfn.XLOOKUP(C123,'Listas anteriores R'!$A:$A,'Listas anteriores R'!$D:$D,"")</f>
        <v>Carnes</v>
      </c>
      <c r="B123" s="1204" t="s">
        <v>158</v>
      </c>
      <c r="C123" s="1062">
        <v>1065</v>
      </c>
      <c r="D123" s="178" t="s">
        <v>174</v>
      </c>
      <c r="E123" s="749">
        <f t="shared" si="30"/>
        <v>22615.384615384617</v>
      </c>
      <c r="F123" s="860">
        <v>24990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 t="str">
        <f>IFERROR((E123-(_xlfn.XLOOKUP(C123,'Costos Unitarios'!$A:$A,'Costos Unitarios'!$E:$E)+_xlfn.XLOOKUP(C123,'Costos Comerciales'!$A:$A,'Costos Comerciales'!$E:$E)))/E123,"")</f>
        <v/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0</v>
      </c>
      <c r="V123" s="732" t="str">
        <f>IFERROR((S123-(_xlfn.XLOOKUP(Q123,'Costos Unitarios'!$A:$A,'Costos Unitarios'!$E:$E)+_xlfn.XLOOKUP(Q123,'Costos Comerciales'!$A:$A,'Costos Comerciales'!$E:$E)))/S123,"")</f>
        <v/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0</v>
      </c>
      <c r="AG123" s="732" t="str">
        <f>IFERROR((AD123-(_xlfn.XLOOKUP(AB123,'Costos Unitarios'!$A:$A,'Costos Unitarios'!$E:$E)+_xlfn.XLOOKUP(AB123,'Costos Comerciales'!$A:$A,'Costos Comerciales'!$E:$E)))/AD123,"")</f>
        <v/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 t="str">
        <f>IFERROR(($AT123-(_xlfn.XLOOKUP($AR123,'Costos Unitarios'!$A:$A,'Costos Unitarios'!$E:$E)+_xlfn.XLOOKUP($AR123,'Costos Comerciales'!$A:$A,'Costos Comerciales'!$E:$E)))/AT123,"")</f>
        <v/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15189</v>
      </c>
      <c r="BH123" s="1052">
        <f t="shared" si="23"/>
        <v>0.25375283446712027</v>
      </c>
      <c r="BI123" s="892">
        <f>IFERROR((BE123-_xlfn.XLOOKUP(C123,'Lista Consumo Interno'!A:A,'Lista Consumo Interno'!E:E))/BE123,"")</f>
        <v>0.54583522297808018</v>
      </c>
    </row>
    <row r="124" spans="1:61" ht="15.75" thickBot="1" x14ac:dyDescent="0.3">
      <c r="A124" s="246" t="str">
        <f>_xlfn.XLOOKUP(C124,'Listas anteriores R'!$A:$A,'Listas anteriores R'!$D:$D,"")</f>
        <v>Carnes</v>
      </c>
      <c r="B124" s="1204" t="s">
        <v>158</v>
      </c>
      <c r="C124" s="16">
        <v>1066</v>
      </c>
      <c r="D124" s="178" t="s">
        <v>175</v>
      </c>
      <c r="E124" s="774">
        <f t="shared" si="30"/>
        <v>22615.384615384617</v>
      </c>
      <c r="F124" s="860">
        <v>24990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0.26651700680272117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0.26651700680272117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0.26651700680272117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0.26651700680272117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15189</v>
      </c>
      <c r="BH124" s="1052">
        <f t="shared" si="23"/>
        <v>0.25375283446712027</v>
      </c>
      <c r="BI124" s="892">
        <f>IFERROR((BE124-_xlfn.XLOOKUP(C124,'Lista Consumo Interno'!A:A,'Lista Consumo Interno'!E:E))/BE124,"")</f>
        <v>0.54539304610733186</v>
      </c>
    </row>
    <row r="125" spans="1:61" ht="15.75" thickBot="1" x14ac:dyDescent="0.3">
      <c r="A125" s="246" t="str">
        <f>_xlfn.XLOOKUP(C125,'Listas anteriores R'!$A:$A,'Listas anteriores R'!$D:$D,"")</f>
        <v>Carnes</v>
      </c>
      <c r="B125" s="1204" t="s">
        <v>158</v>
      </c>
      <c r="C125" s="16">
        <v>1067</v>
      </c>
      <c r="D125" s="178" t="s">
        <v>176</v>
      </c>
      <c r="E125" s="774" t="e">
        <f t="shared" si="30"/>
        <v>#VALUE!</v>
      </c>
      <c r="F125" s="860" t="s">
        <v>150</v>
      </c>
      <c r="G125" s="1197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150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150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18304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.75" thickBot="1" x14ac:dyDescent="0.3">
      <c r="A126" s="246" t="str">
        <f>_xlfn.XLOOKUP(C126,'Listas anteriores R'!$A:$A,'Listas anteriores R'!$D:$D,"")</f>
        <v>Carnes</v>
      </c>
      <c r="B126" s="1204" t="s">
        <v>158</v>
      </c>
      <c r="C126" s="16">
        <v>1068</v>
      </c>
      <c r="D126" s="178" t="s">
        <v>177</v>
      </c>
      <c r="E126" s="774">
        <f t="shared" si="30"/>
        <v>22615.384615384617</v>
      </c>
      <c r="F126" s="860">
        <v>24990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0.2081054421768708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0.2081054421768708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0.2081054421768708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0.2081054421768708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17909</v>
      </c>
      <c r="BH126" s="1052">
        <f t="shared" si="23"/>
        <v>0.12011715797430093</v>
      </c>
      <c r="BI126" s="892">
        <f>IFERROR((BE126-_xlfn.XLOOKUP(C126,'Lista Consumo Interno'!A:A,'Lista Consumo Interno'!E:E))/BE126,"")</f>
        <v>0.46290249433106584</v>
      </c>
    </row>
    <row r="127" spans="1:61" ht="15.75" thickBot="1" x14ac:dyDescent="0.3">
      <c r="A127" s="246" t="str">
        <f>_xlfn.XLOOKUP(C127,'Listas anteriores R'!$A:$A,'Listas anteriores R'!$D:$D,"")</f>
        <v>Carnes</v>
      </c>
      <c r="B127" s="1204" t="s">
        <v>158</v>
      </c>
      <c r="C127" s="16">
        <v>1069</v>
      </c>
      <c r="D127" s="178" t="s">
        <v>178</v>
      </c>
      <c r="E127" s="774">
        <f t="shared" si="30"/>
        <v>22615.384615384617</v>
      </c>
      <c r="F127" s="860">
        <v>24990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0.14872108843537421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0.14872108843537421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0.14872108843537421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0.14872108843537421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17909</v>
      </c>
      <c r="BH127" s="1052">
        <f t="shared" si="23"/>
        <v>0.12011715797430093</v>
      </c>
      <c r="BI127" s="892">
        <f>IFERROR((BE127-_xlfn.XLOOKUP(C127,'Lista Consumo Interno'!A:A,'Lista Consumo Interno'!E:E))/BE127,"")</f>
        <v>0.48137566137566146</v>
      </c>
    </row>
    <row r="128" spans="1:61" ht="15.75" thickBot="1" x14ac:dyDescent="0.3">
      <c r="A128" s="246" t="str">
        <f>_xlfn.XLOOKUP(C128,'Listas anteriores R'!$A:$A,'Listas anteriores R'!$D:$D,"")</f>
        <v>Carnes</v>
      </c>
      <c r="B128" s="1204" t="s">
        <v>158</v>
      </c>
      <c r="C128" s="16">
        <v>1070</v>
      </c>
      <c r="D128" s="178" t="s">
        <v>179</v>
      </c>
      <c r="E128" s="774">
        <f t="shared" si="30"/>
        <v>22615.384615384617</v>
      </c>
      <c r="F128" s="860">
        <v>24990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0.11869727891156469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0.11869727891156469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0.11869727891156469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0.11869727891156469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18499</v>
      </c>
      <c r="BH128" s="1052">
        <f t="shared" si="23"/>
        <v>9.1130007558579085E-2</v>
      </c>
      <c r="BI128" s="892">
        <f>IFERROR((BE128-_xlfn.XLOOKUP(C128,'Lista Consumo Interno'!A:A,'Lista Consumo Interno'!E:E))/BE128,"")</f>
        <v>0.47199168556311422</v>
      </c>
    </row>
    <row r="129" spans="1:61" ht="15.75" thickBot="1" x14ac:dyDescent="0.3">
      <c r="A129" s="246" t="str">
        <f>_xlfn.XLOOKUP(C129,'Listas anteriores R'!$A:$A,'Listas anteriores R'!$D:$D,"")</f>
        <v>Carnes</v>
      </c>
      <c r="B129" s="1204" t="s">
        <v>158</v>
      </c>
      <c r="C129" s="16">
        <v>1071</v>
      </c>
      <c r="D129" s="178" t="s">
        <v>180</v>
      </c>
      <c r="E129" s="774">
        <f t="shared" si="30"/>
        <v>22615.384615384617</v>
      </c>
      <c r="F129" s="860">
        <v>24990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0.12227891156462592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0.12227891156462592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0.12227891156462592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0.12227891156462592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18499</v>
      </c>
      <c r="BH129" s="1052">
        <f t="shared" si="23"/>
        <v>9.1130007558579085E-2</v>
      </c>
      <c r="BI129" s="892">
        <f>IFERROR((BE129-_xlfn.XLOOKUP(C129,'Lista Consumo Interno'!A:A,'Lista Consumo Interno'!E:E))/BE129,"")</f>
        <v>0.41308390022675745</v>
      </c>
    </row>
    <row r="130" spans="1:61" ht="15.75" thickBot="1" x14ac:dyDescent="0.3">
      <c r="A130" s="246" t="str">
        <f>_xlfn.XLOOKUP(C130,'Listas anteriores R'!$A:$A,'Listas anteriores R'!$D:$D,"")</f>
        <v>Carnes</v>
      </c>
      <c r="B130" s="1204" t="s">
        <v>158</v>
      </c>
      <c r="C130" s="16">
        <v>1072</v>
      </c>
      <c r="D130" s="178" t="s">
        <v>181</v>
      </c>
      <c r="E130" s="774">
        <f t="shared" si="30"/>
        <v>22615.384615384617</v>
      </c>
      <c r="F130" s="860">
        <v>24990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4.6401360544217757E-2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4.6401360544217757E-2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4.6401360544217757E-2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4.6401360544217757E-2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20251</v>
      </c>
      <c r="BH130" s="1052">
        <f t="shared" si="23"/>
        <v>5.0529100529101622E-3</v>
      </c>
      <c r="BI130" s="892">
        <f>IFERROR((BE130-_xlfn.XLOOKUP(C130,'Lista Consumo Interno'!A:A,'Lista Consumo Interno'!E:E))/BE130,"")</f>
        <v>0.40841647770219203</v>
      </c>
    </row>
    <row r="131" spans="1:61" ht="15.75" thickBot="1" x14ac:dyDescent="0.3">
      <c r="A131" s="246" t="str">
        <f>_xlfn.XLOOKUP(C131,'Listas anteriores R'!$A:$A,'Listas anteriores R'!$D:$D,"")</f>
        <v>Carnes</v>
      </c>
      <c r="B131" s="1204" t="s">
        <v>158</v>
      </c>
      <c r="C131" s="16">
        <v>1073</v>
      </c>
      <c r="D131" s="178" t="s">
        <v>182</v>
      </c>
      <c r="E131" s="774">
        <f t="shared" si="30"/>
        <v>22615.384615384617</v>
      </c>
      <c r="F131" s="860">
        <v>24990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4.1139455782312997E-2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4.1139455782312997E-2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4.1139455782312997E-2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4.1139455782312997E-2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20251</v>
      </c>
      <c r="BH131" s="1052">
        <f t="shared" si="23"/>
        <v>5.0529100529101622E-3</v>
      </c>
      <c r="BI131" s="892">
        <f>IFERROR((BE131-_xlfn.XLOOKUP(C131,'Lista Consumo Interno'!A:A,'Lista Consumo Interno'!E:E))/BE131,"")</f>
        <v>0.38498110355253218</v>
      </c>
    </row>
    <row r="132" spans="1:61" ht="15.75" thickBot="1" x14ac:dyDescent="0.3">
      <c r="A132" s="246" t="str">
        <f>_xlfn.XLOOKUP(C132,'Listas anteriores R'!$A:$A,'Listas anteriores R'!$D:$D,"")</f>
        <v>Carnes</v>
      </c>
      <c r="B132" s="1204" t="s">
        <v>158</v>
      </c>
      <c r="C132" s="16">
        <v>1074</v>
      </c>
      <c r="D132" s="178" t="s">
        <v>183</v>
      </c>
      <c r="E132" s="774">
        <f t="shared" si="30"/>
        <v>23520.361990950227</v>
      </c>
      <c r="F132" s="860">
        <v>25990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3.5303963062716451E-2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3.5303963062716451E-2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3.5303963062716451E-2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3.5303963062716451E-2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21225</v>
      </c>
      <c r="BH132" s="1052">
        <f t="shared" si="23"/>
        <v>-2.6773117865845448E-3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">
      <c r="A133" s="246" t="str">
        <f>_xlfn.XLOOKUP(C133,'Listas anteriores R'!$A:$A,'Listas anteriores R'!$D:$D,"")</f>
        <v>Carnes</v>
      </c>
      <c r="B133" s="1204" t="s">
        <v>158</v>
      </c>
      <c r="C133" s="16">
        <v>1408</v>
      </c>
      <c r="D133" s="178" t="s">
        <v>184</v>
      </c>
      <c r="E133" s="774">
        <f t="shared" si="30"/>
        <v>22615.384615384617</v>
      </c>
      <c r="F133" s="860">
        <v>24990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>
        <f>IFERROR((E133-(_xlfn.XLOOKUP(C133,'Costos Unitarios'!$A:$A,'Costos Unitarios'!$E:$E)+_xlfn.XLOOKUP(C133,'Costos Comerciales'!$A:$A,'Costos Comerciales'!$E:$E)))/E133,"")</f>
        <v>0.18201700680272115</v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0</v>
      </c>
      <c r="V133" s="732">
        <f>IFERROR((S133-(_xlfn.XLOOKUP(Q133,'Costos Unitarios'!$A:$A,'Costos Unitarios'!$E:$E)+_xlfn.XLOOKUP(Q133,'Costos Comerciales'!$A:$A,'Costos Comerciales'!$E:$E)))/S133,"")</f>
        <v>0.18201700680272115</v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0</v>
      </c>
      <c r="AG133" s="732">
        <f>IFERROR((AD133-(_xlfn.XLOOKUP(AB133,'Costos Unitarios'!$A:$A,'Costos Unitarios'!$E:$E)+_xlfn.XLOOKUP(AB133,'Costos Comerciales'!$A:$A,'Costos Comerciales'!$E:$E)))/AD133,"")</f>
        <v>0.18201700680272115</v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>
        <f>IFERROR(($AT133-(_xlfn.XLOOKUP($AR133,'Costos Unitarios'!$A:$A,'Costos Unitarios'!$E:$E)+_xlfn.XLOOKUP($AR133,'Costos Comerciales'!$A:$A,'Costos Comerciales'!$E:$E)))/AT133,"")</f>
        <v>0.18201700680272115</v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>
        <f>_xlfn.XLOOKUP($BC133,'Costos Unitarios'!A:A,'Costos Unitarios'!E:E,"")</f>
        <v>18499</v>
      </c>
      <c r="BH133" s="1052">
        <f t="shared" si="23"/>
        <v>9.1130007558579085E-2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">
      <c r="A134" s="246" t="str">
        <f>_xlfn.XLOOKUP(C134,'Listas anteriores R'!$A:$A,'Listas anteriores R'!$D:$D,"")</f>
        <v>Carnes</v>
      </c>
      <c r="B134" s="1204" t="s">
        <v>158</v>
      </c>
      <c r="C134" s="16">
        <v>1409</v>
      </c>
      <c r="D134" s="178" t="s">
        <v>185</v>
      </c>
      <c r="E134" s="774">
        <f t="shared" si="30"/>
        <v>22615.384615384617</v>
      </c>
      <c r="F134" s="860">
        <v>24990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0.32837755102040822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0.32837755102040822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0.32837755102040822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0.32837755102040822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15189</v>
      </c>
      <c r="BH134" s="1052">
        <f t="shared" si="23"/>
        <v>0.25375283446712027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">
      <c r="A135" s="246" t="str">
        <f>_xlfn.XLOOKUP(C135,'Listas anteriores R'!$A:$A,'Listas anteriores R'!$D:$D,"")</f>
        <v>Carnes</v>
      </c>
      <c r="B135" s="1204" t="s">
        <v>158</v>
      </c>
      <c r="C135" s="16">
        <v>1410</v>
      </c>
      <c r="D135" s="178" t="s">
        <v>186</v>
      </c>
      <c r="E135" s="774">
        <f t="shared" si="30"/>
        <v>22615.384615384617</v>
      </c>
      <c r="F135" s="860">
        <v>24990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0.32837755102040822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0.32837755102040822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0.32837755102040822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0.32837755102040822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15189</v>
      </c>
      <c r="BH135" s="1052">
        <f t="shared" si="23"/>
        <v>0.25375283446712027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">
      <c r="A136" s="246" t="str">
        <f>_xlfn.XLOOKUP(C136,'Listas anteriores R'!$A:$A,'Listas anteriores R'!$D:$D,"")</f>
        <v>Carnes</v>
      </c>
      <c r="B136" s="1204" t="s">
        <v>158</v>
      </c>
      <c r="C136" s="16">
        <v>1412</v>
      </c>
      <c r="D136" s="178" t="s">
        <v>187</v>
      </c>
      <c r="E136" s="774">
        <f t="shared" si="30"/>
        <v>22615.384615384617</v>
      </c>
      <c r="F136" s="860">
        <v>24990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0.15385034013605448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0.15385034013605448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0.15385034013605448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0.15385034013605448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17909</v>
      </c>
      <c r="BH136" s="1052">
        <f t="shared" si="23"/>
        <v>0.12011715797430093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">
      <c r="A137" s="246" t="str">
        <f>_xlfn.XLOOKUP(C137,'Listas anteriores R'!$A:$A,'Listas anteriores R'!$D:$D,"")</f>
        <v>Carnes</v>
      </c>
      <c r="B137" s="1204" t="s">
        <v>158</v>
      </c>
      <c r="C137" s="16">
        <v>1413</v>
      </c>
      <c r="D137" s="178" t="s">
        <v>188</v>
      </c>
      <c r="E137" s="774">
        <f t="shared" si="30"/>
        <v>22615.384615384617</v>
      </c>
      <c r="F137" s="860">
        <v>24990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0.15274489795918372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0.15274489795918372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0.15274489795918372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0.15274489795918372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17909</v>
      </c>
      <c r="BH137" s="1052">
        <f t="shared" si="23"/>
        <v>0.12011715797430093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">
      <c r="A138" s="246" t="str">
        <f>_xlfn.XLOOKUP(C138,'Listas anteriores R'!$A:$A,'Listas anteriores R'!$D:$D,"")</f>
        <v>Carnes</v>
      </c>
      <c r="B138" s="1204" t="s">
        <v>158</v>
      </c>
      <c r="C138" s="16">
        <v>1414</v>
      </c>
      <c r="D138" s="178" t="s">
        <v>189</v>
      </c>
      <c r="E138" s="774">
        <f t="shared" si="30"/>
        <v>22615.384615384617</v>
      </c>
      <c r="F138" s="860">
        <v>24990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0.12723129251700688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0.12723129251700688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0.12723129251700688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0.12723129251700688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18499</v>
      </c>
      <c r="BH138" s="1052">
        <f t="shared" ref="BH138:BH201" si="38">(BE138-BG138)/BE138</f>
        <v>9.1130007558579085E-2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">
      <c r="A139" s="246" t="str">
        <f>_xlfn.XLOOKUP(C139,'Listas anteriores R'!$A:$A,'Listas anteriores R'!$D:$D,"")</f>
        <v>Carnes</v>
      </c>
      <c r="B139" s="1204" t="s">
        <v>158</v>
      </c>
      <c r="C139" s="16">
        <v>1415</v>
      </c>
      <c r="D139" s="178" t="s">
        <v>190</v>
      </c>
      <c r="E139" s="774">
        <f t="shared" si="30"/>
        <v>22615.384615384617</v>
      </c>
      <c r="F139" s="860">
        <v>24990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0.18201700680272115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0.18201700680272115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0.18201700680272115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0.18201700680272115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18499</v>
      </c>
      <c r="BH139" s="1052">
        <f t="shared" si="38"/>
        <v>9.1130007558579085E-2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">
      <c r="A140" s="246" t="str">
        <f>_xlfn.XLOOKUP(C140,'Listas anteriores R'!$A:$A,'Listas anteriores R'!$D:$D,"")</f>
        <v>Carnes</v>
      </c>
      <c r="B140" s="1204" t="s">
        <v>158</v>
      </c>
      <c r="C140" s="16">
        <v>1416</v>
      </c>
      <c r="D140" s="178" t="s">
        <v>191</v>
      </c>
      <c r="E140" s="774">
        <f t="shared" si="30"/>
        <v>23520.361990950227</v>
      </c>
      <c r="F140" s="860">
        <v>25990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9.7590419392073899E-2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9.7590419392073899E-2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9.7590419392073899E-2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9.7590419392073899E-2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21225</v>
      </c>
      <c r="BH140" s="1052">
        <f t="shared" si="38"/>
        <v>-2.6773117865845448E-3</v>
      </c>
      <c r="BI140" s="892">
        <f>IFERROR((BE140-_xlfn.XLOOKUP(C140,'Lista Consumo Interno'!A:A,'Lista Consumo Interno'!E:E))/BE140,"")</f>
        <v>1</v>
      </c>
    </row>
    <row r="141" spans="1:61" ht="15.75" thickBot="1" x14ac:dyDescent="0.3">
      <c r="A141" s="246" t="str">
        <f>_xlfn.XLOOKUP(C141,'Listas anteriores R'!$A:$A,'Listas anteriores R'!$D:$D,"")</f>
        <v>Carnes</v>
      </c>
      <c r="B141" s="1204" t="s">
        <v>158</v>
      </c>
      <c r="C141" s="16">
        <v>1417</v>
      </c>
      <c r="D141" s="178" t="s">
        <v>192</v>
      </c>
      <c r="E141" s="774">
        <f t="shared" si="30"/>
        <v>22615.384615384617</v>
      </c>
      <c r="F141" s="860">
        <v>24990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0.10454761904761911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0.10454761904761911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0.10454761904761911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0.10454761904761911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20251</v>
      </c>
      <c r="BH141" s="1052">
        <f t="shared" si="38"/>
        <v>5.0529100529101622E-3</v>
      </c>
      <c r="BI141" s="892">
        <f>IFERROR((BE141-_xlfn.XLOOKUP(C141,'Lista Consumo Interno'!A:A,'Lista Consumo Interno'!E:E))/BE141,"")</f>
        <v>1</v>
      </c>
    </row>
    <row r="142" spans="1:61" ht="15.75" thickBot="1" x14ac:dyDescent="0.3">
      <c r="A142" s="246" t="str">
        <f>_xlfn.XLOOKUP(C142,'Listas anteriores R'!$A:$A,'Listas anteriores R'!$D:$D,"")</f>
        <v>Carnes</v>
      </c>
      <c r="B142" s="1204" t="s">
        <v>158</v>
      </c>
      <c r="C142" s="16">
        <v>1418</v>
      </c>
      <c r="D142" s="178" t="s">
        <v>193</v>
      </c>
      <c r="E142" s="774">
        <f t="shared" si="30"/>
        <v>22615.384615384617</v>
      </c>
      <c r="F142" s="860">
        <v>24990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>
        <f>_xlfn.XLOOKUP($BC142,'Costos Unitarios'!A:A,'Costos Unitarios'!E:E,"")</f>
        <v>20251</v>
      </c>
      <c r="BH142" s="1052">
        <f t="shared" si="38"/>
        <v>5.0529100529101622E-3</v>
      </c>
      <c r="BI142" s="892">
        <f>IFERROR((BE142-_xlfn.XLOOKUP(C142,'Lista Consumo Interno'!A:A,'Lista Consumo Interno'!E:E))/BE142,"")</f>
        <v>1</v>
      </c>
    </row>
    <row r="143" spans="1:61" ht="15.75" thickBot="1" x14ac:dyDescent="0.3">
      <c r="A143" s="246" t="str">
        <f>_xlfn.XLOOKUP(C143,'Listas anteriores R'!$A:$A,'Listas anteriores R'!$D:$D,"")</f>
        <v>Carnes</v>
      </c>
      <c r="B143" s="1204" t="s">
        <v>158</v>
      </c>
      <c r="C143" s="1062">
        <v>925</v>
      </c>
      <c r="D143" s="178" t="s">
        <v>194</v>
      </c>
      <c r="E143" s="780">
        <f t="shared" si="30"/>
        <v>11574.660633484164</v>
      </c>
      <c r="F143" s="860">
        <v>12790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0.28602658326817831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0.28602658326817831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0.28602658326817831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0.28602658326817831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7501</v>
      </c>
      <c r="BH143" s="1052">
        <f t="shared" si="38"/>
        <v>0.23758405003909308</v>
      </c>
      <c r="BI143" s="892">
        <f>IFERROR((BE143-_xlfn.XLOOKUP(C143,'Lista Consumo Interno'!A:A,'Lista Consumo Interno'!E:E))/BE143,"")</f>
        <v>0.35487881157154028</v>
      </c>
    </row>
    <row r="144" spans="1:61" ht="15.75" thickBot="1" x14ac:dyDescent="0.3">
      <c r="A144" s="246" t="str">
        <f>_xlfn.XLOOKUP(C144,'Listas anteriores R'!$A:$A,'Listas anteriores R'!$D:$D,"")</f>
        <v>Carnes</v>
      </c>
      <c r="B144" s="1204" t="s">
        <v>158</v>
      </c>
      <c r="C144" s="16">
        <v>926</v>
      </c>
      <c r="D144" s="178" t="s">
        <v>195</v>
      </c>
      <c r="E144" s="86">
        <f t="shared" si="30"/>
        <v>12479.638009049773</v>
      </c>
      <c r="F144" s="860">
        <v>13790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0.39717802755620013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0.39717802755620013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0.39717802755620013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0.39717802755620013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6622</v>
      </c>
      <c r="BH144" s="1052">
        <f t="shared" si="38"/>
        <v>0.37573604060913701</v>
      </c>
      <c r="BI144" s="892">
        <f>IFERROR((BE144-_xlfn.XLOOKUP(C144,'Lista Consumo Interno'!A:A,'Lista Consumo Interno'!E:E))/BE144,"")</f>
        <v>0.47170413343002171</v>
      </c>
    </row>
    <row r="145" spans="1:61" ht="15.75" thickBot="1" x14ac:dyDescent="0.3">
      <c r="A145" s="246" t="str">
        <f>_xlfn.XLOOKUP(C145,'Listas anteriores R'!$A:$A,'Listas anteriores R'!$D:$D,"")</f>
        <v>Carnes</v>
      </c>
      <c r="B145" s="1204" t="s">
        <v>158</v>
      </c>
      <c r="C145" s="16">
        <v>927</v>
      </c>
      <c r="D145" s="178" t="s">
        <v>196</v>
      </c>
      <c r="E145" s="86">
        <f t="shared" si="30"/>
        <v>12479.638009049773</v>
      </c>
      <c r="F145" s="860">
        <v>13790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0.25134046410442346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0.25134046410442346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0.25134046410442346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0.25134046410442346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8413</v>
      </c>
      <c r="BH145" s="1052">
        <f t="shared" si="38"/>
        <v>0.2068963016678752</v>
      </c>
      <c r="BI145" s="892">
        <f>IFERROR((BE145-_xlfn.XLOOKUP(C145,'Lista Consumo Interno'!A:A,'Lista Consumo Interno'!E:E))/BE145,"")</f>
        <v>0.32888324873096442</v>
      </c>
    </row>
    <row r="146" spans="1:61" ht="15.75" thickBot="1" x14ac:dyDescent="0.3">
      <c r="A146" s="246" t="str">
        <f>_xlfn.XLOOKUP(C146,'Listas anteriores R'!$A:$A,'Listas anteriores R'!$D:$D,"")</f>
        <v>Carnes</v>
      </c>
      <c r="B146" s="1204" t="s">
        <v>158</v>
      </c>
      <c r="C146" s="16">
        <v>928</v>
      </c>
      <c r="D146" s="178" t="s">
        <v>197</v>
      </c>
      <c r="E146" s="86">
        <f t="shared" si="30"/>
        <v>17185.520361990952</v>
      </c>
      <c r="F146" s="860">
        <v>18990</v>
      </c>
      <c r="G146" s="1197">
        <f>ROUND(IFERROR((E146-_xlfn.XLOOKUP(C146,'Listas anteriores R'!A:A,'Listas anteriores R'!E:E))/_xlfn.XLOOKUP(C146,'Listas anteriores R'!A:A,'Listas anteriores R'!E:E),""),3)</f>
        <v>-0.05</v>
      </c>
      <c r="H146" s="732">
        <f>IFERROR((E146-(_xlfn.XLOOKUP(C146,'Costos Unitarios'!$A:$A,'Costos Unitarios'!$E:$E)+_xlfn.XLOOKUP(C146,'Costos Comerciales'!$A:$A,'Costos Comerciales'!$E:$E)))/E146,"")</f>
        <v>0.40118193786203271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0.40118193786203271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-0.05</v>
      </c>
      <c r="AG146" s="732">
        <f>IFERROR((AD146-(_xlfn.XLOOKUP(AB146,'Costos Unitarios'!$A:$A,'Costos Unitarios'!$E:$E)+_xlfn.XLOOKUP(AB146,'Costos Comerciales'!$A:$A,'Costos Comerciales'!$E:$E)))/AD146,"")</f>
        <v>0.40118193786203271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-0.05</v>
      </c>
      <c r="AV146" s="732">
        <f>IFERROR(($AT146-(_xlfn.XLOOKUP($AR146,'Costos Unitarios'!$A:$A,'Costos Unitarios'!$E:$E)+_xlfn.XLOOKUP($AR146,'Costos Comerciales'!$A:$A,'Costos Comerciales'!$E:$E)))/AT146,"")</f>
        <v>0.40118193786203271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8967</v>
      </c>
      <c r="BH146" s="1052">
        <f t="shared" si="38"/>
        <v>0.38614533965244868</v>
      </c>
      <c r="BI146" s="892">
        <f>IFERROR((BE146-_xlfn.XLOOKUP(C146,'Lista Consumo Interno'!A:A,'Lista Consumo Interno'!E:E))/BE146,"")</f>
        <v>0.48054765666140076</v>
      </c>
    </row>
    <row r="147" spans="1:61" ht="15.75" thickBot="1" x14ac:dyDescent="0.3">
      <c r="A147" s="246" t="str">
        <f>_xlfn.XLOOKUP(C147,'Listas anteriores R'!$A:$A,'Listas anteriores R'!$D:$D,"")</f>
        <v>Carnes</v>
      </c>
      <c r="B147" s="1207" t="s">
        <v>158</v>
      </c>
      <c r="C147" s="16">
        <v>929</v>
      </c>
      <c r="D147" s="276" t="s">
        <v>198</v>
      </c>
      <c r="E147" s="307">
        <f t="shared" si="30"/>
        <v>9583.7104072398197</v>
      </c>
      <c r="F147" s="860">
        <v>10590</v>
      </c>
      <c r="G147" s="1197">
        <f>ROUND(IFERROR((E147-_xlfn.XLOOKUP(C147,'Listas anteriores R'!A:A,'Listas anteriores R'!E:E))/_xlfn.XLOOKUP(C147,'Listas anteriores R'!A:A,'Listas anteriores R'!E:E),""),3)</f>
        <v>-0.11700000000000001</v>
      </c>
      <c r="H147" s="732">
        <f>IFERROR((E147-(_xlfn.XLOOKUP(C147,'Costos Unitarios'!$A:$A,'Costos Unitarios'!$E:$E)+_xlfn.XLOOKUP(C147,'Costos Comerciales'!$A:$A,'Costos Comerciales'!$E:$E)))/E147,"")</f>
        <v>0.31675731822474035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0.31675731822474035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-0.11700000000000001</v>
      </c>
      <c r="AG147" s="732">
        <f>IFERROR((AD147-(_xlfn.XLOOKUP(AB147,'Costos Unitarios'!$A:$A,'Costos Unitarios'!$E:$E)+_xlfn.XLOOKUP(AB147,'Costos Comerciales'!$A:$A,'Costos Comerciales'!$E:$E)))/AD147,"")</f>
        <v>0.31675731822474035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-0.11700000000000001</v>
      </c>
      <c r="AV147" s="732">
        <f>IFERROR(($AT147-(_xlfn.XLOOKUP($AR147,'Costos Unitarios'!$A:$A,'Costos Unitarios'!$E:$E)+_xlfn.XLOOKUP($AR147,'Costos Comerciales'!$A:$A,'Costos Comerciales'!$E:$E)))/AT147,"")</f>
        <v>0.31675731822474035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5634</v>
      </c>
      <c r="BH147" s="1052">
        <f t="shared" si="38"/>
        <v>0.30838526912181308</v>
      </c>
      <c r="BI147" s="892">
        <f>IFERROR((BE147-_xlfn.XLOOKUP(C147,'Lista Consumo Interno'!A:A,'Lista Consumo Interno'!E:E))/BE147,"")</f>
        <v>0.41469310670443821</v>
      </c>
    </row>
    <row r="148" spans="1:61" ht="15.75" thickBot="1" x14ac:dyDescent="0.3">
      <c r="A148" s="246" t="str">
        <f>_xlfn.XLOOKUP(C148,'Listas anteriores R'!$A:$A,'Listas anteriores R'!$D:$D,"")</f>
        <v>Carnes</v>
      </c>
      <c r="B148" s="1207" t="s">
        <v>158</v>
      </c>
      <c r="C148" s="73">
        <v>1393</v>
      </c>
      <c r="D148" s="718" t="s">
        <v>199</v>
      </c>
      <c r="E148" s="86">
        <f t="shared" si="30"/>
        <v>9040.7239819004535</v>
      </c>
      <c r="F148" s="860">
        <v>9990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0.49893393393393398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0.49893393393393398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0.49893393393393398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0</v>
      </c>
      <c r="AV148" s="732">
        <f>IFERROR(($AT148-(_xlfn.XLOOKUP($AR148,'Costos Unitarios'!$A:$A,'Costos Unitarios'!$E:$E)+_xlfn.XLOOKUP($AR148,'Costos Comerciales'!$A:$A,'Costos Comerciales'!$E:$E)))/AT148,"")</f>
        <v>0.49893393393393398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3644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.75" thickBot="1" x14ac:dyDescent="0.3">
      <c r="A149" s="246" t="str">
        <f>_xlfn.XLOOKUP(C149,'Listas anteriores R'!$A:$A,'Listas anteriores R'!$D:$D,"")</f>
        <v>Carnes</v>
      </c>
      <c r="B149" s="1207" t="s">
        <v>158</v>
      </c>
      <c r="C149" s="73">
        <v>1394</v>
      </c>
      <c r="D149" s="718" t="s">
        <v>200</v>
      </c>
      <c r="E149" s="86">
        <f t="shared" si="30"/>
        <v>7230.7692307692305</v>
      </c>
      <c r="F149" s="860">
        <v>7990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0.51125531914893618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0.51125531914893618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0.51125531914893618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0</v>
      </c>
      <c r="AV149" s="732">
        <f>IFERROR(($AT149-(_xlfn.XLOOKUP($AR149,'Costos Unitarios'!$A:$A,'Costos Unitarios'!$E:$E)+_xlfn.XLOOKUP($AR149,'Costos Comerciales'!$A:$A,'Costos Comerciales'!$E:$E)))/AT149,"")</f>
        <v>0.51125531914893618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2648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.75" thickBot="1" x14ac:dyDescent="0.3">
      <c r="A150" s="246" t="str">
        <f>_xlfn.XLOOKUP(C150,'Listas anteriores R'!$A:$A,'Listas anteriores R'!$D:$D,"")</f>
        <v>Carnes</v>
      </c>
      <c r="B150" s="1207" t="s">
        <v>158</v>
      </c>
      <c r="C150" s="73">
        <v>1395</v>
      </c>
      <c r="D150" s="718" t="s">
        <v>201</v>
      </c>
      <c r="E150" s="86">
        <f>F150/1.105</f>
        <v>21710.407239819004</v>
      </c>
      <c r="F150" s="860">
        <v>23990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0.35293705710712797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0.35293705710712797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0.35293705710712797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0</v>
      </c>
      <c r="AV150" s="732">
        <f>IFERROR(($AT150-(_xlfn.XLOOKUP($AR150,'Costos Unitarios'!$A:$A,'Costos Unitarios'!$E:$E)+_xlfn.XLOOKUP($AR150,'Costos Comerciales'!$A:$A,'Costos Comerciales'!$E:$E)))/AT150,"")</f>
        <v>0.35293705710712797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12757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.75" thickBot="1" x14ac:dyDescent="0.3">
      <c r="A151" s="246" t="str">
        <f>_xlfn.XLOOKUP(C151,'Listas anteriores R'!$A:$A,'Listas anteriores R'!$D:$D,"")</f>
        <v>Fiambres</v>
      </c>
      <c r="B151" s="1207" t="s">
        <v>158</v>
      </c>
      <c r="C151" s="73">
        <v>1047</v>
      </c>
      <c r="D151" s="718" t="s">
        <v>202</v>
      </c>
      <c r="E151" s="775">
        <f t="shared" si="25"/>
        <v>12719.008264462811</v>
      </c>
      <c r="F151" s="860">
        <v>15390</v>
      </c>
      <c r="G151" s="1197">
        <f>ROUND(IFERROR((E151-_xlfn.XLOOKUP(C151,'Listas anteriores R'!A:A,'Listas anteriores R'!E:E))/_xlfn.XLOOKUP(C151,'Listas anteriores R'!A:A,'Listas anteriores R'!E:E),""),3)</f>
        <v>-9.4E-2</v>
      </c>
      <c r="H151" s="732">
        <f>IFERROR((E151-(_xlfn.XLOOKUP(C151,'Costos Unitarios'!$A:$A,'Costos Unitarios'!$E:$E)+_xlfn.XLOOKUP(C151,'Costos Comerciales'!$A:$A,'Costos Comerciales'!$E:$E)))/E151,"")</f>
        <v>0.52095321637426906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0.52095321637426906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-9.4E-2</v>
      </c>
      <c r="AG151" s="732">
        <f>IFERROR((AD151-(_xlfn.XLOOKUP(AB151,'Costos Unitarios'!$A:$A,'Costos Unitarios'!$E:$E)+_xlfn.XLOOKUP(AB151,'Costos Comerciales'!$A:$A,'Costos Comerciales'!$E:$E)))/AD151,"")</f>
        <v>0.52095321637426906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0.52095321637426906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4962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.75" thickBot="1" x14ac:dyDescent="0.3">
      <c r="A152" s="246" t="str">
        <f>_xlfn.XLOOKUP(C152,'Listas anteriores R'!$A:$A,'Listas anteriores R'!$D:$D,"")</f>
        <v>Fiambres</v>
      </c>
      <c r="B152" s="1207" t="s">
        <v>158</v>
      </c>
      <c r="C152" s="73">
        <v>1048</v>
      </c>
      <c r="D152" s="802" t="s">
        <v>203</v>
      </c>
      <c r="E152" s="775">
        <f t="shared" si="25"/>
        <v>11892.561983471074</v>
      </c>
      <c r="F152" s="860">
        <v>14390</v>
      </c>
      <c r="G152" s="1197">
        <f>ROUND(IFERROR((E152-_xlfn.XLOOKUP(C152,'Listas anteriores R'!A:A,'Listas anteriores R'!E:E))/_xlfn.XLOOKUP(C152,'Listas anteriores R'!A:A,'Listas anteriores R'!E:E),""),3)</f>
        <v>-0.1</v>
      </c>
      <c r="H152" s="732">
        <f>IFERROR((E152-(_xlfn.XLOOKUP(C152,'Costos Unitarios'!$A:$A,'Costos Unitarios'!$E:$E)+_xlfn.XLOOKUP(C152,'Costos Comerciales'!$A:$A,'Costos Comerciales'!$E:$E)))/E152,"")</f>
        <v>0.49581931897150799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0.49581931897150799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-0.1</v>
      </c>
      <c r="AG152" s="732">
        <f>IFERROR((AD152-(_xlfn.XLOOKUP(AB152,'Costos Unitarios'!$A:$A,'Costos Unitarios'!$E:$E)+_xlfn.XLOOKUP(AB152,'Costos Comerciales'!$A:$A,'Costos Comerciales'!$E:$E)))/AD152,"")</f>
        <v>0.49581931897150799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0.49581931897150799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5996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.75" thickBot="1" x14ac:dyDescent="0.3">
      <c r="A153" s="246" t="str">
        <f>_xlfn.XLOOKUP(C153,'Listas anteriores R'!$A:$A,'Listas anteriores R'!$D:$D,"")</f>
        <v>Fiambres</v>
      </c>
      <c r="B153" s="1205" t="s">
        <v>158</v>
      </c>
      <c r="C153" s="287">
        <v>1046</v>
      </c>
      <c r="D153" s="720" t="s">
        <v>204</v>
      </c>
      <c r="E153" s="775">
        <f t="shared" si="25"/>
        <v>8256.1983471074382</v>
      </c>
      <c r="F153" s="860">
        <v>9990</v>
      </c>
      <c r="G153" s="1197">
        <f>ROUND(IFERROR((E153-_xlfn.XLOOKUP(C153,'Listas anteriores R'!A:A,'Listas anteriores R'!E:E))/_xlfn.XLOOKUP(C153,'Listas anteriores R'!A:A,'Listas anteriores R'!E:E),""),3)</f>
        <v>-9.0999999999999998E-2</v>
      </c>
      <c r="H153" s="732">
        <f>IFERROR((E153-(_xlfn.XLOOKUP(C153,'Costos Unitarios'!$A:$A,'Costos Unitarios'!$E:$E)+_xlfn.XLOOKUP(C153,'Costos Comerciales'!$A:$A,'Costos Comerciales'!$E:$E)))/E153,"")</f>
        <v>0.56699199199199202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0.56699199199199202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-9.0999999999999998E-2</v>
      </c>
      <c r="AG153" s="732">
        <f>IFERROR((AD153-(_xlfn.XLOOKUP(AB153,'Costos Unitarios'!$A:$A,'Costos Unitarios'!$E:$E)+_xlfn.XLOOKUP(AB153,'Costos Comerciales'!$A:$A,'Costos Comerciales'!$E:$E)))/AD153,"")</f>
        <v>0.56699199199199202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0.56699199199199202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2559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.75" thickBot="1" x14ac:dyDescent="0.3">
      <c r="A154" s="246" t="str">
        <f>_xlfn.XLOOKUP(C154,'Listas anteriores R'!$A:$A,'Listas anteriores R'!$D:$D,"")</f>
        <v>Dira</v>
      </c>
      <c r="B154" s="1207" t="s">
        <v>158</v>
      </c>
      <c r="C154" s="73">
        <v>1376</v>
      </c>
      <c r="D154" s="718" t="s">
        <v>205</v>
      </c>
      <c r="E154" s="775">
        <f t="shared" si="25"/>
        <v>7000</v>
      </c>
      <c r="F154" s="860">
        <v>8470</v>
      </c>
      <c r="G154" s="1197">
        <f>ROUND(IFERROR((E154-_xlfn.XLOOKUP(C154,'Listas anteriores R'!A:A,'Listas anteriores R'!E:E))/_xlfn.XLOOKUP(C154,'Listas anteriores R'!A:A,'Listas anteriores R'!E:E),""),3)</f>
        <v>0</v>
      </c>
      <c r="H154" s="732" t="str">
        <f>IFERROR((E154-(_xlfn.XLOOKUP(C154,'Costos Unitarios'!$A:$A,'Costos Unitarios'!$E:$E)+_xlfn.XLOOKUP(C154,'Costos Comerciales'!$A:$A,'Costos Comerciales'!$E:$E)))/E154,"")</f>
        <v/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0</v>
      </c>
      <c r="V154" s="732" t="str">
        <f>IFERROR((S154-(_xlfn.XLOOKUP(Q154,'Costos Unitarios'!$A:$A,'Costos Unitarios'!$E:$E)+_xlfn.XLOOKUP(Q154,'Costos Comerciales'!$A:$A,'Costos Comerciales'!$E:$E)))/S154,"")</f>
        <v/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0</v>
      </c>
      <c r="AG154" s="732" t="str">
        <f>IFERROR((AD154-(_xlfn.XLOOKUP(AB154,'Costos Unitarios'!$A:$A,'Costos Unitarios'!$E:$E)+_xlfn.XLOOKUP(AB154,'Costos Comerciales'!$A:$A,'Costos Comerciales'!$E:$E)))/AD154,"")</f>
        <v/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 t="str">
        <f>IFERROR(($AT154-(_xlfn.XLOOKUP($AR154,'Costos Unitarios'!$A:$A,'Costos Unitarios'!$E:$E)+_xlfn.XLOOKUP($AR154,'Costos Comerciales'!$A:$A,'Costos Comerciales'!$E:$E)))/AT154,"")</f>
        <v/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34567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.75" thickBot="1" x14ac:dyDescent="0.3">
      <c r="A155" s="246" t="str">
        <f>_xlfn.XLOOKUP(C155,'Listas anteriores R'!$A:$A,'Listas anteriores R'!$D:$D,"")</f>
        <v>Dira</v>
      </c>
      <c r="B155" s="1207" t="s">
        <v>158</v>
      </c>
      <c r="C155" s="73">
        <v>1377</v>
      </c>
      <c r="D155" s="718" t="s">
        <v>206</v>
      </c>
      <c r="E155" s="775">
        <f t="shared" si="25"/>
        <v>9867.7685950413234</v>
      </c>
      <c r="F155" s="860">
        <v>11940</v>
      </c>
      <c r="G155" s="1197">
        <f>ROUND(IFERROR((E155-_xlfn.XLOOKUP(C155,'Listas anteriores R'!A:A,'Listas anteriores R'!E:E))/_xlfn.XLOOKUP(C155,'Listas anteriores R'!A:A,'Listas anteriores R'!E:E),""),3)</f>
        <v>0</v>
      </c>
      <c r="H155" s="732" t="str">
        <f>IFERROR((E155-(_xlfn.XLOOKUP(C155,'Costos Unitarios'!$A:$A,'Costos Unitarios'!$E:$E)+_xlfn.XLOOKUP(C155,'Costos Comerciales'!$A:$A,'Costos Comerciales'!$E:$E)))/E155,"")</f>
        <v/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</v>
      </c>
      <c r="V155" s="732" t="str">
        <f>IFERROR((S155-(_xlfn.XLOOKUP(Q155,'Costos Unitarios'!$A:$A,'Costos Unitarios'!$E:$E)+_xlfn.XLOOKUP(Q155,'Costos Comerciales'!$A:$A,'Costos Comerciales'!$E:$E)))/S155,"")</f>
        <v/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</v>
      </c>
      <c r="AG155" s="732" t="str">
        <f>IFERROR((AD155-(_xlfn.XLOOKUP(AB155,'Costos Unitarios'!$A:$A,'Costos Unitarios'!$E:$E)+_xlfn.XLOOKUP(AB155,'Costos Comerciales'!$A:$A,'Costos Comerciales'!$E:$E)))/AD155,"")</f>
        <v/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 t="str">
        <f>IFERROR(($AT155-(_xlfn.XLOOKUP($AR155,'Costos Unitarios'!$A:$A,'Costos Unitarios'!$E:$E)+_xlfn.XLOOKUP($AR155,'Costos Comerciales'!$A:$A,'Costos Comerciales'!$E:$E)))/AT155,"")</f>
        <v/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26383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.75" thickBot="1" x14ac:dyDescent="0.3">
      <c r="A156" s="246" t="str">
        <f>_xlfn.XLOOKUP(C156,'Listas anteriores R'!$A:$A,'Listas anteriores R'!$D:$D,"")</f>
        <v>Dira</v>
      </c>
      <c r="B156" s="1206" t="s">
        <v>207</v>
      </c>
      <c r="C156" s="261">
        <v>936</v>
      </c>
      <c r="D156" s="799" t="s">
        <v>208</v>
      </c>
      <c r="E156" s="862">
        <f t="shared" si="25"/>
        <v>12719.008264462811</v>
      </c>
      <c r="F156" s="860">
        <v>15390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0.41992332683560757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0.41992332683560757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0.41992332683560757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0.41992332683560757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6742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.75" thickBot="1" x14ac:dyDescent="0.3">
      <c r="A157" s="246" t="str">
        <f>_xlfn.XLOOKUP(C157,'Listas anteriores R'!$A:$A,'Listas anteriores R'!$D:$D,"")</f>
        <v>Dira</v>
      </c>
      <c r="B157" s="1208" t="s">
        <v>207</v>
      </c>
      <c r="C157" s="262">
        <v>1341</v>
      </c>
      <c r="D157" s="801" t="s">
        <v>209</v>
      </c>
      <c r="E157" s="749">
        <f t="shared" si="25"/>
        <v>12471.07438016529</v>
      </c>
      <c r="F157" s="860">
        <v>15090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0.4357342611000663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0.4357342611000663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0.4357342611000663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0.4357342611000663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.75" thickBot="1" x14ac:dyDescent="0.3">
      <c r="A158" s="246" t="str">
        <f>_xlfn.XLOOKUP(C158,'Listas anteriores R'!$A:$A,'Listas anteriores R'!$D:$D,"")</f>
        <v>Dira</v>
      </c>
      <c r="B158" s="1204" t="s">
        <v>207</v>
      </c>
      <c r="C158" s="262">
        <v>938</v>
      </c>
      <c r="D158" s="718" t="s">
        <v>210</v>
      </c>
      <c r="E158" s="749">
        <f t="shared" si="25"/>
        <v>14785.123966942148</v>
      </c>
      <c r="F158" s="860">
        <v>17890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0.34271771939631079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0.34271771939631079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0.34271771939631079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0.34271771939631079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8982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.75" thickBot="1" x14ac:dyDescent="0.3">
      <c r="A159" s="246" t="str">
        <f>_xlfn.XLOOKUP(C159,'Listas anteriores R'!$A:$A,'Listas anteriores R'!$D:$D,"")</f>
        <v>Dira</v>
      </c>
      <c r="B159" s="1204" t="s">
        <v>207</v>
      </c>
      <c r="C159" s="262">
        <v>939</v>
      </c>
      <c r="D159" s="718" t="s">
        <v>211</v>
      </c>
      <c r="E159" s="749">
        <f t="shared" si="25"/>
        <v>10404.958677685951</v>
      </c>
      <c r="F159" s="860">
        <v>12590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0.76453534551231139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0.76453534551231139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0.76453534551231139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0.76453534551231139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2450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.75" thickBot="1" x14ac:dyDescent="0.3">
      <c r="A160" s="246" t="str">
        <f>_xlfn.XLOOKUP(C160,'Listas anteriores R'!$A:$A,'Listas anteriores R'!$D:$D,"")</f>
        <v>Dira</v>
      </c>
      <c r="B160" s="1204" t="s">
        <v>207</v>
      </c>
      <c r="C160" s="262">
        <v>940</v>
      </c>
      <c r="D160" s="718" t="s">
        <v>212</v>
      </c>
      <c r="E160" s="749">
        <f t="shared" si="25"/>
        <v>13545.454545454546</v>
      </c>
      <c r="F160" s="860">
        <v>16390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0.74973154362416106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0.74973154362416106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0.74973154362416106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0.74973154362416106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3390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.75" thickBot="1" x14ac:dyDescent="0.3">
      <c r="A161" s="246" t="str">
        <f>_xlfn.XLOOKUP(C161,'Listas anteriores R'!$A:$A,'Listas anteriores R'!$D:$D,"")</f>
        <v>Dira</v>
      </c>
      <c r="B161" s="1204" t="s">
        <v>207</v>
      </c>
      <c r="C161" s="262">
        <v>941</v>
      </c>
      <c r="D161" s="718" t="s">
        <v>213</v>
      </c>
      <c r="E161" s="749">
        <f t="shared" si="25"/>
        <v>20652.89256198347</v>
      </c>
      <c r="F161" s="860">
        <v>24990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 t="str">
        <f>IFERROR((E161-(_xlfn.XLOOKUP(C161,'Costos Unitarios'!$A:$A,'Costos Unitarios'!$E:$E)+_xlfn.XLOOKUP(C161,'Costos Comerciales'!$A:$A,'Costos Comerciales'!$E:$E)))/E161,"")</f>
        <v/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 t="str">
        <f>IFERROR((S161-(_xlfn.XLOOKUP(Q161,'Costos Unitarios'!$A:$A,'Costos Unitarios'!$E:$E)+_xlfn.XLOOKUP(Q161,'Costos Comerciales'!$A:$A,'Costos Comerciales'!$E:$E)))/S161,"")</f>
        <v/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 t="str">
        <f>IFERROR((AD161-(_xlfn.XLOOKUP(AB161,'Costos Unitarios'!$A:$A,'Costos Unitarios'!$E:$E)+_xlfn.XLOOKUP(AB161,'Costos Comerciales'!$A:$A,'Costos Comerciales'!$E:$E)))/AD161,"")</f>
        <v/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 t="str">
        <f>IFERROR(($AT161-(_xlfn.XLOOKUP($AR161,'Costos Unitarios'!$A:$A,'Costos Unitarios'!$E:$E)+_xlfn.XLOOKUP($AR161,'Costos Comerciales'!$A:$A,'Costos Comerciales'!$E:$E)))/AT161,"")</f>
        <v/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.75" thickBot="1" x14ac:dyDescent="0.3">
      <c r="A162" s="246" t="str">
        <f>_xlfn.XLOOKUP(C162,'Listas anteriores R'!$A:$A,'Listas anteriores R'!$D:$D,"")</f>
        <v>Dira</v>
      </c>
      <c r="B162" s="1204" t="s">
        <v>207</v>
      </c>
      <c r="C162" s="262">
        <v>944</v>
      </c>
      <c r="D162" s="718" t="s">
        <v>214</v>
      </c>
      <c r="E162" s="749">
        <f t="shared" si="25"/>
        <v>16933.884297520661</v>
      </c>
      <c r="F162" s="860">
        <v>20490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0.30760126891166423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0.30760126891166423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0.30760126891166423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0.30760126891166423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10874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.75" thickBot="1" x14ac:dyDescent="0.3">
      <c r="A163" s="246" t="str">
        <f>_xlfn.XLOOKUP(C163,'Listas anteriores R'!$A:$A,'Listas anteriores R'!$D:$D,"")</f>
        <v>Dira</v>
      </c>
      <c r="B163" s="1204" t="s">
        <v>207</v>
      </c>
      <c r="C163" s="262">
        <v>946</v>
      </c>
      <c r="D163" s="802" t="s">
        <v>215</v>
      </c>
      <c r="E163" s="749">
        <f t="shared" si="25"/>
        <v>9578.5123966942156</v>
      </c>
      <c r="F163" s="860">
        <v>11590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0.42245729076790339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0.42245729076790339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0.42245729076790339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0.42245729076790339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5052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.75" thickBot="1" x14ac:dyDescent="0.3">
      <c r="A164" s="246" t="str">
        <f>_xlfn.XLOOKUP(C164,'Listas anteriores R'!$A:$A,'Listas anteriores R'!$D:$D,"")</f>
        <v>Dira</v>
      </c>
      <c r="B164" s="1204" t="s">
        <v>207</v>
      </c>
      <c r="C164" s="246">
        <v>947</v>
      </c>
      <c r="D164" s="718" t="s">
        <v>216</v>
      </c>
      <c r="E164" s="749">
        <f t="shared" si="25"/>
        <v>10818.181818181818</v>
      </c>
      <c r="F164" s="860">
        <v>13090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0.30690756302521005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0.30690756302521005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0.30690756302521005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0.30690756302521005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6960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.75" thickBot="1" x14ac:dyDescent="0.3">
      <c r="A165" s="246" t="str">
        <f>_xlfn.XLOOKUP(C165,'Listas anteriores R'!$A:$A,'Listas anteriores R'!$D:$D,"")</f>
        <v>Dira</v>
      </c>
      <c r="B165" s="1204" t="s">
        <v>207</v>
      </c>
      <c r="C165" s="246">
        <v>983</v>
      </c>
      <c r="D165" s="718" t="s">
        <v>217</v>
      </c>
      <c r="E165" s="749">
        <f t="shared" si="25"/>
        <v>13876.03305785124</v>
      </c>
      <c r="F165" s="860">
        <v>16790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0.30664621798689701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0.30664621798689701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0.30664621798689701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0.30664621798689701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.75" thickBot="1" x14ac:dyDescent="0.3">
      <c r="A166" s="246" t="str">
        <f>_xlfn.XLOOKUP(C166,'Listas anteriores R'!$A:$A,'Listas anteriores R'!$D:$D,"")</f>
        <v>Dira</v>
      </c>
      <c r="B166" s="1207" t="s">
        <v>207</v>
      </c>
      <c r="C166" s="246">
        <v>945</v>
      </c>
      <c r="D166" s="718" t="s">
        <v>218</v>
      </c>
      <c r="E166" s="749">
        <f t="shared" si="25"/>
        <v>19991.735537190085</v>
      </c>
      <c r="F166" s="860">
        <v>24190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0.30846424142207529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0.30846424142207529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0.30846424142207529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0.30846424142207529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12832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.75" thickBot="1" x14ac:dyDescent="0.3">
      <c r="A167" s="246" t="str">
        <f>_xlfn.XLOOKUP(C167,'Listas anteriores R'!$A:$A,'Listas anteriores R'!$D:$D,"")</f>
        <v>Dira</v>
      </c>
      <c r="B167" s="1207" t="s">
        <v>207</v>
      </c>
      <c r="C167" s="246">
        <v>1509</v>
      </c>
      <c r="D167" s="718" t="s">
        <v>219</v>
      </c>
      <c r="E167" s="749">
        <f t="shared" si="25"/>
        <v>2636.3636363636365</v>
      </c>
      <c r="F167" s="860">
        <v>3190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0.29031034482758622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0.29031034482758622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0.29031034482758622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0.29031034482758622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1740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.75" thickBot="1" x14ac:dyDescent="0.3">
      <c r="A168" s="246" t="str">
        <f>_xlfn.XLOOKUP(C168,'Listas anteriores R'!$A:$A,'Listas anteriores R'!$D:$D,"")</f>
        <v>Dira</v>
      </c>
      <c r="B168" s="1207" t="s">
        <v>207</v>
      </c>
      <c r="C168" s="246">
        <v>1510</v>
      </c>
      <c r="D168" s="718" t="s">
        <v>220</v>
      </c>
      <c r="E168" s="749">
        <f t="shared" si="25"/>
        <v>17264.462809917357</v>
      </c>
      <c r="F168" s="860">
        <v>20890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0.3202800382958354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0.3202800382958354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0.3202800382958354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0.3202800382958354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10874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.75" thickBot="1" x14ac:dyDescent="0.3">
      <c r="A169" s="246" t="str">
        <f>_xlfn.XLOOKUP(C169,'Listas anteriores R'!$A:$A,'Listas anteriores R'!$D:$D,"")</f>
        <v>Dira</v>
      </c>
      <c r="B169" s="1207" t="s">
        <v>207</v>
      </c>
      <c r="C169" s="1047">
        <v>1511</v>
      </c>
      <c r="D169" s="802" t="s">
        <v>221</v>
      </c>
      <c r="E169" s="778">
        <f t="shared" si="25"/>
        <v>1892.5619834710744</v>
      </c>
      <c r="F169" s="860">
        <v>2290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>
        <f>_xlfn.XLOOKUP($BC169,'Costos Unitarios'!A:A,'Costos Unitarios'!E:E,"")</f>
        <v>1214</v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.75" thickBot="1" x14ac:dyDescent="0.3">
      <c r="A170" s="246">
        <f>_xlfn.XLOOKUP(C170,'Listas anteriores R'!$A:$A,'Listas anteriores R'!$D:$D,"")</f>
        <v>0</v>
      </c>
      <c r="B170" s="1206" t="s">
        <v>222</v>
      </c>
      <c r="C170" s="261">
        <v>4663</v>
      </c>
      <c r="D170" s="799" t="s">
        <v>223</v>
      </c>
      <c r="E170" s="777" t="e">
        <f t="shared" si="25"/>
        <v>#VALUE!</v>
      </c>
      <c r="F170" s="860" t="s">
        <v>150</v>
      </c>
      <c r="G170" s="1197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150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150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.75" thickBot="1" x14ac:dyDescent="0.3">
      <c r="A171" s="246" t="str">
        <f>_xlfn.XLOOKUP(C171,'Listas anteriores R'!$A:$A,'Listas anteriores R'!$D:$D,"")</f>
        <v>Dira</v>
      </c>
      <c r="B171" s="1208" t="s">
        <v>222</v>
      </c>
      <c r="C171" s="262">
        <v>1112</v>
      </c>
      <c r="D171" s="1033" t="s">
        <v>224</v>
      </c>
      <c r="E171" s="749">
        <f t="shared" si="25"/>
        <v>12140.495867768595</v>
      </c>
      <c r="F171" s="860">
        <v>14690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0.29829884275017021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0.29829884275017021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0.29829884275017021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.75" thickBot="1" x14ac:dyDescent="0.3">
      <c r="A172" s="246">
        <f>_xlfn.XLOOKUP(C172,'Listas anteriores R'!$A:$A,'Listas anteriores R'!$D:$D,"")</f>
        <v>0</v>
      </c>
      <c r="B172" s="1204" t="s">
        <v>222</v>
      </c>
      <c r="C172" s="262">
        <v>1672</v>
      </c>
      <c r="D172" s="718" t="s">
        <v>225</v>
      </c>
      <c r="E172" s="749" t="e">
        <f t="shared" si="25"/>
        <v>#VALUE!</v>
      </c>
      <c r="F172" s="860" t="s">
        <v>150</v>
      </c>
      <c r="G172" s="1197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150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150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.75" thickBot="1" x14ac:dyDescent="0.3">
      <c r="A173" s="246">
        <f>_xlfn.XLOOKUP(C173,'Listas anteriores R'!$A:$A,'Listas anteriores R'!$D:$D,"")</f>
        <v>0</v>
      </c>
      <c r="B173" s="1204" t="s">
        <v>222</v>
      </c>
      <c r="C173" s="262">
        <v>4713</v>
      </c>
      <c r="D173" s="718" t="s">
        <v>226</v>
      </c>
      <c r="E173" s="749" t="e">
        <f t="shared" si="25"/>
        <v>#VALUE!</v>
      </c>
      <c r="F173" s="860" t="s">
        <v>150</v>
      </c>
      <c r="G173" s="1197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150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150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.75" thickBot="1" x14ac:dyDescent="0.3">
      <c r="A174" s="246" t="str">
        <f>_xlfn.XLOOKUP(C174,'Listas anteriores R'!$A:$A,'Listas anteriores R'!$D:$D,"")</f>
        <v>Dira</v>
      </c>
      <c r="B174" s="1204" t="s">
        <v>222</v>
      </c>
      <c r="C174" s="262">
        <v>1225</v>
      </c>
      <c r="D174" s="1034" t="s">
        <v>227</v>
      </c>
      <c r="E174" s="749">
        <f t="shared" si="25"/>
        <v>16520.661157024795</v>
      </c>
      <c r="F174" s="860">
        <v>19990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.75" thickBot="1" x14ac:dyDescent="0.3">
      <c r="A175" s="246" t="str">
        <f>_xlfn.XLOOKUP(C175,'Listas anteriores R'!$A:$A,'Listas anteriores R'!$D:$D,"")</f>
        <v>Dira</v>
      </c>
      <c r="B175" s="1204" t="s">
        <v>222</v>
      </c>
      <c r="C175" s="262">
        <v>1355</v>
      </c>
      <c r="D175" s="1034" t="s">
        <v>228</v>
      </c>
      <c r="E175" s="749">
        <f t="shared" si="25"/>
        <v>23545.454545454548</v>
      </c>
      <c r="F175" s="860">
        <v>28490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0.2504285714285715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0.2504285714285715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0.2504285714285715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.75" thickBot="1" x14ac:dyDescent="0.3">
      <c r="A176" s="246" t="str">
        <f>_xlfn.XLOOKUP(C176,'Listas anteriores R'!$A:$A,'Listas anteriores R'!$D:$D,"")</f>
        <v>Dira</v>
      </c>
      <c r="B176" s="1204" t="s">
        <v>222</v>
      </c>
      <c r="C176" s="262">
        <v>1359</v>
      </c>
      <c r="D176" s="718" t="s">
        <v>229</v>
      </c>
      <c r="E176" s="749" t="e">
        <f t="shared" si="25"/>
        <v>#VALUE!</v>
      </c>
      <c r="F176" s="860" t="s">
        <v>150</v>
      </c>
      <c r="G176" s="1197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150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150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.75" thickBot="1" x14ac:dyDescent="0.3">
      <c r="A177" s="246">
        <f>_xlfn.XLOOKUP(C177,'Listas anteriores R'!$A:$A,'Listas anteriores R'!$D:$D,"")</f>
        <v>0</v>
      </c>
      <c r="B177" s="1204" t="s">
        <v>222</v>
      </c>
      <c r="C177" s="262">
        <v>3720</v>
      </c>
      <c r="D177" s="718" t="s">
        <v>230</v>
      </c>
      <c r="E177" s="749" t="e">
        <f t="shared" si="25"/>
        <v>#VALUE!</v>
      </c>
      <c r="F177" s="860" t="s">
        <v>150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150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150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.75" thickBot="1" x14ac:dyDescent="0.3">
      <c r="A178" s="246">
        <f>_xlfn.XLOOKUP(C178,'Listas anteriores R'!$A:$A,'Listas anteriores R'!$D:$D,"")</f>
        <v>0</v>
      </c>
      <c r="B178" s="1205" t="s">
        <v>222</v>
      </c>
      <c r="C178" s="263">
        <v>2499</v>
      </c>
      <c r="D178" s="720" t="s">
        <v>231</v>
      </c>
      <c r="E178" s="779" t="e">
        <f t="shared" si="25"/>
        <v>#VALUE!</v>
      </c>
      <c r="F178" s="860" t="s">
        <v>150</v>
      </c>
      <c r="G178" s="1197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150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150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.75" thickBot="1" x14ac:dyDescent="0.3">
      <c r="A179" s="246" t="str">
        <f>_xlfn.XLOOKUP(C179,'Listas anteriores R'!$A:$A,'Listas anteriores R'!$D:$D,"")</f>
        <v>Dira</v>
      </c>
      <c r="B179" s="1204" t="s">
        <v>232</v>
      </c>
      <c r="C179" s="267">
        <v>612</v>
      </c>
      <c r="D179" s="747" t="s">
        <v>233</v>
      </c>
      <c r="E179" s="775">
        <f>F179/1.21</f>
        <v>123.96694214876034</v>
      </c>
      <c r="F179" s="860">
        <v>150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.75" thickBot="1" x14ac:dyDescent="0.3">
      <c r="A180" s="246" t="str">
        <f>_xlfn.XLOOKUP(C180,'Listas anteriores R'!$A:$A,'Listas anteriores R'!$D:$D,"")</f>
        <v>Dira</v>
      </c>
      <c r="B180" s="1204" t="s">
        <v>232</v>
      </c>
      <c r="C180" s="267">
        <v>618</v>
      </c>
      <c r="D180" s="744" t="s">
        <v>234</v>
      </c>
      <c r="E180" s="749">
        <f>F180/1.21</f>
        <v>404.95867768595042</v>
      </c>
      <c r="F180" s="860">
        <v>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 t="str">
        <f>IFERROR((E180-(_xlfn.XLOOKUP(C180,'Costos Unitarios'!$A:$A,'Costos Unitarios'!$E:$E)+_xlfn.XLOOKUP(C180,'Costos Comerciales'!$A:$A,'Costos Comerciales'!$E:$E)))/E180,"")</f>
        <v/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 t="str">
        <f>IFERROR((S180-(_xlfn.XLOOKUP(Q180,'Costos Unitarios'!$A:$A,'Costos Unitarios'!$E:$E)+_xlfn.XLOOKUP(Q180,'Costos Comerciales'!$A:$A,'Costos Comerciales'!$E:$E)))/S180,"")</f>
        <v/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 t="str">
        <f>IFERROR((AD180-(_xlfn.XLOOKUP(AB180,'Costos Unitarios'!$A:$A,'Costos Unitarios'!$E:$E)+_xlfn.XLOOKUP(AB180,'Costos Comerciales'!$A:$A,'Costos Comerciales'!$E:$E)))/AD180,"")</f>
        <v/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 t="str">
        <f>IFERROR(($AT180-(_xlfn.XLOOKUP($AR180,'Costos Unitarios'!$A:$A,'Costos Unitarios'!$E:$E)+_xlfn.XLOOKUP($AR180,'Costos Comerciales'!$A:$A,'Costos Comerciales'!$E:$E)))/AT180,"")</f>
        <v/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 t="str">
        <f>_xlfn.XLOOKUP($BC180,'Costos Unitarios'!A:A,'Costos Unitarios'!E:E,"")</f>
        <v/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.75" thickBot="1" x14ac:dyDescent="0.3">
      <c r="A181" s="246" t="str">
        <f>_xlfn.XLOOKUP(C181,'Listas anteriores R'!$A:$A,'Listas anteriores R'!$D:$D,"")</f>
        <v>Dira</v>
      </c>
      <c r="B181" s="1205" t="s">
        <v>232</v>
      </c>
      <c r="C181" s="272">
        <v>617</v>
      </c>
      <c r="D181" s="745" t="s">
        <v>235</v>
      </c>
      <c r="E181" s="779">
        <f>F181/1.21</f>
        <v>570.24793388429748</v>
      </c>
      <c r="F181" s="860">
        <v>690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.75" thickBot="1" x14ac:dyDescent="0.3">
      <c r="A182" s="246" t="str">
        <f>_xlfn.XLOOKUP(C182,'Listas anteriores R'!$A:$A,'Listas anteriores R'!$D:$D,"")</f>
        <v>Dira</v>
      </c>
      <c r="B182" s="1205" t="s">
        <v>236</v>
      </c>
      <c r="C182" s="272">
        <v>2016</v>
      </c>
      <c r="D182" s="745" t="s">
        <v>237</v>
      </c>
      <c r="E182" s="779">
        <f>F182/1.21</f>
        <v>41322.314049586777</v>
      </c>
      <c r="F182" s="860">
        <v>50000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 t="str">
        <f>IFERROR((E182-(_xlfn.XLOOKUP(C182,'Costos Unitarios'!$A:$A,'Costos Unitarios'!$E:$E)+_xlfn.XLOOKUP(C182,'Costos Comerciales'!$A:$A,'Costos Comerciales'!$E:$E)))/E182,"")</f>
        <v/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2" t="e">
        <f>ROUND(IFERROR((S182-_xlfn.XLOOKUP(Q182,'Listas anteriores C'!$A:$A,'Listas anteriores C'!$E:$E))/_xlfn.XLOOKUP(Q182,'Listas anteriores C'!$A:$A,'Listas anteriores C'!$E:$E),""),3)</f>
        <v>#VALUE!</v>
      </c>
      <c r="V182" s="732" t="str">
        <f>IFERROR((S182-(_xlfn.XLOOKUP(Q182,'Costos Unitarios'!$A:$A,'Costos Unitarios'!$E:$E)+_xlfn.XLOOKUP(Q182,'Costos Comerciales'!$A:$A,'Costos Comerciales'!$E:$E)))/S182,"")</f>
        <v/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2" t="e">
        <f>ROUND(IFERROR((AD182-_xlfn.XLOOKUP(AB182,'Listas anteriores ML'!$A:$A,'Listas anteriores ML'!$E:$E))/_xlfn.XLOOKUP(AB182,'Listas anteriores ML'!$A:$A,'Listas anteriores ML'!$E:$E),""),3)</f>
        <v>#VALUE!</v>
      </c>
      <c r="AG182" s="732" t="str">
        <f>IFERROR((AD182-(_xlfn.XLOOKUP(AB182,'Costos Unitarios'!$A:$A,'Costos Unitarios'!$E:$E)+_xlfn.XLOOKUP(AB182,'Costos Comerciales'!$A:$A,'Costos Comerciales'!$E:$E)))/AD182,"")</f>
        <v/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 t="str">
        <f>_xlfn.XLOOKUP($BC182,'Costos Unitarios'!A:A,'Costos Unitarios'!E:E,"")</f>
        <v/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.75" thickBot="1" x14ac:dyDescent="0.3">
      <c r="A183" s="246" t="str">
        <f>_xlfn.XLOOKUP(C183,'Listas anteriores R'!$A:$A,'Listas anteriores R'!$D:$D,"")</f>
        <v>Dira</v>
      </c>
      <c r="B183" s="1208" t="s">
        <v>238</v>
      </c>
      <c r="C183" s="262">
        <v>552</v>
      </c>
      <c r="D183" s="801" t="s">
        <v>239</v>
      </c>
      <c r="E183" s="781">
        <f>F183/1.21</f>
        <v>8.2644628099173556E-3</v>
      </c>
      <c r="F183" s="860">
        <v>0.01</v>
      </c>
      <c r="G183" s="1197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-369048.99999999994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-369048.99999999994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-369048.99999999994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3050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.75" thickBot="1" x14ac:dyDescent="0.3">
      <c r="A184" s="246" t="str">
        <f>_xlfn.XLOOKUP(C184,'Listas anteriores R'!$A:$A,'Listas anteriores R'!$D:$D,"")</f>
        <v>Dira</v>
      </c>
      <c r="B184" s="1204" t="s">
        <v>238</v>
      </c>
      <c r="C184" s="267">
        <v>553</v>
      </c>
      <c r="D184" s="737" t="s">
        <v>240</v>
      </c>
      <c r="E184" s="86">
        <f t="shared" ref="E184:E242" si="42">F184/1.21</f>
        <v>4132.2314049586776</v>
      </c>
      <c r="F184" s="860">
        <v>5000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.75" thickBot="1" x14ac:dyDescent="0.3">
      <c r="A185" s="246" t="str">
        <f>_xlfn.XLOOKUP(C185,'Listas anteriores R'!$A:$A,'Listas anteriores R'!$D:$D,"")</f>
        <v>Dira</v>
      </c>
      <c r="B185" s="1205" t="s">
        <v>238</v>
      </c>
      <c r="C185" s="272">
        <v>554</v>
      </c>
      <c r="D185" s="746" t="s">
        <v>241</v>
      </c>
      <c r="E185" s="657">
        <f t="shared" si="42"/>
        <v>4132.2314049586776</v>
      </c>
      <c r="F185" s="860">
        <v>5000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 t="str">
        <f>IFERROR((E185-(_xlfn.XLOOKUP(C185,'Costos Unitarios'!$A:$A,'Costos Unitarios'!$E:$E)+_xlfn.XLOOKUP(C185,'Costos Comerciales'!$A:$A,'Costos Comerciales'!$E:$E)))/E185,"")</f>
        <v/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</v>
      </c>
      <c r="V185" s="732" t="str">
        <f>IFERROR((S185-(_xlfn.XLOOKUP(Q185,'Costos Unitarios'!$A:$A,'Costos Unitarios'!$E:$E)+_xlfn.XLOOKUP(Q185,'Costos Comerciales'!$A:$A,'Costos Comerciales'!$E:$E)))/S185,"")</f>
        <v/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</v>
      </c>
      <c r="AG185" s="732" t="str">
        <f>IFERROR((AD185-(_xlfn.XLOOKUP(AB185,'Costos Unitarios'!$A:$A,'Costos Unitarios'!$E:$E)+_xlfn.XLOOKUP(AB185,'Costos Comerciales'!$A:$A,'Costos Comerciales'!$E:$E)))/AD185,"")</f>
        <v/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.75" thickBot="1" x14ac:dyDescent="0.3">
      <c r="A186" s="246" t="str">
        <f>_xlfn.XLOOKUP(C186,'Listas anteriores R'!$A:$A,'Listas anteriores R'!$D:$D,"")</f>
        <v>Dira</v>
      </c>
      <c r="B186" s="1206" t="s">
        <v>242</v>
      </c>
      <c r="C186" s="275">
        <v>1175</v>
      </c>
      <c r="D186" s="738" t="s">
        <v>243</v>
      </c>
      <c r="E186" s="1035">
        <f t="shared" si="42"/>
        <v>2057.8512396694214</v>
      </c>
      <c r="F186" s="860">
        <v>2490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.75" thickBot="1" x14ac:dyDescent="0.3">
      <c r="A187" s="246" t="str">
        <f>_xlfn.XLOOKUP(C187,'Listas anteriores R'!$A:$A,'Listas anteriores R'!$D:$D,"")</f>
        <v>Dira</v>
      </c>
      <c r="B187" s="1204" t="s">
        <v>242</v>
      </c>
      <c r="C187" s="267">
        <v>1232</v>
      </c>
      <c r="D187" s="737" t="s">
        <v>244</v>
      </c>
      <c r="E187" s="783">
        <f t="shared" si="42"/>
        <v>1644.6280991735537</v>
      </c>
      <c r="F187" s="860">
        <v>1990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.75" thickBot="1" x14ac:dyDescent="0.3">
      <c r="A188" s="246" t="str">
        <f>_xlfn.XLOOKUP(C188,'Listas anteriores R'!$A:$A,'Listas anteriores R'!$D:$D,"")</f>
        <v>Dira</v>
      </c>
      <c r="B188" s="1204" t="s">
        <v>242</v>
      </c>
      <c r="C188" s="267">
        <v>1308</v>
      </c>
      <c r="D188" s="747" t="s">
        <v>245</v>
      </c>
      <c r="E188" s="783">
        <f t="shared" si="42"/>
        <v>4950.4132231404956</v>
      </c>
      <c r="F188" s="860">
        <v>5990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0.36490150250417358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0.36490150250417358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0.36490150250417358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2898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.75" thickBot="1" x14ac:dyDescent="0.3">
      <c r="A189" s="246" t="str">
        <f>_xlfn.XLOOKUP(C189,'Listas anteriores R'!$A:$A,'Listas anteriores R'!$D:$D,"")</f>
        <v>Dira</v>
      </c>
      <c r="B189" s="1204" t="s">
        <v>242</v>
      </c>
      <c r="C189" s="267">
        <v>1309</v>
      </c>
      <c r="D189" s="747" t="s">
        <v>246</v>
      </c>
      <c r="E189" s="783">
        <f t="shared" si="42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0.36490150250417358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0.36490150250417358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0.36490150250417358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2898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.75" thickBot="1" x14ac:dyDescent="0.3">
      <c r="A190" s="246" t="str">
        <f>_xlfn.XLOOKUP(C190,'Listas anteriores R'!$A:$A,'Listas anteriores R'!$D:$D,"")</f>
        <v>Dira</v>
      </c>
      <c r="B190" s="1204" t="s">
        <v>242</v>
      </c>
      <c r="C190" s="267">
        <v>1020</v>
      </c>
      <c r="D190" s="747" t="s">
        <v>247</v>
      </c>
      <c r="E190" s="783">
        <f t="shared" si="42"/>
        <v>6190.0826446280989</v>
      </c>
      <c r="F190" s="860">
        <v>7490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0.29387049399198928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0.29387049399198928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0.29387049399198928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4059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.75" thickBot="1" x14ac:dyDescent="0.3">
      <c r="A191" s="246" t="str">
        <f>_xlfn.XLOOKUP(C191,'Listas anteriores R'!$A:$A,'Listas anteriores R'!$D:$D,"")</f>
        <v>Dira</v>
      </c>
      <c r="B191" s="1204" t="s">
        <v>242</v>
      </c>
      <c r="C191" s="267">
        <v>1019</v>
      </c>
      <c r="D191" s="747" t="s">
        <v>248</v>
      </c>
      <c r="E191" s="783">
        <f t="shared" si="42"/>
        <v>6190.0826446280989</v>
      </c>
      <c r="F191" s="860">
        <v>7490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0.29451668891855803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0.29451668891855803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0.29451668891855803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4059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.75" thickBot="1" x14ac:dyDescent="0.3">
      <c r="A192" s="246" t="str">
        <f>_xlfn.XLOOKUP(C192,'Listas anteriores R'!$A:$A,'Listas anteriores R'!$D:$D,"")</f>
        <v>Dira</v>
      </c>
      <c r="B192" s="1204" t="s">
        <v>242</v>
      </c>
      <c r="C192" s="267">
        <v>1117</v>
      </c>
      <c r="D192" s="747" t="s">
        <v>249</v>
      </c>
      <c r="E192" s="783">
        <f t="shared" si="42"/>
        <v>2471.0743801652893</v>
      </c>
      <c r="F192" s="860">
        <v>2990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.75" thickBot="1" x14ac:dyDescent="0.3">
      <c r="A193" s="246" t="str">
        <f>_xlfn.XLOOKUP(C193,'Listas anteriores R'!$A:$A,'Listas anteriores R'!$D:$D,"")</f>
        <v>Dira</v>
      </c>
      <c r="B193" s="1204" t="s">
        <v>242</v>
      </c>
      <c r="C193" s="267">
        <v>1129</v>
      </c>
      <c r="D193" s="747" t="s">
        <v>250</v>
      </c>
      <c r="E193" s="783">
        <f t="shared" si="42"/>
        <v>6768.5950413223145</v>
      </c>
      <c r="F193" s="860">
        <v>8190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.75" thickBot="1" x14ac:dyDescent="0.3">
      <c r="A194" s="246" t="str">
        <f>_xlfn.XLOOKUP(C194,'Listas anteriores R'!$A:$A,'Listas anteriores R'!$D:$D,"")</f>
        <v>Dira</v>
      </c>
      <c r="B194" s="1204" t="s">
        <v>242</v>
      </c>
      <c r="C194" s="267">
        <v>1133</v>
      </c>
      <c r="D194" s="747" t="s">
        <v>251</v>
      </c>
      <c r="E194" s="783">
        <f t="shared" si="42"/>
        <v>2471.0743801652893</v>
      </c>
      <c r="F194" s="860">
        <v>2990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.75" thickBot="1" x14ac:dyDescent="0.3">
      <c r="A195" s="246" t="str">
        <f>_xlfn.XLOOKUP(C195,'Listas anteriores R'!$A:$A,'Listas anteriores R'!$D:$D,"")</f>
        <v>Dira</v>
      </c>
      <c r="B195" s="1204" t="s">
        <v>242</v>
      </c>
      <c r="C195" s="267">
        <v>1147</v>
      </c>
      <c r="D195" s="747" t="s">
        <v>252</v>
      </c>
      <c r="E195" s="783">
        <f t="shared" si="42"/>
        <v>4950.4132231404956</v>
      </c>
      <c r="F195" s="860">
        <v>5990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0.40166611018363935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253</v>
      </c>
      <c r="S195" s="135">
        <f t="shared" si="43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0.28175951903807622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0.40166611018363935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.75" thickBot="1" x14ac:dyDescent="0.3">
      <c r="A196" s="246" t="str">
        <f>_xlfn.XLOOKUP(C196,'Listas anteriores R'!$A:$A,'Listas anteriores R'!$D:$D,"")</f>
        <v>Dira</v>
      </c>
      <c r="B196" s="1204" t="s">
        <v>242</v>
      </c>
      <c r="C196" s="267">
        <v>1154</v>
      </c>
      <c r="D196" s="747" t="s">
        <v>254</v>
      </c>
      <c r="E196" s="783">
        <f t="shared" si="42"/>
        <v>5776.8595041322315</v>
      </c>
      <c r="F196" s="860">
        <v>6990</v>
      </c>
      <c r="G196" s="1197">
        <f>ROUND(IFERROR((E196-_xlfn.XLOOKUP(C196,'Listas anteriores R'!A:A,'Listas anteriores R'!E:E))/_xlfn.XLOOKUP(C196,'Listas anteriores R'!A:A,'Listas anteriores R'!E:E),""),3)</f>
        <v>0</v>
      </c>
      <c r="H196" s="732">
        <f>IFERROR((E196-(_xlfn.XLOOKUP(C196,'Costos Unitarios'!$A:$A,'Costos Unitarios'!$E:$E)+_xlfn.XLOOKUP(C196,'Costos Comerciales'!$A:$A,'Costos Comerciales'!$E:$E)))/E196,"")</f>
        <v>0.41282975679542205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0.41282975679542205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255</v>
      </c>
      <c r="AD196" s="139">
        <f t="shared" si="44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0.41282975679542205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.75" thickBot="1" x14ac:dyDescent="0.3">
      <c r="A197" s="246" t="str">
        <f>_xlfn.XLOOKUP(C197,'Listas anteriores R'!$A:$A,'Listas anteriores R'!$D:$D,"")</f>
        <v>Dira</v>
      </c>
      <c r="B197" s="1204" t="s">
        <v>242</v>
      </c>
      <c r="C197" s="267">
        <v>1121</v>
      </c>
      <c r="D197" s="747" t="s">
        <v>256</v>
      </c>
      <c r="E197" s="783">
        <f t="shared" si="42"/>
        <v>6603.3057851239673</v>
      </c>
      <c r="F197" s="860">
        <v>7990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0.41620150187734672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5"/>
        <v>Huevos maple</v>
      </c>
      <c r="S197" s="135">
        <f t="shared" si="43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0.41620150187734672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257</v>
      </c>
      <c r="AD197" s="139">
        <f t="shared" si="44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0.41620150187734672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3523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.75" thickBot="1" x14ac:dyDescent="0.3">
      <c r="A198" s="246" t="str">
        <f>_xlfn.XLOOKUP(C198,'Listas anteriores R'!$A:$A,'Listas anteriores R'!$D:$D,"")</f>
        <v>Dira</v>
      </c>
      <c r="B198" s="1204" t="s">
        <v>242</v>
      </c>
      <c r="C198" s="267">
        <v>1110</v>
      </c>
      <c r="D198" s="747" t="s">
        <v>258</v>
      </c>
      <c r="E198" s="783">
        <f t="shared" si="42"/>
        <v>1066.1157024793388</v>
      </c>
      <c r="F198" s="860">
        <v>1290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0.274937984496124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0.274937984496124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259</v>
      </c>
      <c r="AD198" s="139">
        <f t="shared" si="44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0.274937984496124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.75" thickBot="1" x14ac:dyDescent="0.3">
      <c r="A199" s="246" t="str">
        <f>_xlfn.XLOOKUP(C199,'Listas anteriores R'!$A:$A,'Listas anteriores R'!$D:$D,"")</f>
        <v>Dira</v>
      </c>
      <c r="B199" s="1204" t="s">
        <v>242</v>
      </c>
      <c r="C199" s="267">
        <v>1039</v>
      </c>
      <c r="D199" s="747" t="s">
        <v>260</v>
      </c>
      <c r="E199" s="783">
        <f t="shared" si="42"/>
        <v>1148.7603305785124</v>
      </c>
      <c r="F199" s="860">
        <v>1390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0.43504316546762589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0.43504316546762589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0.43504316546762589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.75" thickBot="1" x14ac:dyDescent="0.3">
      <c r="A200" s="246" t="str">
        <f>_xlfn.XLOOKUP(C200,'Listas anteriores R'!$A:$A,'Listas anteriores R'!$D:$D,"")</f>
        <v>Dira</v>
      </c>
      <c r="B200" s="1204" t="s">
        <v>242</v>
      </c>
      <c r="C200" s="267">
        <v>1161</v>
      </c>
      <c r="D200" s="747" t="s">
        <v>261</v>
      </c>
      <c r="E200" s="783">
        <f t="shared" si="42"/>
        <v>1561.9834710743803</v>
      </c>
      <c r="F200" s="860">
        <v>1890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.75" thickBot="1" x14ac:dyDescent="0.3">
      <c r="A201" s="246" t="str">
        <f>_xlfn.XLOOKUP(C201,'Listas anteriores R'!$A:$A,'Listas anteriores R'!$D:$D,"")</f>
        <v>Dira</v>
      </c>
      <c r="B201" s="1204" t="s">
        <v>242</v>
      </c>
      <c r="C201" s="267">
        <v>1259</v>
      </c>
      <c r="D201" s="747" t="s">
        <v>262</v>
      </c>
      <c r="E201" s="783">
        <f t="shared" si="42"/>
        <v>1809.9173553719008</v>
      </c>
      <c r="F201" s="860">
        <v>2190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.75" thickBot="1" x14ac:dyDescent="0.3">
      <c r="A202" s="246" t="str">
        <f>_xlfn.XLOOKUP(C202,'Listas anteriores R'!$A:$A,'Listas anteriores R'!$D:$D,"")</f>
        <v>Dira</v>
      </c>
      <c r="B202" s="1204" t="s">
        <v>242</v>
      </c>
      <c r="C202" s="267">
        <v>1257</v>
      </c>
      <c r="D202" s="747" t="s">
        <v>263</v>
      </c>
      <c r="E202" s="783">
        <f t="shared" si="42"/>
        <v>2388.4297520661157</v>
      </c>
      <c r="F202" s="860">
        <v>2890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>
        <f>_xlfn.XLOOKUP($BC202,'Costos Unitarios'!A:A,'Costos Unitarios'!E:E,"")</f>
        <v>1519</v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.75" thickBot="1" x14ac:dyDescent="0.3">
      <c r="A203" s="246" t="str">
        <f>_xlfn.XLOOKUP(C203,'Listas anteriores R'!$A:$A,'Listas anteriores R'!$D:$D,"")</f>
        <v>Dira</v>
      </c>
      <c r="B203" s="1204" t="s">
        <v>242</v>
      </c>
      <c r="C203" s="267">
        <v>1274</v>
      </c>
      <c r="D203" s="747" t="s">
        <v>264</v>
      </c>
      <c r="E203" s="783">
        <f t="shared" si="42"/>
        <v>1975.206611570248</v>
      </c>
      <c r="F203" s="860">
        <v>2390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 t="str">
        <f>IFERROR((E203-(_xlfn.XLOOKUP(C203,'Costos Unitarios'!$A:$A,'Costos Unitarios'!$E:$E)+_xlfn.XLOOKUP(C203,'Costos Comerciales'!$A:$A,'Costos Comerciales'!$E:$E)))/E203,"")</f>
        <v/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 t="str">
        <f>IFERROR((S203-(_xlfn.XLOOKUP(Q203,'Costos Unitarios'!$A:$A,'Costos Unitarios'!$E:$E)+_xlfn.XLOOKUP(Q203,'Costos Comerciales'!$A:$A,'Costos Comerciales'!$E:$E)))/S203,"")</f>
        <v/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 t="str">
        <f>IFERROR((AD203-(_xlfn.XLOOKUP(AB203,'Costos Unitarios'!$A:$A,'Costos Unitarios'!$E:$E)+_xlfn.XLOOKUP(AB203,'Costos Comerciales'!$A:$A,'Costos Comerciales'!$E:$E)))/AD203,"")</f>
        <v/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.75" thickBot="1" x14ac:dyDescent="0.3">
      <c r="A204" s="246" t="str">
        <f>_xlfn.XLOOKUP(C204,'Listas anteriores R'!$A:$A,'Listas anteriores R'!$D:$D,"")</f>
        <v>Dira</v>
      </c>
      <c r="B204" s="1204" t="s">
        <v>242</v>
      </c>
      <c r="C204" s="267">
        <v>1174</v>
      </c>
      <c r="D204" s="748" t="s">
        <v>265</v>
      </c>
      <c r="E204" s="783">
        <f t="shared" si="42"/>
        <v>2471.0743801652893</v>
      </c>
      <c r="F204" s="860">
        <v>2990</v>
      </c>
      <c r="G204" s="1197">
        <f>ROUND(IFERROR((E204-_xlfn.XLOOKUP(C204,'Listas anteriores R'!A:A,'Listas anteriores R'!E:E))/_xlfn.XLOOKUP(C204,'Listas anteriores R'!A:A,'Listas anteriores R'!E:E),""),3)</f>
        <v>0</v>
      </c>
      <c r="H204" s="732">
        <f>IFERROR((E204-(_xlfn.XLOOKUP(C204,'Costos Unitarios'!$A:$A,'Costos Unitarios'!$E:$E)+_xlfn.XLOOKUP(C204,'Costos Comerciales'!$A:$A,'Costos Comerciales'!$E:$E)))/E204,"")</f>
        <v>0.42211371237458195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0.42211371237458195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0.42211371237458195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.75" thickBot="1" x14ac:dyDescent="0.3">
      <c r="A205" s="246" t="str">
        <f>_xlfn.XLOOKUP(C205,'Listas anteriores R'!$A:$A,'Listas anteriores R'!$D:$D,"")</f>
        <v>Dira</v>
      </c>
      <c r="B205" s="1204" t="s">
        <v>242</v>
      </c>
      <c r="C205" s="246">
        <v>1340</v>
      </c>
      <c r="D205" s="737" t="s">
        <v>266</v>
      </c>
      <c r="E205" s="783">
        <f t="shared" si="42"/>
        <v>1561.9834710743803</v>
      </c>
      <c r="F205" s="860">
        <v>1890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.75" thickBot="1" x14ac:dyDescent="0.3">
      <c r="A206" s="246" t="str">
        <f>_xlfn.XLOOKUP(C206,'Listas anteriores R'!$A:$A,'Listas anteriores R'!$D:$D,"")</f>
        <v>Dira</v>
      </c>
      <c r="B206" s="1204" t="s">
        <v>242</v>
      </c>
      <c r="C206" s="855">
        <v>1183</v>
      </c>
      <c r="D206" s="394" t="s">
        <v>267</v>
      </c>
      <c r="E206" s="783">
        <f t="shared" si="42"/>
        <v>1396.6942148760331</v>
      </c>
      <c r="F206" s="860">
        <v>1690</v>
      </c>
      <c r="G206" s="1197">
        <f>ROUND(IFERROR((E206-_xlfn.XLOOKUP(C206,'Listas anteriores R'!A:A,'Listas anteriores R'!E:E))/_xlfn.XLOOKUP(C206,'Listas anteriores R'!A:A,'Listas anteriores R'!E:E),""),3)</f>
        <v>0</v>
      </c>
      <c r="H206" s="732">
        <f>IFERROR((E206-(_xlfn.XLOOKUP(C206,'Costos Unitarios'!$A:$A,'Costos Unitarios'!$E:$E)+_xlfn.XLOOKUP(C206,'Costos Comerciales'!$A:$A,'Costos Comerciales'!$E:$E)))/E206,"")</f>
        <v>0.3642130177514793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0.3642130177514793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0.3642130177514793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.75" thickBot="1" x14ac:dyDescent="0.3">
      <c r="A207" s="246" t="str">
        <f>_xlfn.XLOOKUP(C207,'Listas anteriores R'!$A:$A,'Listas anteriores R'!$D:$D,"")</f>
        <v>Dira</v>
      </c>
      <c r="B207" s="1204" t="s">
        <v>242</v>
      </c>
      <c r="C207" s="855">
        <v>1184</v>
      </c>
      <c r="D207" s="394" t="s">
        <v>268</v>
      </c>
      <c r="E207" s="783">
        <f t="shared" si="42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</v>
      </c>
      <c r="H207" s="732">
        <f>IFERROR((E207-(_xlfn.XLOOKUP(C207,'Costos Unitarios'!$A:$A,'Costos Unitarios'!$E:$E)+_xlfn.XLOOKUP(C207,'Costos Comerciales'!$A:$A,'Costos Comerciales'!$E:$E)))/E207,"")</f>
        <v>0.41873684210526313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0.41873684210526313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0.41873684210526313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.75" thickBot="1" x14ac:dyDescent="0.3">
      <c r="A208" s="246" t="str">
        <f>_xlfn.XLOOKUP(C208,'Listas anteriores R'!$A:$A,'Listas anteriores R'!$D:$D,"")</f>
        <v>Dira</v>
      </c>
      <c r="B208" s="1204" t="s">
        <v>242</v>
      </c>
      <c r="C208" s="855">
        <v>1185</v>
      </c>
      <c r="D208" s="394" t="s">
        <v>269</v>
      </c>
      <c r="E208" s="783">
        <f t="shared" si="42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0</v>
      </c>
      <c r="H208" s="732">
        <f>IFERROR((E208-(_xlfn.XLOOKUP(C208,'Costos Unitarios'!$A:$A,'Costos Unitarios'!$E:$E)+_xlfn.XLOOKUP(C208,'Costos Comerciales'!$A:$A,'Costos Comerciales'!$E:$E)))/E208,"")</f>
        <v>0.35466666666666669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0.35466666666666669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0.35466666666666669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2260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.75" thickBot="1" x14ac:dyDescent="0.3">
      <c r="A209" s="246" t="str">
        <f>_xlfn.XLOOKUP(C209,'Listas anteriores R'!$A:$A,'Listas anteriores R'!$D:$D,"")</f>
        <v>Dira</v>
      </c>
      <c r="B209" s="1204" t="s">
        <v>242</v>
      </c>
      <c r="C209" s="855">
        <v>1186</v>
      </c>
      <c r="D209" s="394" t="s">
        <v>270</v>
      </c>
      <c r="E209" s="783">
        <f t="shared" si="42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</v>
      </c>
      <c r="H209" s="732">
        <f>IFERROR((E209-(_xlfn.XLOOKUP(C209,'Costos Unitarios'!$A:$A,'Costos Unitarios'!$E:$E)+_xlfn.XLOOKUP(C209,'Costos Comerciales'!$A:$A,'Costos Comerciales'!$E:$E)))/E209,"")</f>
        <v>0.33722704507512519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0.33722704507512519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0.33722704507512519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3035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.75" thickBot="1" x14ac:dyDescent="0.3">
      <c r="A210" s="246" t="str">
        <f>_xlfn.XLOOKUP(C210,'Listas anteriores R'!$A:$A,'Listas anteriores R'!$D:$D,"")</f>
        <v>Dira</v>
      </c>
      <c r="B210" s="1204" t="s">
        <v>242</v>
      </c>
      <c r="C210" s="855">
        <v>1206</v>
      </c>
      <c r="D210" s="394" t="s">
        <v>271</v>
      </c>
      <c r="E210" s="783">
        <f t="shared" si="42"/>
        <v>1396.6942148760331</v>
      </c>
      <c r="F210" s="860">
        <v>1690</v>
      </c>
      <c r="G210" s="1197">
        <f>ROUND(IFERROR((E210-_xlfn.XLOOKUP(C210,'Listas anteriores R'!A:A,'Listas anteriores R'!E:E))/_xlfn.XLOOKUP(C210,'Listas anteriores R'!A:A,'Listas anteriores R'!E:E),""),3)</f>
        <v>0</v>
      </c>
      <c r="H210" s="732">
        <f>IFERROR((E210-(_xlfn.XLOOKUP(C210,'Costos Unitarios'!$A:$A,'Costos Unitarios'!$E:$E)+_xlfn.XLOOKUP(C210,'Costos Comerciales'!$A:$A,'Costos Comerciales'!$E:$E)))/E210,"")</f>
        <v>0.3642130177514793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0.3642130177514793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0.3642130177514793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.75" thickBot="1" x14ac:dyDescent="0.3">
      <c r="A211" s="246" t="str">
        <f>_xlfn.XLOOKUP(C211,'Listas anteriores R'!$A:$A,'Listas anteriores R'!$D:$D,"")</f>
        <v>Dira</v>
      </c>
      <c r="B211" s="1204" t="s">
        <v>242</v>
      </c>
      <c r="C211" s="855">
        <v>1207</v>
      </c>
      <c r="D211" s="394" t="s">
        <v>272</v>
      </c>
      <c r="E211" s="783">
        <f t="shared" si="42"/>
        <v>1727.2727272727273</v>
      </c>
      <c r="F211" s="860">
        <v>2090</v>
      </c>
      <c r="G211" s="1197">
        <f>ROUND(IFERROR((E211-_xlfn.XLOOKUP(C211,'Listas anteriores R'!A:A,'Listas anteriores R'!E:E))/_xlfn.XLOOKUP(C211,'Listas anteriores R'!A:A,'Listas anteriores R'!E:E),""),3)</f>
        <v>0</v>
      </c>
      <c r="H211" s="732" t="str">
        <f>IFERROR((E211-(_xlfn.XLOOKUP(C211,'Costos Unitarios'!$A:$A,'Costos Unitarios'!$E:$E)+_xlfn.XLOOKUP(C211,'Costos Comerciales'!$A:$A,'Costos Comerciales'!$E:$E)))/E211,"")</f>
        <v/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 t="str">
        <f>IFERROR((S211-(_xlfn.XLOOKUP(Q211,'Costos Unitarios'!$A:$A,'Costos Unitarios'!$E:$E)+_xlfn.XLOOKUP(Q211,'Costos Comerciales'!$A:$A,'Costos Comerciales'!$E:$E)))/S211,"")</f>
        <v/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 t="str">
        <f>IFERROR((AD211-(_xlfn.XLOOKUP(AB211,'Costos Unitarios'!$A:$A,'Costos Unitarios'!$E:$E)+_xlfn.XLOOKUP(AB211,'Costos Comerciales'!$A:$A,'Costos Comerciales'!$E:$E)))/AD211,"")</f>
        <v/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.75" thickBot="1" x14ac:dyDescent="0.3">
      <c r="A212" s="246" t="str">
        <f>_xlfn.XLOOKUP(C212,'Listas anteriores R'!$A:$A,'Listas anteriores R'!$D:$D,"")</f>
        <v>Dira</v>
      </c>
      <c r="B212" s="1204" t="s">
        <v>242</v>
      </c>
      <c r="C212" s="855">
        <v>1208</v>
      </c>
      <c r="D212" s="394" t="s">
        <v>273</v>
      </c>
      <c r="E212" s="783">
        <f t="shared" si="42"/>
        <v>3793.3884297520663</v>
      </c>
      <c r="F212" s="860">
        <v>4590</v>
      </c>
      <c r="G212" s="1197">
        <f>ROUND(IFERROR((E212-_xlfn.XLOOKUP(C212,'Listas anteriores R'!A:A,'Listas anteriores R'!E:E))/_xlfn.XLOOKUP(C212,'Listas anteriores R'!A:A,'Listas anteriores R'!E:E),""),3)</f>
        <v>0</v>
      </c>
      <c r="H212" s="732" t="str">
        <f>IFERROR((E212-(_xlfn.XLOOKUP(C212,'Costos Unitarios'!$A:$A,'Costos Unitarios'!$E:$E)+_xlfn.XLOOKUP(C212,'Costos Comerciales'!$A:$A,'Costos Comerciales'!$E:$E)))/E212,"")</f>
        <v/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 t="str">
        <f>IFERROR((S212-(_xlfn.XLOOKUP(Q212,'Costos Unitarios'!$A:$A,'Costos Unitarios'!$E:$E)+_xlfn.XLOOKUP(Q212,'Costos Comerciales'!$A:$A,'Costos Comerciales'!$E:$E)))/S212,"")</f>
        <v/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 t="str">
        <f>IFERROR((AD212-(_xlfn.XLOOKUP(AB212,'Costos Unitarios'!$A:$A,'Costos Unitarios'!$E:$E)+_xlfn.XLOOKUP(AB212,'Costos Comerciales'!$A:$A,'Costos Comerciales'!$E:$E)))/AD212,"")</f>
        <v/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.75" thickBot="1" x14ac:dyDescent="0.3">
      <c r="A213" s="246" t="str">
        <f>_xlfn.XLOOKUP(C213,'Listas anteriores R'!$A:$A,'Listas anteriores R'!$D:$D,"")</f>
        <v>Dira</v>
      </c>
      <c r="B213" s="1204" t="s">
        <v>242</v>
      </c>
      <c r="C213" s="855">
        <v>1210</v>
      </c>
      <c r="D213" s="394" t="s">
        <v>274</v>
      </c>
      <c r="E213" s="783">
        <f t="shared" si="42"/>
        <v>4950.4132231404956</v>
      </c>
      <c r="F213" s="860">
        <v>5990</v>
      </c>
      <c r="G213" s="1197">
        <f>ROUND(IFERROR((E213-_xlfn.XLOOKUP(C213,'Listas anteriores R'!A:A,'Listas anteriores R'!E:E))/_xlfn.XLOOKUP(C213,'Listas anteriores R'!A:A,'Listas anteriores R'!E:E),""),3)</f>
        <v>0</v>
      </c>
      <c r="H213" s="732" t="str">
        <f>IFERROR((E213-(_xlfn.XLOOKUP(C213,'Costos Unitarios'!$A:$A,'Costos Unitarios'!$E:$E)+_xlfn.XLOOKUP(C213,'Costos Comerciales'!$A:$A,'Costos Comerciales'!$E:$E)))/E213,"")</f>
        <v/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 t="str">
        <f>IFERROR((S213-(_xlfn.XLOOKUP(Q213,'Costos Unitarios'!$A:$A,'Costos Unitarios'!$E:$E)+_xlfn.XLOOKUP(Q213,'Costos Comerciales'!$A:$A,'Costos Comerciales'!$E:$E)))/S213,"")</f>
        <v/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 t="str">
        <f>IFERROR((AD213-(_xlfn.XLOOKUP(AB213,'Costos Unitarios'!$A:$A,'Costos Unitarios'!$E:$E)+_xlfn.XLOOKUP(AB213,'Costos Comerciales'!$A:$A,'Costos Comerciales'!$E:$E)))/AD213,"")</f>
        <v/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.75" thickBot="1" x14ac:dyDescent="0.3">
      <c r="A214" s="246" t="str">
        <f>_xlfn.XLOOKUP(C214,'Listas anteriores R'!$A:$A,'Listas anteriores R'!$D:$D,"")</f>
        <v>Dira</v>
      </c>
      <c r="B214" s="1204" t="s">
        <v>242</v>
      </c>
      <c r="C214" s="855">
        <v>1211</v>
      </c>
      <c r="D214" s="394" t="s">
        <v>275</v>
      </c>
      <c r="E214" s="783">
        <f t="shared" si="42"/>
        <v>1727.2727272727273</v>
      </c>
      <c r="F214" s="860">
        <v>2090</v>
      </c>
      <c r="G214" s="1197">
        <f>ROUND(IFERROR((E214-_xlfn.XLOOKUP(C214,'Listas anteriores R'!A:A,'Listas anteriores R'!E:E))/_xlfn.XLOOKUP(C214,'Listas anteriores R'!A:A,'Listas anteriores R'!E:E),""),3)</f>
        <v>0</v>
      </c>
      <c r="H214" s="732">
        <f>IFERROR((E214-(_xlfn.XLOOKUP(C214,'Costos Unitarios'!$A:$A,'Costos Unitarios'!$E:$E)+_xlfn.XLOOKUP(C214,'Costos Comerciales'!$A:$A,'Costos Comerciales'!$E:$E)))/E214,"")</f>
        <v>0.39905263157894738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0.39905263157894738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0.39905263157894738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.75" thickBot="1" x14ac:dyDescent="0.3">
      <c r="A215" s="246" t="str">
        <f>_xlfn.XLOOKUP(C215,'Listas anteriores R'!$A:$A,'Listas anteriores R'!$D:$D,"")</f>
        <v>Dira</v>
      </c>
      <c r="B215" s="1204" t="s">
        <v>242</v>
      </c>
      <c r="C215" s="855">
        <v>1212</v>
      </c>
      <c r="D215" s="394" t="s">
        <v>276</v>
      </c>
      <c r="E215" s="783">
        <f t="shared" si="42"/>
        <v>3793.3884297520663</v>
      </c>
      <c r="F215" s="860">
        <v>4590</v>
      </c>
      <c r="G215" s="1197">
        <f>ROUND(IFERROR((E215-_xlfn.XLOOKUP(C215,'Listas anteriores R'!A:A,'Listas anteriores R'!E:E))/_xlfn.XLOOKUP(C215,'Listas anteriores R'!A:A,'Listas anteriores R'!E:E),""),3)</f>
        <v>0</v>
      </c>
      <c r="H215" s="732">
        <f>IFERROR((E215-(_xlfn.XLOOKUP(C215,'Costos Unitarios'!$A:$A,'Costos Unitarios'!$E:$E)+_xlfn.XLOOKUP(C215,'Costos Comerciales'!$A:$A,'Costos Comerciales'!$E:$E)))/E215,"")</f>
        <v>0.3330501089324619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0.3330501089324619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0.3330501089324619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2342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.75" thickBot="1" x14ac:dyDescent="0.3">
      <c r="A216" s="246" t="str">
        <f>_xlfn.XLOOKUP(C216,'Listas anteriores R'!$A:$A,'Listas anteriores R'!$D:$D,"")</f>
        <v>Dira</v>
      </c>
      <c r="B216" s="1204" t="s">
        <v>242</v>
      </c>
      <c r="C216" s="855">
        <v>1213</v>
      </c>
      <c r="D216" s="394" t="s">
        <v>277</v>
      </c>
      <c r="E216" s="783">
        <f t="shared" si="42"/>
        <v>4950.4132231404956</v>
      </c>
      <c r="F216" s="860">
        <v>5990</v>
      </c>
      <c r="G216" s="1197">
        <f>ROUND(IFERROR((E216-_xlfn.XLOOKUP(C216,'Listas anteriores R'!A:A,'Listas anteriores R'!E:E))/_xlfn.XLOOKUP(C216,'Listas anteriores R'!A:A,'Listas anteriores R'!E:E),""),3)</f>
        <v>0</v>
      </c>
      <c r="H216" s="732">
        <f>IFERROR((E216-(_xlfn.XLOOKUP(C216,'Costos Unitarios'!$A:$A,'Costos Unitarios'!$E:$E)+_xlfn.XLOOKUP(C216,'Costos Comerciales'!$A:$A,'Costos Comerciales'!$E:$E)))/E216,"")</f>
        <v>0.32854090150250415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0.32854090150250415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0.32854090150250415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.75" thickBot="1" x14ac:dyDescent="0.3">
      <c r="A217" s="246" t="str">
        <f>_xlfn.XLOOKUP(C217,'Listas anteriores R'!$A:$A,'Listas anteriores R'!$D:$D,"")</f>
        <v>Dira</v>
      </c>
      <c r="B217" s="1204" t="s">
        <v>242</v>
      </c>
      <c r="C217" s="855">
        <v>1214</v>
      </c>
      <c r="D217" s="394" t="s">
        <v>278</v>
      </c>
      <c r="E217" s="783">
        <f t="shared" si="42"/>
        <v>2388.4297520661157</v>
      </c>
      <c r="F217" s="860">
        <v>2890</v>
      </c>
      <c r="G217" s="1197">
        <f>ROUND(IFERROR((E217-_xlfn.XLOOKUP(C217,'Listas anteriores R'!A:A,'Listas anteriores R'!E:E))/_xlfn.XLOOKUP(C217,'Listas anteriores R'!A:A,'Listas anteriores R'!E:E),""),3)</f>
        <v>0</v>
      </c>
      <c r="H217" s="732">
        <f>IFERROR((E217-(_xlfn.XLOOKUP(C217,'Costos Unitarios'!$A:$A,'Costos Unitarios'!$E:$E)+_xlfn.XLOOKUP(C217,'Costos Comerciales'!$A:$A,'Costos Comerciales'!$E:$E)))/E217,"")</f>
        <v>0.43979930795847749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0.43979930795847749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0.43979930795847749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.75" thickBot="1" x14ac:dyDescent="0.3">
      <c r="A218" s="246" t="str">
        <f>_xlfn.XLOOKUP(C218,'Listas anteriores R'!$A:$A,'Listas anteriores R'!$D:$D,"")</f>
        <v>Dira</v>
      </c>
      <c r="B218" s="1204" t="s">
        <v>242</v>
      </c>
      <c r="C218" s="855">
        <v>1216</v>
      </c>
      <c r="D218" s="394" t="s">
        <v>279</v>
      </c>
      <c r="E218" s="783">
        <f t="shared" si="42"/>
        <v>2388.4297520661157</v>
      </c>
      <c r="F218" s="860">
        <v>2890</v>
      </c>
      <c r="G218" s="1197">
        <f>ROUND(IFERROR((E218-_xlfn.XLOOKUP(C218,'Listas anteriores R'!A:A,'Listas anteriores R'!E:E))/_xlfn.XLOOKUP(C218,'Listas anteriores R'!A:A,'Listas anteriores R'!E:E),""),3)</f>
        <v>0</v>
      </c>
      <c r="H218" s="732">
        <f>IFERROR((E218-(_xlfn.XLOOKUP(C218,'Costos Unitarios'!$A:$A,'Costos Unitarios'!$E:$E)+_xlfn.XLOOKUP(C218,'Costos Comerciales'!$A:$A,'Costos Comerciales'!$E:$E)))/E218,"")</f>
        <v>0.36443598615916956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0.36443598615916956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0.36443598615916956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.75" thickBot="1" x14ac:dyDescent="0.3">
      <c r="A219" s="246" t="str">
        <f>_xlfn.XLOOKUP(C219,'Listas anteriores R'!$A:$A,'Listas anteriores R'!$D:$D,"")</f>
        <v>Dira</v>
      </c>
      <c r="B219" s="1204" t="s">
        <v>242</v>
      </c>
      <c r="C219" s="855">
        <v>1217</v>
      </c>
      <c r="D219" s="394" t="s">
        <v>280</v>
      </c>
      <c r="E219" s="783">
        <f t="shared" si="42"/>
        <v>3710.7438016528927</v>
      </c>
      <c r="F219" s="860">
        <v>4490</v>
      </c>
      <c r="G219" s="1197">
        <f>ROUND(IFERROR((E219-_xlfn.XLOOKUP(C219,'Listas anteriores R'!A:A,'Listas anteriores R'!E:E))/_xlfn.XLOOKUP(C219,'Listas anteriores R'!A:A,'Listas anteriores R'!E:E),""),3)</f>
        <v>0</v>
      </c>
      <c r="H219" s="732">
        <f>IFERROR((E219-(_xlfn.XLOOKUP(C219,'Costos Unitarios'!$A:$A,'Costos Unitarios'!$E:$E)+_xlfn.XLOOKUP(C219,'Costos Comerciales'!$A:$A,'Costos Comerciales'!$E:$E)))/E219,"")</f>
        <v>0.45913808463251671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0.45913808463251671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0.45913808463251671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.75" thickBot="1" x14ac:dyDescent="0.3">
      <c r="A220" s="246" t="str">
        <f>_xlfn.XLOOKUP(C220,'Listas anteriores R'!$A:$A,'Listas anteriores R'!$D:$D,"")</f>
        <v>Dira</v>
      </c>
      <c r="B220" s="1204" t="s">
        <v>242</v>
      </c>
      <c r="C220" s="855">
        <v>1218</v>
      </c>
      <c r="D220" s="394" t="s">
        <v>281</v>
      </c>
      <c r="E220" s="783">
        <f t="shared" si="42"/>
        <v>3710.7438016528927</v>
      </c>
      <c r="F220" s="860">
        <v>4490</v>
      </c>
      <c r="G220" s="1197">
        <f>ROUND(IFERROR((E220-_xlfn.XLOOKUP(C220,'Listas anteriores R'!A:A,'Listas anteriores R'!E:E))/_xlfn.XLOOKUP(C220,'Listas anteriores R'!A:A,'Listas anteriores R'!E:E),""),3)</f>
        <v>0</v>
      </c>
      <c r="H220" s="732">
        <f>IFERROR((E220-(_xlfn.XLOOKUP(C220,'Costos Unitarios'!$A:$A,'Costos Unitarios'!$E:$E)+_xlfn.XLOOKUP(C220,'Costos Comerciales'!$A:$A,'Costos Comerciales'!$E:$E)))/E220,"")</f>
        <v>0.34406681514476617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0.34406681514476617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0.34406681514476617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.75" thickBot="1" x14ac:dyDescent="0.3">
      <c r="A221" s="246" t="str">
        <f>_xlfn.XLOOKUP(C221,'Listas anteriores R'!$A:$A,'Listas anteriores R'!$D:$D,"")</f>
        <v>Dira</v>
      </c>
      <c r="B221" s="1204" t="s">
        <v>242</v>
      </c>
      <c r="C221" s="855">
        <v>1201</v>
      </c>
      <c r="D221" s="394" t="s">
        <v>282</v>
      </c>
      <c r="E221" s="783">
        <f t="shared" si="42"/>
        <v>1652.0661157024795</v>
      </c>
      <c r="F221" s="860">
        <v>1999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-5.2016008004001919E-2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-5.2016008004001919E-2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-5.2016008004001919E-2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.75" thickBot="1" x14ac:dyDescent="0.3">
      <c r="A222" s="246" t="str">
        <f>_xlfn.XLOOKUP(C222,'Listas anteriores R'!$A:$A,'Listas anteriores R'!$D:$D,"")</f>
        <v>Dira</v>
      </c>
      <c r="B222" s="1204" t="s">
        <v>242</v>
      </c>
      <c r="C222" s="855">
        <v>1310</v>
      </c>
      <c r="D222" s="178" t="s">
        <v>283</v>
      </c>
      <c r="E222" s="783">
        <f t="shared" si="42"/>
        <v>5115.7024793388427</v>
      </c>
      <c r="F222" s="860">
        <v>6190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 t="str">
        <f>IFERROR((E222-(_xlfn.XLOOKUP(C222,'Costos Unitarios'!$A:$A,'Costos Unitarios'!$E:$E)+_xlfn.XLOOKUP(C222,'Costos Comerciales'!$A:$A,'Costos Comerciales'!$E:$E)))/E222,"")</f>
        <v/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 t="str">
        <f>IFERROR((S222-(_xlfn.XLOOKUP(Q222,'Costos Unitarios'!$A:$A,'Costos Unitarios'!$E:$E)+_xlfn.XLOOKUP(Q222,'Costos Comerciales'!$A:$A,'Costos Comerciales'!$E:$E)))/S222,"")</f>
        <v/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 t="str">
        <f>IFERROR((AD222-(_xlfn.XLOOKUP(AB222,'Costos Unitarios'!$A:$A,'Costos Unitarios'!$E:$E)+_xlfn.XLOOKUP(AB222,'Costos Comerciales'!$A:$A,'Costos Comerciales'!$E:$E)))/AD222,"")</f>
        <v/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 t="str">
        <f>_xlfn.XLOOKUP($BC222,'Costos Unitarios'!A:A,'Costos Unitarios'!E:E,"")</f>
        <v/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.75" thickBot="1" x14ac:dyDescent="0.3">
      <c r="A223" s="246" t="str">
        <f>_xlfn.XLOOKUP(C223,'Listas anteriores R'!$A:$A,'Listas anteriores R'!$D:$D,"")</f>
        <v>Dira</v>
      </c>
      <c r="B223" s="1204" t="s">
        <v>242</v>
      </c>
      <c r="C223" s="855">
        <v>1311</v>
      </c>
      <c r="D223" s="178" t="s">
        <v>284</v>
      </c>
      <c r="E223" s="783">
        <f t="shared" si="42"/>
        <v>983.47107438016531</v>
      </c>
      <c r="F223" s="860">
        <v>1190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 t="str">
        <f>IFERROR((E223-(_xlfn.XLOOKUP(C223,'Costos Unitarios'!$A:$A,'Costos Unitarios'!$E:$E)+_xlfn.XLOOKUP(C223,'Costos Comerciales'!$A:$A,'Costos Comerciales'!$E:$E)))/E223,"")</f>
        <v/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 t="str">
        <f>IFERROR((S223-(_xlfn.XLOOKUP(Q223,'Costos Unitarios'!$A:$A,'Costos Unitarios'!$E:$E)+_xlfn.XLOOKUP(Q223,'Costos Comerciales'!$A:$A,'Costos Comerciales'!$E:$E)))/S223,"")</f>
        <v/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 t="str">
        <f>IFERROR((AD223-(_xlfn.XLOOKUP(AB223,'Costos Unitarios'!$A:$A,'Costos Unitarios'!$E:$E)+_xlfn.XLOOKUP(AB223,'Costos Comerciales'!$A:$A,'Costos Comerciales'!$E:$E)))/AD223,"")</f>
        <v/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609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.75" thickBot="1" x14ac:dyDescent="0.3">
      <c r="A224" s="246" t="str">
        <f>_xlfn.XLOOKUP(C224,'Listas anteriores R'!$A:$A,'Listas anteriores R'!$D:$D,"")</f>
        <v>Dira</v>
      </c>
      <c r="B224" s="1204" t="s">
        <v>242</v>
      </c>
      <c r="C224" s="855">
        <v>1200</v>
      </c>
      <c r="D224" s="178" t="s">
        <v>285</v>
      </c>
      <c r="E224" s="783">
        <f t="shared" si="42"/>
        <v>2636.3636363636365</v>
      </c>
      <c r="F224" s="860">
        <v>3190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.75" thickBot="1" x14ac:dyDescent="0.3">
      <c r="A225" s="246" t="str">
        <f>_xlfn.XLOOKUP(C225,'Listas anteriores R'!$A:$A,'Listas anteriores R'!$D:$D,"")</f>
        <v>Dira</v>
      </c>
      <c r="B225" s="1204" t="s">
        <v>242</v>
      </c>
      <c r="C225" s="855">
        <v>1272</v>
      </c>
      <c r="D225" s="178" t="s">
        <v>286</v>
      </c>
      <c r="E225" s="783">
        <f t="shared" si="42"/>
        <v>3297.5206611570247</v>
      </c>
      <c r="F225" s="860">
        <v>3990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.75" thickBot="1" x14ac:dyDescent="0.3">
      <c r="A226" s="246" t="str">
        <f>_xlfn.XLOOKUP(C226,'Listas anteriores R'!$A:$A,'Listas anteriores R'!$D:$D,"")</f>
        <v>Dira</v>
      </c>
      <c r="B226" s="1204" t="s">
        <v>242</v>
      </c>
      <c r="C226" s="855">
        <v>1302</v>
      </c>
      <c r="D226" s="178" t="s">
        <v>287</v>
      </c>
      <c r="E226" s="783">
        <f t="shared" si="42"/>
        <v>5776.8595041322315</v>
      </c>
      <c r="F226" s="860">
        <v>6990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 t="str">
        <f>IFERROR((E226-(_xlfn.XLOOKUP(C226,'Costos Unitarios'!$A:$A,'Costos Unitarios'!$E:$E)+_xlfn.XLOOKUP(C226,'Costos Comerciales'!$A:$A,'Costos Comerciales'!$E:$E)))/E226,"")</f>
        <v/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 t="str">
        <f>IFERROR((S226-(_xlfn.XLOOKUP(Q226,'Costos Unitarios'!$A:$A,'Costos Unitarios'!$E:$E)+_xlfn.XLOOKUP(Q226,'Costos Comerciales'!$A:$A,'Costos Comerciales'!$E:$E)))/S226,"")</f>
        <v/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 t="str">
        <f>IFERROR((AD226-(_xlfn.XLOOKUP(AB226,'Costos Unitarios'!$A:$A,'Costos Unitarios'!$E:$E)+_xlfn.XLOOKUP(AB226,'Costos Comerciales'!$A:$A,'Costos Comerciales'!$E:$E)))/AD226,"")</f>
        <v/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3522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.75" thickBot="1" x14ac:dyDescent="0.3">
      <c r="A227" s="246" t="str">
        <f>_xlfn.XLOOKUP(C227,'Listas anteriores R'!$A:$A,'Listas anteriores R'!$D:$D,"")</f>
        <v>Dira</v>
      </c>
      <c r="B227" s="1204" t="s">
        <v>242</v>
      </c>
      <c r="C227" s="855">
        <v>1303</v>
      </c>
      <c r="D227" s="178" t="s">
        <v>288</v>
      </c>
      <c r="E227" s="783">
        <f t="shared" si="42"/>
        <v>1561.9834710743803</v>
      </c>
      <c r="F227" s="860">
        <v>1890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0.24647089947089953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0.24647089947089953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0.24647089947089953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1099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.75" thickBot="1" x14ac:dyDescent="0.3">
      <c r="A228" s="246" t="str">
        <f>_xlfn.XLOOKUP(C228,'Listas anteriores R'!$A:$A,'Listas anteriores R'!$D:$D,"")</f>
        <v>Dira</v>
      </c>
      <c r="B228" s="1204" t="s">
        <v>242</v>
      </c>
      <c r="C228" s="855">
        <v>1304</v>
      </c>
      <c r="D228" s="178" t="s">
        <v>289</v>
      </c>
      <c r="E228" s="783">
        <f t="shared" si="42"/>
        <v>1396.6942148760331</v>
      </c>
      <c r="F228" s="860">
        <v>1690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.75" thickBot="1" x14ac:dyDescent="0.3">
      <c r="A229" s="246" t="str">
        <f>_xlfn.XLOOKUP(C229,'Listas anteriores R'!$A:$A,'Listas anteriores R'!$D:$D,"")</f>
        <v>Dira</v>
      </c>
      <c r="B229" s="1204" t="s">
        <v>242</v>
      </c>
      <c r="C229" s="855">
        <v>1305</v>
      </c>
      <c r="D229" s="178" t="s">
        <v>290</v>
      </c>
      <c r="E229" s="783">
        <f t="shared" si="42"/>
        <v>1396.6942148760331</v>
      </c>
      <c r="F229" s="860">
        <v>1690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.75" thickBot="1" x14ac:dyDescent="0.3">
      <c r="A230" s="246" t="str">
        <f>_xlfn.XLOOKUP(C230,'Listas anteriores R'!$A:$A,'Listas anteriores R'!$D:$D,"")</f>
        <v>Dira</v>
      </c>
      <c r="B230" s="1204" t="s">
        <v>242</v>
      </c>
      <c r="C230" s="855">
        <v>1306</v>
      </c>
      <c r="D230" s="178" t="s">
        <v>291</v>
      </c>
      <c r="E230" s="783">
        <f t="shared" si="42"/>
        <v>1148.7603305785124</v>
      </c>
      <c r="F230" s="860">
        <v>1390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0.46202877697841727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0.46202877697841727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0.46202877697841727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.75" thickBot="1" x14ac:dyDescent="0.3">
      <c r="A231" s="246" t="str">
        <f>_xlfn.XLOOKUP(C231,'Listas anteriores R'!$A:$A,'Listas anteriores R'!$D:$D,"")</f>
        <v>Dira</v>
      </c>
      <c r="B231" s="1204" t="s">
        <v>242</v>
      </c>
      <c r="C231" s="855">
        <v>1307</v>
      </c>
      <c r="D231" s="178" t="s">
        <v>292</v>
      </c>
      <c r="E231" s="783">
        <f t="shared" si="42"/>
        <v>1396.6942148760331</v>
      </c>
      <c r="F231" s="860">
        <v>1690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.75" thickBot="1" x14ac:dyDescent="0.3">
      <c r="A232" s="246" t="str">
        <f>_xlfn.XLOOKUP(C232,'Listas anteriores R'!$A:$A,'Listas anteriores R'!$D:$D,"")</f>
        <v>Dira</v>
      </c>
      <c r="B232" s="1204" t="s">
        <v>242</v>
      </c>
      <c r="C232" s="855">
        <v>1243</v>
      </c>
      <c r="D232" s="178" t="s">
        <v>293</v>
      </c>
      <c r="E232" s="783">
        <f t="shared" si="42"/>
        <v>1892.5619834710744</v>
      </c>
      <c r="F232" s="860">
        <v>2290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.75" thickBot="1" x14ac:dyDescent="0.3">
      <c r="A233" s="246" t="str">
        <f>_xlfn.XLOOKUP(C233,'Listas anteriores R'!$A:$A,'Listas anteriores R'!$D:$D,"")</f>
        <v>Dira</v>
      </c>
      <c r="B233" s="1204" t="s">
        <v>242</v>
      </c>
      <c r="C233" s="855">
        <v>1244</v>
      </c>
      <c r="D233" s="178" t="s">
        <v>294</v>
      </c>
      <c r="E233" s="783">
        <f t="shared" si="42"/>
        <v>1892.5619834710744</v>
      </c>
      <c r="F233" s="860">
        <v>2290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.75" thickBot="1" x14ac:dyDescent="0.3">
      <c r="A234" s="246" t="str">
        <f>_xlfn.XLOOKUP(C234,'Listas anteriores R'!$A:$A,'Listas anteriores R'!$D:$D,"")</f>
        <v>Dira</v>
      </c>
      <c r="B234" s="1204" t="s">
        <v>242</v>
      </c>
      <c r="C234" s="855">
        <v>1245</v>
      </c>
      <c r="D234" s="178" t="s">
        <v>295</v>
      </c>
      <c r="E234" s="783">
        <f t="shared" si="42"/>
        <v>1396.6942148760331</v>
      </c>
      <c r="F234" s="860">
        <v>1690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.75" thickBot="1" x14ac:dyDescent="0.3">
      <c r="A235" s="246" t="str">
        <f>_xlfn.XLOOKUP(C235,'Listas anteriores R'!$A:$A,'Listas anteriores R'!$D:$D,"")</f>
        <v>Dira</v>
      </c>
      <c r="B235" s="1204" t="s">
        <v>242</v>
      </c>
      <c r="C235" s="855">
        <v>1246</v>
      </c>
      <c r="D235" s="178" t="s">
        <v>296</v>
      </c>
      <c r="E235" s="783">
        <f t="shared" si="42"/>
        <v>1148.7603305785124</v>
      </c>
      <c r="F235" s="860">
        <v>1390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.75" thickBot="1" x14ac:dyDescent="0.3">
      <c r="A236" s="246" t="str">
        <f>_xlfn.XLOOKUP(C236,'Listas anteriores R'!$A:$A,'Listas anteriores R'!$D:$D,"")</f>
        <v>Dira</v>
      </c>
      <c r="B236" s="1204" t="s">
        <v>242</v>
      </c>
      <c r="C236" s="855">
        <v>1247</v>
      </c>
      <c r="D236" s="178" t="s">
        <v>297</v>
      </c>
      <c r="E236" s="783">
        <f t="shared" si="42"/>
        <v>1066.1157024793388</v>
      </c>
      <c r="F236" s="860">
        <v>1290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.75" thickBot="1" x14ac:dyDescent="0.3">
      <c r="A237" s="246" t="str">
        <f>_xlfn.XLOOKUP(C237,'Listas anteriores R'!$A:$A,'Listas anteriores R'!$D:$D,"")</f>
        <v>Dira</v>
      </c>
      <c r="B237" s="1204" t="s">
        <v>242</v>
      </c>
      <c r="C237" s="855">
        <v>1248</v>
      </c>
      <c r="D237" s="178" t="s">
        <v>298</v>
      </c>
      <c r="E237" s="783">
        <f t="shared" si="42"/>
        <v>1314.0495867768595</v>
      </c>
      <c r="F237" s="860">
        <v>1590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 t="str">
        <f>IFERROR((E237-(_xlfn.XLOOKUP(C237,'Costos Unitarios'!$A:$A,'Costos Unitarios'!$E:$E)+_xlfn.XLOOKUP(C237,'Costos Comerciales'!$A:$A,'Costos Comerciales'!$E:$E)))/E237,"")</f>
        <v/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 t="str">
        <f>IFERROR((S237-(_xlfn.XLOOKUP(Q237,'Costos Unitarios'!$A:$A,'Costos Unitarios'!$E:$E)+_xlfn.XLOOKUP(Q237,'Costos Comerciales'!$A:$A,'Costos Comerciales'!$E:$E)))/S237,"")</f>
        <v/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 t="str">
        <f>IFERROR((AD237-(_xlfn.XLOOKUP(AB237,'Costos Unitarios'!$A:$A,'Costos Unitarios'!$E:$E)+_xlfn.XLOOKUP(AB237,'Costos Comerciales'!$A:$A,'Costos Comerciales'!$E:$E)))/AD237,"")</f>
        <v/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.75" thickBot="1" x14ac:dyDescent="0.3">
      <c r="A238" s="246" t="str">
        <f>_xlfn.XLOOKUP(C238,'Listas anteriores R'!$A:$A,'Listas anteriores R'!$D:$D,"")</f>
        <v>Dira</v>
      </c>
      <c r="B238" s="1204" t="s">
        <v>242</v>
      </c>
      <c r="C238" s="855">
        <v>1249</v>
      </c>
      <c r="D238" s="178" t="s">
        <v>299</v>
      </c>
      <c r="E238" s="783">
        <f t="shared" si="42"/>
        <v>1148.7603305785124</v>
      </c>
      <c r="F238" s="860">
        <v>1390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 t="str">
        <f>IFERROR((E238-(_xlfn.XLOOKUP(C238,'Costos Unitarios'!$A:$A,'Costos Unitarios'!$E:$E)+_xlfn.XLOOKUP(C238,'Costos Comerciales'!$A:$A,'Costos Comerciales'!$E:$E)))/E238,"")</f>
        <v/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 t="str">
        <f>IFERROR((S238-(_xlfn.XLOOKUP(Q238,'Costos Unitarios'!$A:$A,'Costos Unitarios'!$E:$E)+_xlfn.XLOOKUP(Q238,'Costos Comerciales'!$A:$A,'Costos Comerciales'!$E:$E)))/S238,"")</f>
        <v/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 t="str">
        <f>IFERROR((AD238-(_xlfn.XLOOKUP(AB238,'Costos Unitarios'!$A:$A,'Costos Unitarios'!$E:$E)+_xlfn.XLOOKUP(AB238,'Costos Comerciales'!$A:$A,'Costos Comerciales'!$E:$E)))/AD238,"")</f>
        <v/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658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.75" thickBot="1" x14ac:dyDescent="0.3">
      <c r="A239" s="246" t="str">
        <f>_xlfn.XLOOKUP(C239,'Listas anteriores R'!$A:$A,'Listas anteriores R'!$D:$D,"")</f>
        <v>Dira</v>
      </c>
      <c r="B239" s="1204" t="s">
        <v>242</v>
      </c>
      <c r="C239" s="249">
        <v>1178</v>
      </c>
      <c r="D239" s="34" t="s">
        <v>300</v>
      </c>
      <c r="E239" s="783">
        <f t="shared" si="42"/>
        <v>15694.214876033058</v>
      </c>
      <c r="F239" s="860">
        <v>18990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0.22659399684044237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0.22659399684044237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0.22659399684044237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.75" thickBot="1" x14ac:dyDescent="0.3">
      <c r="A240" s="246" t="str">
        <f>_xlfn.XLOOKUP(C240,'Listas anteriores R'!$A:$A,'Listas anteriores R'!$D:$D,"")</f>
        <v>Dira</v>
      </c>
      <c r="B240" s="1204" t="s">
        <v>242</v>
      </c>
      <c r="C240" s="855">
        <v>1275</v>
      </c>
      <c r="D240" s="718" t="s">
        <v>301</v>
      </c>
      <c r="E240" s="783">
        <f t="shared" si="42"/>
        <v>16520.661157024795</v>
      </c>
      <c r="F240" s="860">
        <v>19990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 t="str">
        <f>IFERROR((E240-(_xlfn.XLOOKUP(C240,'Costos Unitarios'!$A:$A,'Costos Unitarios'!$E:$E)+_xlfn.XLOOKUP(C240,'Costos Comerciales'!$A:$A,'Costos Comerciales'!$E:$E)))/E240,"")</f>
        <v/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 t="str">
        <f>IFERROR((S240-(_xlfn.XLOOKUP(Q240,'Costos Unitarios'!$A:$A,'Costos Unitarios'!$E:$E)+_xlfn.XLOOKUP(Q240,'Costos Comerciales'!$A:$A,'Costos Comerciales'!$E:$E)))/S240,"")</f>
        <v/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 t="str">
        <f>IFERROR((AD240-(_xlfn.XLOOKUP(AB240,'Costos Unitarios'!$A:$A,'Costos Unitarios'!$E:$E)+_xlfn.XLOOKUP(AB240,'Costos Comerciales'!$A:$A,'Costos Comerciales'!$E:$E)))/AD240,"")</f>
        <v/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.75" thickBot="1" x14ac:dyDescent="0.3">
      <c r="A241" s="246" t="str">
        <f>_xlfn.XLOOKUP(C241,'Listas anteriores R'!$A:$A,'Listas anteriores R'!$D:$D,"")</f>
        <v>Dira</v>
      </c>
      <c r="B241" s="1204" t="s">
        <v>242</v>
      </c>
      <c r="C241" s="855">
        <v>1276</v>
      </c>
      <c r="D241" s="718" t="s">
        <v>302</v>
      </c>
      <c r="E241" s="783">
        <f t="shared" si="42"/>
        <v>5611.5702479338843</v>
      </c>
      <c r="F241" s="860">
        <v>6790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 t="str">
        <f>IFERROR((E241-(_xlfn.XLOOKUP(C241,'Costos Unitarios'!$A:$A,'Costos Unitarios'!$E:$E)+_xlfn.XLOOKUP(C241,'Costos Comerciales'!$A:$A,'Costos Comerciales'!$E:$E)))/E241,"")</f>
        <v/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 t="str">
        <f>IFERROR((S241-(_xlfn.XLOOKUP(Q241,'Costos Unitarios'!$A:$A,'Costos Unitarios'!$E:$E)+_xlfn.XLOOKUP(Q241,'Costos Comerciales'!$A:$A,'Costos Comerciales'!$E:$E)))/S241,"")</f>
        <v/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 t="str">
        <f>IFERROR((AD241-(_xlfn.XLOOKUP(AB241,'Costos Unitarios'!$A:$A,'Costos Unitarios'!$E:$E)+_xlfn.XLOOKUP(AB241,'Costos Comerciales'!$A:$A,'Costos Comerciales'!$E:$E)))/AD241,"")</f>
        <v/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 t="str">
        <f>_xlfn.XLOOKUP($BC241,'Costos Unitarios'!A:A,'Costos Unitarios'!E:E,"")</f>
        <v/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.75" thickBot="1" x14ac:dyDescent="0.3">
      <c r="A242" s="246" t="str">
        <f>_xlfn.XLOOKUP(C242,'Listas anteriores R'!$A:$A,'Listas anteriores R'!$D:$D,"")</f>
        <v>Dira</v>
      </c>
      <c r="B242" s="1204" t="s">
        <v>242</v>
      </c>
      <c r="C242" s="855">
        <v>1277</v>
      </c>
      <c r="D242" s="718" t="s">
        <v>303</v>
      </c>
      <c r="E242" s="783">
        <f t="shared" si="42"/>
        <v>7429.7520661157023</v>
      </c>
      <c r="F242" s="860">
        <v>8990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.75" thickBot="1" x14ac:dyDescent="0.3">
      <c r="A243" s="246" t="str">
        <f>_xlfn.XLOOKUP(C243,'Listas anteriores R'!$A:$A,'Listas anteriores R'!$D:$D,"")</f>
        <v>Dira</v>
      </c>
      <c r="B243" s="1204" t="s">
        <v>242</v>
      </c>
      <c r="C243" s="855">
        <v>1278</v>
      </c>
      <c r="D243" s="718" t="s">
        <v>304</v>
      </c>
      <c r="E243" s="783">
        <f t="shared" ref="E243:E306" si="53">F243/1.21</f>
        <v>9495.8677685950424</v>
      </c>
      <c r="F243" s="860">
        <v>11490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.75" thickBot="1" x14ac:dyDescent="0.3">
      <c r="A244" s="246" t="str">
        <f>_xlfn.XLOOKUP(C244,'Listas anteriores R'!$A:$A,'Listas anteriores R'!$D:$D,"")</f>
        <v>Dira</v>
      </c>
      <c r="B244" s="1204" t="s">
        <v>242</v>
      </c>
      <c r="C244" s="855">
        <v>1279</v>
      </c>
      <c r="D244" s="718" t="s">
        <v>305</v>
      </c>
      <c r="E244" s="783">
        <f t="shared" si="53"/>
        <v>3958.6776859504134</v>
      </c>
      <c r="F244" s="860">
        <v>4790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.75" thickBot="1" x14ac:dyDescent="0.3">
      <c r="A245" s="246" t="str">
        <f>_xlfn.XLOOKUP(C245,'Listas anteriores R'!$A:$A,'Listas anteriores R'!$D:$D,"")</f>
        <v>Dira</v>
      </c>
      <c r="B245" s="1204" t="s">
        <v>242</v>
      </c>
      <c r="C245" s="855">
        <v>1032</v>
      </c>
      <c r="D245" s="718" t="s">
        <v>306</v>
      </c>
      <c r="E245" s="768">
        <f t="shared" si="53"/>
        <v>2471.0743801652893</v>
      </c>
      <c r="F245" s="860">
        <v>2990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 t="str">
        <f>IFERROR((E245-(_xlfn.XLOOKUP(C245,'Costos Unitarios'!$A:$A,'Costos Unitarios'!$E:$E)+_xlfn.XLOOKUP(C245,'Costos Comerciales'!$A:$A,'Costos Comerciales'!$E:$E)))/E245,"")</f>
        <v/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 t="str">
        <f>IFERROR((S245-(_xlfn.XLOOKUP(Q245,'Costos Unitarios'!$A:$A,'Costos Unitarios'!$E:$E)+_xlfn.XLOOKUP(Q245,'Costos Comerciales'!$A:$A,'Costos Comerciales'!$E:$E)))/S245,"")</f>
        <v/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 t="str">
        <f>IFERROR((AD245-(_xlfn.XLOOKUP(AB245,'Costos Unitarios'!$A:$A,'Costos Unitarios'!$E:$E)+_xlfn.XLOOKUP(AB245,'Costos Comerciales'!$A:$A,'Costos Comerciales'!$E:$E)))/AD245,"")</f>
        <v/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 t="str">
        <f>_xlfn.XLOOKUP($BC245,'Costos Unitarios'!A:A,'Costos Unitarios'!E:E,"")</f>
        <v/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.75" thickBot="1" x14ac:dyDescent="0.3">
      <c r="A246" s="246" t="str">
        <f>_xlfn.XLOOKUP(C246,'Listas anteriores R'!$A:$A,'Listas anteriores R'!$D:$D,"")</f>
        <v>Dira</v>
      </c>
      <c r="B246" s="1204" t="s">
        <v>242</v>
      </c>
      <c r="C246" s="855">
        <v>1504</v>
      </c>
      <c r="D246" s="718" t="s">
        <v>307</v>
      </c>
      <c r="E246" s="768">
        <f t="shared" si="53"/>
        <v>1892.5619834710744</v>
      </c>
      <c r="F246" s="860">
        <v>2290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 t="str">
        <f>IFERROR((E246-(_xlfn.XLOOKUP(C246,'Costos Unitarios'!$A:$A,'Costos Unitarios'!$E:$E)+_xlfn.XLOOKUP(C246,'Costos Comerciales'!$A:$A,'Costos Comerciales'!$E:$E)))/E246,"")</f>
        <v/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 t="str">
        <f>IFERROR((S246-(_xlfn.XLOOKUP(Q246,'Costos Unitarios'!$A:$A,'Costos Unitarios'!$E:$E)+_xlfn.XLOOKUP(Q246,'Costos Comerciales'!$A:$A,'Costos Comerciales'!$E:$E)))/S246,"")</f>
        <v/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 t="str">
        <f>IFERROR((AD246-(_xlfn.XLOOKUP(AB246,'Costos Unitarios'!$A:$A,'Costos Unitarios'!$E:$E)+_xlfn.XLOOKUP(AB246,'Costos Comerciales'!$A:$A,'Costos Comerciales'!$E:$E)))/AD246,"")</f>
        <v/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 t="str">
        <f>_xlfn.XLOOKUP($BC246,'Costos Unitarios'!A:A,'Costos Unitarios'!E:E,"")</f>
        <v/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.75" thickBot="1" x14ac:dyDescent="0.3">
      <c r="A247" s="246" t="str">
        <f>_xlfn.XLOOKUP(C247,'Listas anteriores R'!$A:$A,'Listas anteriores R'!$D:$D,"")</f>
        <v>Dira</v>
      </c>
      <c r="B247" s="1204" t="s">
        <v>242</v>
      </c>
      <c r="C247" s="855">
        <v>1033</v>
      </c>
      <c r="D247" s="718" t="s">
        <v>308</v>
      </c>
      <c r="E247" s="768">
        <f t="shared" si="53"/>
        <v>1644.6280991735537</v>
      </c>
      <c r="F247" s="860">
        <v>1990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.75" thickBot="1" x14ac:dyDescent="0.3">
      <c r="A248" s="246" t="str">
        <f>_xlfn.XLOOKUP(C248,'Listas anteriores R'!$A:$A,'Listas anteriores R'!$D:$D,"")</f>
        <v>Dira</v>
      </c>
      <c r="B248" s="1204" t="s">
        <v>242</v>
      </c>
      <c r="C248" s="855">
        <v>1036</v>
      </c>
      <c r="D248" s="718" t="s">
        <v>309</v>
      </c>
      <c r="E248" s="768">
        <f t="shared" si="53"/>
        <v>818.18181818181824</v>
      </c>
      <c r="F248" s="860">
        <v>990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.75" thickBot="1" x14ac:dyDescent="0.3">
      <c r="A249" s="246" t="str">
        <f>_xlfn.XLOOKUP(C249,'Listas anteriores R'!$A:$A,'Listas anteriores R'!$D:$D,"")</f>
        <v>Dira</v>
      </c>
      <c r="B249" s="1204" t="s">
        <v>242</v>
      </c>
      <c r="C249" s="855">
        <v>1037</v>
      </c>
      <c r="D249" s="718" t="s">
        <v>310</v>
      </c>
      <c r="E249" s="768">
        <f t="shared" si="53"/>
        <v>818.18181818181824</v>
      </c>
      <c r="F249" s="860">
        <v>990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.75" thickBot="1" x14ac:dyDescent="0.3">
      <c r="A250" s="246" t="str">
        <f>_xlfn.XLOOKUP(C250,'Listas anteriores R'!$A:$A,'Listas anteriores R'!$D:$D,"")</f>
        <v>Dira</v>
      </c>
      <c r="B250" s="1204" t="s">
        <v>242</v>
      </c>
      <c r="C250" s="855">
        <v>1038</v>
      </c>
      <c r="D250" s="718" t="s">
        <v>311</v>
      </c>
      <c r="E250" s="768">
        <f t="shared" si="53"/>
        <v>1975.206611570248</v>
      </c>
      <c r="F250" s="860">
        <v>2390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0.29880753138075317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0.29880753138075317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0.29880753138075317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.75" thickBot="1" x14ac:dyDescent="0.3">
      <c r="A251" s="246" t="str">
        <f>_xlfn.XLOOKUP(C251,'Listas anteriores R'!$A:$A,'Listas anteriores R'!$D:$D,"")</f>
        <v>Dira</v>
      </c>
      <c r="B251" s="1204" t="s">
        <v>242</v>
      </c>
      <c r="C251" s="855">
        <v>1097</v>
      </c>
      <c r="D251" s="718" t="s">
        <v>312</v>
      </c>
      <c r="E251" s="768">
        <f t="shared" si="53"/>
        <v>2140.495867768595</v>
      </c>
      <c r="F251" s="860">
        <v>2590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.75" thickBot="1" x14ac:dyDescent="0.3">
      <c r="A252" s="246" t="str">
        <f>_xlfn.XLOOKUP(C252,'Listas anteriores R'!$A:$A,'Listas anteriores R'!$D:$D,"")</f>
        <v>Dira</v>
      </c>
      <c r="B252" s="1205" t="s">
        <v>242</v>
      </c>
      <c r="C252" s="1038">
        <v>1518</v>
      </c>
      <c r="D252" s="720" t="s">
        <v>313</v>
      </c>
      <c r="E252" s="770">
        <f t="shared" si="53"/>
        <v>4123.9669421487606</v>
      </c>
      <c r="F252" s="860">
        <v>4990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0.4337975951903808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0.4337975951903808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0.4337975951903808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.75" thickBot="1" x14ac:dyDescent="0.3">
      <c r="A253" s="246" t="str">
        <f>_xlfn.XLOOKUP(C253,'Listas anteriores R'!$A:$A,'Listas anteriores R'!$D:$D,"")</f>
        <v>Fiambres</v>
      </c>
      <c r="B253" s="1205" t="str">
        <f>_xlfn.XLOOKUP(C253,'Lista Fiambre'!C:C,'Lista Fiambre'!B:B,"")</f>
        <v>MORTADELAS</v>
      </c>
      <c r="C253" s="217">
        <v>1</v>
      </c>
      <c r="D253" s="218" t="s">
        <v>314</v>
      </c>
      <c r="E253" s="770">
        <f t="shared" si="53"/>
        <v>9839.8469415644504</v>
      </c>
      <c r="F253" s="860">
        <v>11906.214799292984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0.7019262578556249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0.7019262578556249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0.7019262578556249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2677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.75" thickBot="1" x14ac:dyDescent="0.3">
      <c r="A254" s="246" t="str">
        <f>_xlfn.XLOOKUP(C254,'Listas anteriores R'!$A:$A,'Listas anteriores R'!$D:$D,"")</f>
        <v>Fiambres</v>
      </c>
      <c r="B254" s="1205" t="str">
        <f>_xlfn.XLOOKUP(C254,'Lista Fiambre'!C:C,'Lista Fiambre'!B:B,"")</f>
        <v>MORTADELAS</v>
      </c>
      <c r="C254" s="217">
        <v>3</v>
      </c>
      <c r="D254" s="218" t="s">
        <v>315</v>
      </c>
      <c r="E254" s="770">
        <f t="shared" si="53"/>
        <v>9839.8469415644504</v>
      </c>
      <c r="F254" s="860">
        <v>11906.214799292984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0.70060509909398938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0.70060509909398938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0.70060509909398938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2592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.75" thickBot="1" x14ac:dyDescent="0.3">
      <c r="A255" s="246" t="str">
        <f>_xlfn.XLOOKUP(C255,'Listas anteriores R'!$A:$A,'Listas anteriores R'!$D:$D,"")</f>
        <v>Fiambres</v>
      </c>
      <c r="B255" s="1205" t="str">
        <f>_xlfn.XLOOKUP(C255,'Lista Fiambre'!C:C,'Lista Fiambre'!B:B,"")</f>
        <v>MORTADELAS</v>
      </c>
      <c r="C255" s="217">
        <v>5</v>
      </c>
      <c r="D255" s="218" t="s">
        <v>316</v>
      </c>
      <c r="E255" s="770">
        <f t="shared" si="53"/>
        <v>9839.8469415644504</v>
      </c>
      <c r="F255" s="860">
        <v>11906.214799292984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0.6796698141019194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0.6796698141019194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0.6796698141019194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2641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.75" thickBot="1" x14ac:dyDescent="0.3">
      <c r="A256" s="246" t="str">
        <f>_xlfn.XLOOKUP(C256,'Listas anteriores R'!$A:$A,'Listas anteriores R'!$D:$D,"")</f>
        <v>Fiambres</v>
      </c>
      <c r="B256" s="1205" t="str">
        <f>_xlfn.XLOOKUP(C256,'Lista Fiambre'!C:C,'Lista Fiambre'!B:B,"")</f>
        <v>MORTADELAS</v>
      </c>
      <c r="C256" s="219">
        <v>687</v>
      </c>
      <c r="D256" s="220" t="s">
        <v>317</v>
      </c>
      <c r="E256" s="770">
        <f t="shared" si="53"/>
        <v>3460.6057729924974</v>
      </c>
      <c r="F256" s="860">
        <v>4187.3329853209216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0.71854638641553481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0.71854638641553481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0.71854638641553481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780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.75" thickBot="1" x14ac:dyDescent="0.3">
      <c r="A257" s="246" t="str">
        <f>_xlfn.XLOOKUP(C257,'Listas anteriores R'!$A:$A,'Listas anteriores R'!$D:$D,"")</f>
        <v>Fiambres</v>
      </c>
      <c r="B257" s="1205" t="str">
        <f>_xlfn.XLOOKUP(C257,'Lista Fiambre'!C:C,'Lista Fiambre'!B:B,"")</f>
        <v>SALAMES Y SALAMINES</v>
      </c>
      <c r="C257" s="217">
        <v>27</v>
      </c>
      <c r="D257" s="218" t="s">
        <v>318</v>
      </c>
      <c r="E257" s="770">
        <f t="shared" si="53"/>
        <v>21583.235702181551</v>
      </c>
      <c r="F257" s="860">
        <v>26115.715199639675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0.73039260283795926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0.73039260283795926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0.73039260283795926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5274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.75" thickBot="1" x14ac:dyDescent="0.3">
      <c r="A258" s="246" t="str">
        <f>_xlfn.XLOOKUP(C258,'Listas anteriores R'!$A:$A,'Listas anteriores R'!$D:$D,"")</f>
        <v>Fiambres</v>
      </c>
      <c r="B258" s="1205" t="str">
        <f>_xlfn.XLOOKUP(C258,'Lista Fiambre'!C:C,'Lista Fiambre'!B:B,"")</f>
        <v>SALAMES Y SALAMINES</v>
      </c>
      <c r="C258" s="217">
        <v>1026</v>
      </c>
      <c r="D258" s="218" t="s">
        <v>319</v>
      </c>
      <c r="E258" s="770">
        <f t="shared" si="53"/>
        <v>21583.235702181551</v>
      </c>
      <c r="F258" s="860">
        <v>26115.715199639675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1.1825645871798232E-2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1.1825645871798232E-2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1.1825645871798232E-2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5450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.75" thickBot="1" x14ac:dyDescent="0.3">
      <c r="A259" s="246" t="str">
        <f>_xlfn.XLOOKUP(C259,'Listas anteriores R'!$A:$A,'Listas anteriores R'!$D:$D,"")</f>
        <v>Fiambres</v>
      </c>
      <c r="B259" s="1205" t="str">
        <f>_xlfn.XLOOKUP(C259,'Lista Fiambre'!C:C,'Lista Fiambre'!B:B,"")</f>
        <v>SALAMES Y SALAMINES</v>
      </c>
      <c r="C259" s="217">
        <v>33</v>
      </c>
      <c r="D259" s="218" t="s">
        <v>320</v>
      </c>
      <c r="E259" s="770">
        <f t="shared" si="53"/>
        <v>26731.195237623946</v>
      </c>
      <c r="F259" s="860">
        <v>32344.746237524974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0.66866427328569866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0.66866427328569866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0.66866427328569866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8342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.75" thickBot="1" x14ac:dyDescent="0.3">
      <c r="A260" s="246" t="str">
        <f>_xlfn.XLOOKUP(C260,'Listas anteriores R'!$A:$A,'Listas anteriores R'!$D:$D,"")</f>
        <v>Fiambres</v>
      </c>
      <c r="B260" s="1205" t="str">
        <f>_xlfn.XLOOKUP(C260,'Lista Fiambre'!C:C,'Lista Fiambre'!B:B,"")</f>
        <v>SALAMES Y SALAMINES</v>
      </c>
      <c r="C260" s="217">
        <v>34</v>
      </c>
      <c r="D260" s="218" t="s">
        <v>321</v>
      </c>
      <c r="E260" s="770">
        <f t="shared" si="53"/>
        <v>23747.416324150639</v>
      </c>
      <c r="F260" s="860">
        <v>28734.373752222273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0.53797079015952998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0.53797079015952998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0.53797079015952998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7054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.75" thickBot="1" x14ac:dyDescent="0.3">
      <c r="A261" s="246" t="str">
        <f>_xlfn.XLOOKUP(C261,'Listas anteriores R'!$A:$A,'Listas anteriores R'!$D:$D,"")</f>
        <v>Fiambres</v>
      </c>
      <c r="B261" s="1205" t="str">
        <f>_xlfn.XLOOKUP(C261,'Lista Fiambre'!C:C,'Lista Fiambre'!B:B,"")</f>
        <v>SALAMES Y SALAMINES</v>
      </c>
      <c r="C261" s="217">
        <v>35</v>
      </c>
      <c r="D261" s="218" t="s">
        <v>322</v>
      </c>
      <c r="E261" s="770">
        <f t="shared" si="53"/>
        <v>23747.416324150639</v>
      </c>
      <c r="F261" s="860">
        <v>28734.373752222273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0.54441359631206288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0.54441359631206288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0.54441359631206288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6255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.75" thickBot="1" x14ac:dyDescent="0.3">
      <c r="A262" s="246" t="str">
        <f>_xlfn.XLOOKUP(C262,'Listas anteriores R'!$A:$A,'Listas anteriores R'!$D:$D,"")</f>
        <v>Fiambres</v>
      </c>
      <c r="B262" s="1205" t="str">
        <f>_xlfn.XLOOKUP(C262,'Lista Fiambre'!C:C,'Lista Fiambre'!B:B,"")</f>
        <v>SALAMES Y SALAMINES</v>
      </c>
      <c r="C262" s="217">
        <v>50</v>
      </c>
      <c r="D262" s="218" t="s">
        <v>323</v>
      </c>
      <c r="E262" s="770">
        <f t="shared" si="53"/>
        <v>26731.195237623946</v>
      </c>
      <c r="F262" s="860">
        <v>32344.746237524974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0.72260873731663722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0.72260873731663722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0.72260873731663722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6824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.75" thickBot="1" x14ac:dyDescent="0.3">
      <c r="A263" s="246" t="str">
        <f>_xlfn.XLOOKUP(C263,'Listas anteriores R'!$A:$A,'Listas anteriores R'!$D:$D,"")</f>
        <v>Fiambres</v>
      </c>
      <c r="B263" s="1205" t="str">
        <f>_xlfn.XLOOKUP(C263,'Lista Fiambre'!C:C,'Lista Fiambre'!B:B,"")</f>
        <v>SALAMES Y SALAMINES</v>
      </c>
      <c r="C263" s="217">
        <v>40</v>
      </c>
      <c r="D263" s="218" t="s">
        <v>324</v>
      </c>
      <c r="E263" s="770">
        <f t="shared" si="53"/>
        <v>23917.08899090072</v>
      </c>
      <c r="F263" s="860">
        <v>28939.677678989869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0.69431898661323388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0.69431898661323388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0.69431898661323388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6552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.75" thickBot="1" x14ac:dyDescent="0.3">
      <c r="A264" s="246" t="str">
        <f>_xlfn.XLOOKUP(C264,'Listas anteriores R'!$A:$A,'Listas anteriores R'!$D:$D,"")</f>
        <v>Fiambres</v>
      </c>
      <c r="B264" s="1205" t="str">
        <f>_xlfn.XLOOKUP(C264,'Lista Fiambre'!C:C,'Lista Fiambre'!B:B,"")</f>
        <v>SALAMES Y SALAMINES</v>
      </c>
      <c r="C264" s="217">
        <v>38</v>
      </c>
      <c r="D264" s="218" t="s">
        <v>325</v>
      </c>
      <c r="E264" s="770">
        <f t="shared" si="53"/>
        <v>23917.08899090072</v>
      </c>
      <c r="F264" s="860">
        <v>28939.677678989869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0.70330837491553921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0.70330837491553921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0.70330837491553921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5954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.75" thickBot="1" x14ac:dyDescent="0.3">
      <c r="A265" s="246" t="str">
        <f>_xlfn.XLOOKUP(C265,'Listas anteriores R'!$A:$A,'Listas anteriores R'!$D:$D,"")</f>
        <v>Fiambres</v>
      </c>
      <c r="B265" s="1205" t="str">
        <f>_xlfn.XLOOKUP(C265,'Lista Fiambre'!C:C,'Lista Fiambre'!B:B,"")</f>
        <v>SALAMES Y SALAMINES</v>
      </c>
      <c r="C265" s="217">
        <v>41</v>
      </c>
      <c r="D265" s="218" t="s">
        <v>326</v>
      </c>
      <c r="E265" s="770">
        <f t="shared" si="53"/>
        <v>23917.08899090072</v>
      </c>
      <c r="F265" s="860">
        <v>28939.677678989869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0.70276483050656269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0.70276483050656269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0.70276483050656269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5895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.75" thickBot="1" x14ac:dyDescent="0.3">
      <c r="A266" s="246" t="str">
        <f>_xlfn.XLOOKUP(C266,'Listas anteriores R'!$A:$A,'Listas anteriores R'!$D:$D,"")</f>
        <v>Fiambres</v>
      </c>
      <c r="B266" s="1205" t="str">
        <f>_xlfn.XLOOKUP(C266,'Lista Fiambre'!C:C,'Lista Fiambre'!B:B,"")</f>
        <v>SALAMES Y SALAMINES</v>
      </c>
      <c r="C266" s="217">
        <v>39</v>
      </c>
      <c r="D266" s="218" t="s">
        <v>327</v>
      </c>
      <c r="E266" s="770">
        <f t="shared" si="53"/>
        <v>23917.08899090072</v>
      </c>
      <c r="F266" s="860">
        <v>28939.677678989869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0.69967080848623431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0.69967080848623431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0.69967080848623431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5640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.75" thickBot="1" x14ac:dyDescent="0.3">
      <c r="A267" s="246" t="str">
        <f>_xlfn.XLOOKUP(C267,'Listas anteriores R'!$A:$A,'Listas anteriores R'!$D:$D,"")</f>
        <v>Fiambres</v>
      </c>
      <c r="B267" s="1205" t="str">
        <f>_xlfn.XLOOKUP(C267,'Lista Fiambre'!C:C,'Lista Fiambre'!B:B,"")</f>
        <v>SALAMES Y SALAMINES</v>
      </c>
      <c r="C267" s="217">
        <v>59</v>
      </c>
      <c r="D267" s="218" t="s">
        <v>328</v>
      </c>
      <c r="E267" s="770">
        <f t="shared" si="53"/>
        <v>26731.195237623946</v>
      </c>
      <c r="F267" s="860">
        <v>32344.746237524974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0.67842814645634708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0.67842814645634708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0.67842814645634708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6878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.75" thickBot="1" x14ac:dyDescent="0.3">
      <c r="A268" s="246" t="str">
        <f>_xlfn.XLOOKUP(C268,'Listas anteriores R'!$A:$A,'Listas anteriores R'!$D:$D,"")</f>
        <v>Fiambres</v>
      </c>
      <c r="B268" s="1205" t="str">
        <f>_xlfn.XLOOKUP(C268,'Lista Fiambre'!C:C,'Lista Fiambre'!B:B,"")</f>
        <v>SALAMES Y SALAMINES</v>
      </c>
      <c r="C268" s="217">
        <v>61</v>
      </c>
      <c r="D268" s="218" t="s">
        <v>329</v>
      </c>
      <c r="E268" s="770">
        <f t="shared" si="53"/>
        <v>26731.195237623946</v>
      </c>
      <c r="F268" s="860">
        <v>32344.746237524974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0.6999760044881228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0.6999760044881228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0.6999760044881228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6314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.75" thickBot="1" x14ac:dyDescent="0.3">
      <c r="A269" s="246" t="str">
        <f>_xlfn.XLOOKUP(C269,'Listas anteriores R'!$A:$A,'Listas anteriores R'!$D:$D,"")</f>
        <v>Fiambres</v>
      </c>
      <c r="B269" s="1205" t="str">
        <f>_xlfn.XLOOKUP(C269,'Lista Fiambre'!C:C,'Lista Fiambre'!B:B,"")</f>
        <v>SALAMES Y SALAMINES</v>
      </c>
      <c r="C269" s="217">
        <v>58</v>
      </c>
      <c r="D269" s="218" t="s">
        <v>330</v>
      </c>
      <c r="E269" s="770">
        <f t="shared" si="53"/>
        <v>26734.512717125555</v>
      </c>
      <c r="F269" s="860">
        <v>32348.760387721923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0.73902647585827574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0.73902647585827574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0.73902647585827574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5872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.75" thickBot="1" x14ac:dyDescent="0.3">
      <c r="A270" s="246" t="str">
        <f>_xlfn.XLOOKUP(C270,'Listas anteriores R'!$A:$A,'Listas anteriores R'!$D:$D,"")</f>
        <v>Fiambres</v>
      </c>
      <c r="B270" s="1205" t="str">
        <f>_xlfn.XLOOKUP(C270,'Lista Fiambre'!C:C,'Lista Fiambre'!B:B,"")</f>
        <v>SALAMES Y SALAMINES</v>
      </c>
      <c r="C270" s="222">
        <v>587</v>
      </c>
      <c r="D270" s="223" t="s">
        <v>331</v>
      </c>
      <c r="E270" s="770">
        <f t="shared" si="53"/>
        <v>23747.416324150639</v>
      </c>
      <c r="F270" s="860">
        <v>28734.373752222273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0.5116100277315192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0.5116100277315192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0.5116100277315192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11598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.75" thickBot="1" x14ac:dyDescent="0.3">
      <c r="A271" s="246" t="str">
        <f>_xlfn.XLOOKUP(C271,'Listas anteriores R'!$A:$A,'Listas anteriores R'!$D:$D,"")</f>
        <v>Fiambres</v>
      </c>
      <c r="B271" s="1205" t="str">
        <f>_xlfn.XLOOKUP(C271,'Lista Fiambre'!C:C,'Lista Fiambre'!B:B,"")</f>
        <v>BLANCOS Y SALCHICHONES</v>
      </c>
      <c r="C271" s="217">
        <v>66</v>
      </c>
      <c r="D271" s="218" t="s">
        <v>332</v>
      </c>
      <c r="E271" s="770">
        <f t="shared" si="53"/>
        <v>7661.0236902180359</v>
      </c>
      <c r="F271" s="860">
        <v>9269.838665163823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0.74455110972978822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0.74455110972978822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0.74455110972978822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1393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.75" thickBot="1" x14ac:dyDescent="0.3">
      <c r="A272" s="246" t="str">
        <f>_xlfn.XLOOKUP(C272,'Listas anteriores R'!$A:$A,'Listas anteriores R'!$D:$D,"")</f>
        <v>Fiambres</v>
      </c>
      <c r="B272" s="1205" t="str">
        <f>_xlfn.XLOOKUP(C272,'Lista Fiambre'!C:C,'Lista Fiambre'!B:B,"")</f>
        <v>BLANCOS Y SALCHICHONES</v>
      </c>
      <c r="C272" s="217">
        <v>87</v>
      </c>
      <c r="D272" s="218" t="s">
        <v>333</v>
      </c>
      <c r="E272" s="770">
        <f t="shared" si="53"/>
        <v>6300.149333043948</v>
      </c>
      <c r="F272" s="860">
        <v>7623.1806929831773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0.44906067832475183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0.44906067832475183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0.44906067832475183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2590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.75" thickBot="1" x14ac:dyDescent="0.3">
      <c r="A273" s="246" t="str">
        <f>_xlfn.XLOOKUP(C273,'Listas anteriores R'!$A:$A,'Listas anteriores R'!$D:$D,"")</f>
        <v>Fiambres</v>
      </c>
      <c r="B273" s="1205" t="str">
        <f>_xlfn.XLOOKUP(C273,'Lista Fiambre'!C:C,'Lista Fiambre'!B:B,"")</f>
        <v>BLANCOS Y SALCHICHONES</v>
      </c>
      <c r="C273" s="217">
        <v>94</v>
      </c>
      <c r="D273" s="218" t="s">
        <v>334</v>
      </c>
      <c r="E273" s="770">
        <f t="shared" si="53"/>
        <v>6300.149333043948</v>
      </c>
      <c r="F273" s="860">
        <v>7623.1806929831773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0.4031887497842313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0.4031887497842313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0.4031887497842313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2549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.75" thickBot="1" x14ac:dyDescent="0.3">
      <c r="A274" s="246" t="str">
        <f>_xlfn.XLOOKUP(C274,'Listas anteriores R'!$A:$A,'Listas anteriores R'!$D:$D,"")</f>
        <v>Fiambres</v>
      </c>
      <c r="B274" s="1205" t="str">
        <f>_xlfn.XLOOKUP(C274,'Lista Fiambre'!C:C,'Lista Fiambre'!B:B,"")</f>
        <v>BLANCOS Y SALCHICHONES</v>
      </c>
      <c r="C274" s="219">
        <v>92</v>
      </c>
      <c r="D274" s="221" t="s">
        <v>335</v>
      </c>
      <c r="E274" s="770">
        <f t="shared" si="53"/>
        <v>4793.3884297520663</v>
      </c>
      <c r="F274" s="860">
        <v>5800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-0.12905517241379308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-0.12905517241379308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-0.12905517241379308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5077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.75" thickBot="1" x14ac:dyDescent="0.3">
      <c r="A275" s="246" t="str">
        <f>_xlfn.XLOOKUP(C275,'Listas anteriores R'!$A:$A,'Listas anteriores R'!$D:$D,"")</f>
        <v>Fiambres</v>
      </c>
      <c r="B275" s="1205" t="str">
        <f>_xlfn.XLOOKUP(C275,'Lista Fiambre'!C:C,'Lista Fiambre'!B:B,"")</f>
        <v>BLANCOS Y SALCHICHONES</v>
      </c>
      <c r="C275" s="217">
        <v>93</v>
      </c>
      <c r="D275" s="218" t="s">
        <v>336</v>
      </c>
      <c r="E275" s="770">
        <f t="shared" si="53"/>
        <v>10578.512396694216</v>
      </c>
      <c r="F275" s="860">
        <v>12800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0.51713437500000003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0.51713437500000003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0.51713437500000003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4842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.75" thickBot="1" x14ac:dyDescent="0.3">
      <c r="A276" s="246" t="str">
        <f>_xlfn.XLOOKUP(C276,'Listas anteriores R'!$A:$A,'Listas anteriores R'!$D:$D,"")</f>
        <v>Fiambres</v>
      </c>
      <c r="B276" s="1205" t="str">
        <f>_xlfn.XLOOKUP(C276,'Lista Fiambre'!C:C,'Lista Fiambre'!B:B,"")</f>
        <v>BLANCOS Y SALCHICHONES</v>
      </c>
      <c r="C276" s="222">
        <v>81</v>
      </c>
      <c r="D276" s="223" t="s">
        <v>337</v>
      </c>
      <c r="E276" s="770">
        <f t="shared" si="53"/>
        <v>11074.380165289256</v>
      </c>
      <c r="F276" s="860">
        <v>13400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0.54886865671641794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0.54886865671641794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0.54886865671641794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4775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.75" thickBot="1" x14ac:dyDescent="0.3">
      <c r="A277" s="246" t="str">
        <f>_xlfn.XLOOKUP(C277,'Listas anteriores R'!$A:$A,'Listas anteriores R'!$D:$D,"")</f>
        <v>Fiambres</v>
      </c>
      <c r="B277" s="1205" t="str">
        <f>_xlfn.XLOOKUP(C277,'Lista Fiambre'!C:C,'Lista Fiambre'!B:B,"")</f>
        <v>BLANCOS Y SALCHICHONES</v>
      </c>
      <c r="C277" s="217">
        <v>73</v>
      </c>
      <c r="D277" s="218" t="s">
        <v>338</v>
      </c>
      <c r="E277" s="770">
        <f t="shared" si="53"/>
        <v>8561.0376952895476</v>
      </c>
      <c r="F277" s="860">
        <v>10358.855611300352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0.75189923516296786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0.75189923516296786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0.75189923516296786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1660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.75" thickBot="1" x14ac:dyDescent="0.3">
      <c r="A278" s="246" t="str">
        <f>_xlfn.XLOOKUP(C278,'Listas anteriores R'!$A:$A,'Listas anteriores R'!$D:$D,"")</f>
        <v>Fiambres</v>
      </c>
      <c r="B278" s="1205" t="str">
        <f>_xlfn.XLOOKUP(C278,'Lista Fiambre'!C:C,'Lista Fiambre'!B:B,"")</f>
        <v>BLANCOS Y SALCHICHONES</v>
      </c>
      <c r="C278" s="217">
        <v>78</v>
      </c>
      <c r="D278" s="218" t="s">
        <v>339</v>
      </c>
      <c r="E278" s="770">
        <f t="shared" si="53"/>
        <v>9542.6270100000038</v>
      </c>
      <c r="F278" s="860">
        <v>11546.578682100004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0.66172836928266376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0.66172836928266376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0.66172836928266376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2126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.75" thickBot="1" x14ac:dyDescent="0.3">
      <c r="A279" s="246" t="str">
        <f>_xlfn.XLOOKUP(C279,'Listas anteriores R'!$A:$A,'Listas anteriores R'!$D:$D,"")</f>
        <v>Fiambres</v>
      </c>
      <c r="B279" s="1205" t="str">
        <f>_xlfn.XLOOKUP(C279,'Lista Fiambre'!C:C,'Lista Fiambre'!B:B,"")</f>
        <v>BLANCOS Y SALCHICHONES</v>
      </c>
      <c r="C279" s="217">
        <v>84</v>
      </c>
      <c r="D279" s="218" t="s">
        <v>340</v>
      </c>
      <c r="E279" s="770">
        <f t="shared" si="53"/>
        <v>9542.6270100000038</v>
      </c>
      <c r="F279" s="860">
        <v>11546.578682100004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0.70857081628720198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0.70857081628720198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0.70857081628720198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2338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.75" thickBot="1" x14ac:dyDescent="0.3">
      <c r="A280" s="246" t="str">
        <f>_xlfn.XLOOKUP(C280,'Listas anteriores R'!$A:$A,'Listas anteriores R'!$D:$D,"")</f>
        <v>Fiambres</v>
      </c>
      <c r="B280" s="1205" t="str">
        <f>_xlfn.XLOOKUP(C280,'Lista Fiambre'!C:C,'Lista Fiambre'!B:B,"")</f>
        <v>BLANCOS Y SALCHICHONES</v>
      </c>
      <c r="C280" s="219">
        <v>689</v>
      </c>
      <c r="D280" s="221" t="s">
        <v>341</v>
      </c>
      <c r="E280" s="770">
        <f t="shared" si="53"/>
        <v>3053.1586923409095</v>
      </c>
      <c r="F280" s="860">
        <v>3694.3220177325006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0.69834519171558251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0.69834519171558251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0.69834519171558251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689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.75" thickBot="1" x14ac:dyDescent="0.3">
      <c r="A281" s="246" t="str">
        <f>_xlfn.XLOOKUP(C281,'Listas anteriores R'!$A:$A,'Listas anteriores R'!$D:$D,"")</f>
        <v>Fiambres</v>
      </c>
      <c r="B281" s="1205" t="str">
        <f>_xlfn.XLOOKUP(C281,'Lista Fiambre'!C:C,'Lista Fiambre'!B:B,"")</f>
        <v>BLANCOS Y SALCHICHONES</v>
      </c>
      <c r="C281" s="219">
        <v>688</v>
      </c>
      <c r="D281" s="221" t="s">
        <v>342</v>
      </c>
      <c r="E281" s="770">
        <f t="shared" si="53"/>
        <v>3053.1586923409095</v>
      </c>
      <c r="F281" s="860">
        <v>3694.3220177325006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0.68262376848251838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0.68262376848251838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0.68262376848251838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767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.75" thickBot="1" x14ac:dyDescent="0.3">
      <c r="A282" s="246" t="str">
        <f>_xlfn.XLOOKUP(C282,'Listas anteriores R'!$A:$A,'Listas anteriores R'!$D:$D,"")</f>
        <v>Fiambres</v>
      </c>
      <c r="B282" s="1205" t="str">
        <f>_xlfn.XLOOKUP(C282,'Lista Fiambre'!C:C,'Lista Fiambre'!B:B,"")</f>
        <v>JAMONES CRUDOS</v>
      </c>
      <c r="C282" s="217">
        <v>99</v>
      </c>
      <c r="D282" s="218" t="s">
        <v>343</v>
      </c>
      <c r="E282" s="770">
        <f t="shared" si="53"/>
        <v>48906.382120275688</v>
      </c>
      <c r="F282" s="860">
        <v>59176.722365533577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>
        <f>IFERROR((E282-(_xlfn.XLOOKUP(C282,'Costos Unitarios'!$A:$A,'Costos Unitarios'!$E:$E)+_xlfn.XLOOKUP(C282,'Costos Comerciales'!$A:$A,'Costos Comerciales'!$E:$E)))/E282,"")</f>
        <v>0.79440311133071151</v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>
        <f>IFERROR((S282-(_xlfn.XLOOKUP(Q282,'Costos Unitarios'!$A:$A,'Costos Unitarios'!$E:$E)+_xlfn.XLOOKUP(Q282,'Costos Comerciales'!$A:$A,'Costos Comerciales'!$E:$E)))/S282,"")</f>
        <v>0.79440311133071151</v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>
        <f>IFERROR((AD282-(_xlfn.XLOOKUP(AB282,'Costos Unitarios'!$A:$A,'Costos Unitarios'!$E:$E)+_xlfn.XLOOKUP(AB282,'Costos Comerciales'!$A:$A,'Costos Comerciales'!$E:$E)))/AD282,"")</f>
        <v>0.79440311133071151</v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>
        <f>_xlfn.XLOOKUP($BC282,'Costos Unitarios'!A:A,'Costos Unitarios'!E:E,"")</f>
        <v>8615</v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.75" thickBot="1" x14ac:dyDescent="0.3">
      <c r="A283" s="246" t="str">
        <f>_xlfn.XLOOKUP(C283,'Listas anteriores R'!$A:$A,'Listas anteriores R'!$D:$D,"")</f>
        <v>Fiambres</v>
      </c>
      <c r="B283" s="1205" t="str">
        <f>_xlfn.XLOOKUP(C283,'Lista Fiambre'!C:C,'Lista Fiambre'!B:B,"")</f>
        <v>JAMONES CRUDOS</v>
      </c>
      <c r="C283" s="217">
        <v>98</v>
      </c>
      <c r="D283" s="218" t="s">
        <v>344</v>
      </c>
      <c r="E283" s="770">
        <f t="shared" si="53"/>
        <v>48906.382120275688</v>
      </c>
      <c r="F283" s="860">
        <v>59176.722365533577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0.77491690199189189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0.77491690199189189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0.77491690199189189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8807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.75" thickBot="1" x14ac:dyDescent="0.3">
      <c r="A284" s="246" t="str">
        <f>_xlfn.XLOOKUP(C284,'Listas anteriores R'!$A:$A,'Listas anteriores R'!$D:$D,"")</f>
        <v>Fiambres</v>
      </c>
      <c r="B284" s="1205" t="str">
        <f>_xlfn.XLOOKUP(C284,'Lista Fiambre'!C:C,'Lista Fiambre'!B:B,"")</f>
        <v>JAMONES CRUDOS</v>
      </c>
      <c r="C284" s="217">
        <v>100</v>
      </c>
      <c r="D284" s="218" t="s">
        <v>345</v>
      </c>
      <c r="E284" s="770">
        <f t="shared" si="53"/>
        <v>48906.382120275688</v>
      </c>
      <c r="F284" s="860">
        <v>59176.722365533577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0.67531844901246829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0.67531844901246829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0.67531844901246829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15879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.75" thickBot="1" x14ac:dyDescent="0.3">
      <c r="A285" s="246" t="str">
        <f>_xlfn.XLOOKUP(C285,'Listas anteriores R'!$A:$A,'Listas anteriores R'!$D:$D,"")</f>
        <v>Fiambres</v>
      </c>
      <c r="B285" s="1205" t="str">
        <f>_xlfn.XLOOKUP(C285,'Lista Fiambre'!C:C,'Lista Fiambre'!B:B,"")</f>
        <v>SALAZONES COCIDAS</v>
      </c>
      <c r="C285" s="217">
        <v>116</v>
      </c>
      <c r="D285" s="218" t="s">
        <v>346</v>
      </c>
      <c r="E285" s="770">
        <f t="shared" si="53"/>
        <v>14299.09090909091</v>
      </c>
      <c r="F285" s="860">
        <v>17301.900000000001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>
        <f>IFERROR((E285-(_xlfn.XLOOKUP(C285,'Costos Unitarios'!$A:$A,'Costos Unitarios'!$E:$E)+_xlfn.XLOOKUP(C285,'Costos Comerciales'!$A:$A,'Costos Comerciales'!$E:$E)))/E285,"")</f>
        <v>0.66669209739970758</v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>
        <f>IFERROR((S285-(_xlfn.XLOOKUP(Q285,'Costos Unitarios'!$A:$A,'Costos Unitarios'!$E:$E)+_xlfn.XLOOKUP(Q285,'Costos Comerciales'!$A:$A,'Costos Comerciales'!$E:$E)))/S285,"")</f>
        <v>0.66669209739970758</v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>
        <f>IFERROR((AD285-(_xlfn.XLOOKUP(AB285,'Costos Unitarios'!$A:$A,'Costos Unitarios'!$E:$E)+_xlfn.XLOOKUP(AB285,'Costos Comerciales'!$A:$A,'Costos Comerciales'!$E:$E)))/AD285,"")</f>
        <v>0.66669209739970758</v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>
        <f>_xlfn.XLOOKUP($BC285,'Costos Unitarios'!A:A,'Costos Unitarios'!E:E,"")</f>
        <v>4043</v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.75" thickBot="1" x14ac:dyDescent="0.3">
      <c r="A286" s="246" t="str">
        <f>_xlfn.XLOOKUP(C286,'Listas anteriores R'!$A:$A,'Listas anteriores R'!$D:$D,"")</f>
        <v>Fiambres</v>
      </c>
      <c r="B286" s="1205" t="str">
        <f>_xlfn.XLOOKUP(C286,'Lista Fiambre'!C:C,'Lista Fiambre'!B:B,"")</f>
        <v>SALAZONES COCIDAS</v>
      </c>
      <c r="C286" s="217">
        <v>119</v>
      </c>
      <c r="D286" s="218" t="s">
        <v>347</v>
      </c>
      <c r="E286" s="770">
        <f t="shared" si="53"/>
        <v>14299.09090909091</v>
      </c>
      <c r="F286" s="860">
        <v>17301.900000000001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0.67487443575561068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0.67487443575561068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0.67487443575561068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4053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.75" thickBot="1" x14ac:dyDescent="0.3">
      <c r="A287" s="246" t="str">
        <f>_xlfn.XLOOKUP(C287,'Listas anteriores R'!$A:$A,'Listas anteriores R'!$D:$D,"")</f>
        <v>Fiambres</v>
      </c>
      <c r="B287" s="1205" t="str">
        <f>_xlfn.XLOOKUP(C287,'Lista Fiambre'!C:C,'Lista Fiambre'!B:B,"")</f>
        <v>SALAZONES COCIDAS</v>
      </c>
      <c r="C287" s="217">
        <v>118</v>
      </c>
      <c r="D287" s="218" t="s">
        <v>348</v>
      </c>
      <c r="E287" s="770">
        <f t="shared" si="53"/>
        <v>14299.09090909091</v>
      </c>
      <c r="F287" s="860">
        <v>17301.900000000001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>
        <f>IFERROR((E287-(_xlfn.XLOOKUP(C287,'Costos Unitarios'!$A:$A,'Costos Unitarios'!$E:$E)+_xlfn.XLOOKUP(C287,'Costos Comerciales'!$A:$A,'Costos Comerciales'!$E:$E)))/E287,"")</f>
        <v>0.6769724712314833</v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>
        <f>IFERROR((S287-(_xlfn.XLOOKUP(Q287,'Costos Unitarios'!$A:$A,'Costos Unitarios'!$E:$E)+_xlfn.XLOOKUP(Q287,'Costos Comerciales'!$A:$A,'Costos Comerciales'!$E:$E)))/S287,"")</f>
        <v>0.6769724712314833</v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>
        <f>IFERROR((AD287-(_xlfn.XLOOKUP(AB287,'Costos Unitarios'!$A:$A,'Costos Unitarios'!$E:$E)+_xlfn.XLOOKUP(AB287,'Costos Comerciales'!$A:$A,'Costos Comerciales'!$E:$E)))/AD287,"")</f>
        <v>0.6769724712314833</v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>
        <f>_xlfn.XLOOKUP($BC287,'Costos Unitarios'!A:A,'Costos Unitarios'!E:E,"")</f>
        <v>4082</v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.75" thickBot="1" x14ac:dyDescent="0.3">
      <c r="A288" s="246" t="str">
        <f>_xlfn.XLOOKUP(C288,'Listas anteriores R'!$A:$A,'Listas anteriores R'!$D:$D,"")</f>
        <v>Fiambres</v>
      </c>
      <c r="B288" s="1205" t="str">
        <f>_xlfn.XLOOKUP(C288,'Lista Fiambre'!C:C,'Lista Fiambre'!B:B,"")</f>
        <v>SALAZONES COCIDAS</v>
      </c>
      <c r="C288" s="219">
        <v>699</v>
      </c>
      <c r="D288" s="221" t="s">
        <v>349</v>
      </c>
      <c r="E288" s="770">
        <f t="shared" si="53"/>
        <v>4881.5087133723</v>
      </c>
      <c r="F288" s="860">
        <v>5906.625543180483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0.62245278904218171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0.62245278904218171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0.62245278904218171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1388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.75" thickBot="1" x14ac:dyDescent="0.3">
      <c r="A289" s="246" t="str">
        <f>_xlfn.XLOOKUP(C289,'Listas anteriores R'!$A:$A,'Listas anteriores R'!$D:$D,"")</f>
        <v>Fiambres</v>
      </c>
      <c r="B289" s="1205" t="str">
        <f>_xlfn.XLOOKUP(C289,'Lista Fiambre'!C:C,'Lista Fiambre'!B:B,"")</f>
        <v>SALAZONES COCIDAS</v>
      </c>
      <c r="C289" s="217">
        <v>107</v>
      </c>
      <c r="D289" s="218" t="s">
        <v>350</v>
      </c>
      <c r="E289" s="770">
        <f t="shared" si="53"/>
        <v>11596.962466843819</v>
      </c>
      <c r="F289" s="860">
        <v>14032.32458488102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0.69267814652417659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0.69267814652417659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0.69267814652417659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2950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.75" thickBot="1" x14ac:dyDescent="0.3">
      <c r="A290" s="246" t="str">
        <f>_xlfn.XLOOKUP(C290,'Listas anteriores R'!$A:$A,'Listas anteriores R'!$D:$D,"")</f>
        <v>Fiambres</v>
      </c>
      <c r="B290" s="1205" t="str">
        <f>_xlfn.XLOOKUP(C290,'Lista Fiambre'!C:C,'Lista Fiambre'!B:B,"")</f>
        <v>SALAZONES COCIDAS</v>
      </c>
      <c r="C290" s="217">
        <v>108</v>
      </c>
      <c r="D290" s="218" t="s">
        <v>351</v>
      </c>
      <c r="E290" s="770">
        <f t="shared" si="53"/>
        <v>11596.962466843819</v>
      </c>
      <c r="F290" s="860">
        <v>14032.32458488102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0.70880305858926607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0.70880305858926607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0.70880305858926607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2950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.75" thickBot="1" x14ac:dyDescent="0.3">
      <c r="A291" s="246" t="str">
        <f>_xlfn.XLOOKUP(C291,'Listas anteriores R'!$A:$A,'Listas anteriores R'!$D:$D,"")</f>
        <v>Fiambres</v>
      </c>
      <c r="B291" s="1205" t="str">
        <f>_xlfn.XLOOKUP(C291,'Lista Fiambre'!C:C,'Lista Fiambre'!B:B,"")</f>
        <v>SALAZONES COCIDAS</v>
      </c>
      <c r="C291" s="217">
        <v>110</v>
      </c>
      <c r="D291" s="218" t="s">
        <v>352</v>
      </c>
      <c r="E291" s="770">
        <f t="shared" si="53"/>
        <v>11596.962466843819</v>
      </c>
      <c r="F291" s="860">
        <v>14032.32458488102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0.69457519500242237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0.69457519500242237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0.69457519500242237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2970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.75" thickBot="1" x14ac:dyDescent="0.3">
      <c r="A292" s="246" t="str">
        <f>_xlfn.XLOOKUP(C292,'Listas anteriores R'!$A:$A,'Listas anteriores R'!$D:$D,"")</f>
        <v>Fiambres</v>
      </c>
      <c r="B292" s="1205" t="str">
        <f>_xlfn.XLOOKUP(C292,'Lista Fiambre'!C:C,'Lista Fiambre'!B:B,"")</f>
        <v>SALAZONES COCIDAS</v>
      </c>
      <c r="C292" s="217">
        <v>106</v>
      </c>
      <c r="D292" s="218" t="s">
        <v>353</v>
      </c>
      <c r="E292" s="770">
        <f t="shared" si="53"/>
        <v>11596.962466843819</v>
      </c>
      <c r="F292" s="860">
        <v>14032.32458488102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0.64111291970640372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0.64111291970640372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0.64111291970640372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3850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.75" thickBot="1" x14ac:dyDescent="0.3">
      <c r="A293" s="246" t="str">
        <f>_xlfn.XLOOKUP(C293,'Listas anteriores R'!$A:$A,'Listas anteriores R'!$D:$D,"")</f>
        <v>Fiambres</v>
      </c>
      <c r="B293" s="1205" t="str">
        <f>_xlfn.XLOOKUP(C293,'Lista Fiambre'!C:C,'Lista Fiambre'!B:B,"")</f>
        <v>SALAZONES COCIDAS</v>
      </c>
      <c r="C293" s="217">
        <v>448</v>
      </c>
      <c r="D293" s="218" t="s">
        <v>354</v>
      </c>
      <c r="E293" s="770">
        <f t="shared" si="53"/>
        <v>11596.962466843819</v>
      </c>
      <c r="F293" s="860">
        <v>14032.32458488102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0.63464570898511119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0.63464570898511119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0.63464570898511119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3849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.75" thickBot="1" x14ac:dyDescent="0.3">
      <c r="A294" s="246" t="str">
        <f>_xlfn.XLOOKUP(C294,'Listas anteriores R'!$A:$A,'Listas anteriores R'!$D:$D,"")</f>
        <v>Fiambres</v>
      </c>
      <c r="B294" s="1205" t="str">
        <f>_xlfn.XLOOKUP(C294,'Lista Fiambre'!C:C,'Lista Fiambre'!B:B,"")</f>
        <v>SALAZONES COCIDAS</v>
      </c>
      <c r="C294" s="217">
        <v>121</v>
      </c>
      <c r="D294" s="218" t="s">
        <v>355</v>
      </c>
      <c r="E294" s="770">
        <f t="shared" si="53"/>
        <v>21085.386303352403</v>
      </c>
      <c r="F294" s="860">
        <v>25513.317427056409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0.64302290260609218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0.64302290260609218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0.64302290260609218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6098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.75" thickBot="1" x14ac:dyDescent="0.3">
      <c r="A295" s="246" t="str">
        <f>_xlfn.XLOOKUP(C295,'Listas anteriores R'!$A:$A,'Listas anteriores R'!$D:$D,"")</f>
        <v>Fiambres</v>
      </c>
      <c r="B295" s="1205" t="str">
        <f>_xlfn.XLOOKUP(C295,'Lista Fiambre'!C:C,'Lista Fiambre'!B:B,"")</f>
        <v>SALAZONES SECAS</v>
      </c>
      <c r="C295" s="217">
        <v>115</v>
      </c>
      <c r="D295" s="218" t="s">
        <v>356</v>
      </c>
      <c r="E295" s="770">
        <f t="shared" si="53"/>
        <v>26538.091363636369</v>
      </c>
      <c r="F295" s="860">
        <v>32111.090550000008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0.61478013396215847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0.61478013396215847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0.61478013396215847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9360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.75" thickBot="1" x14ac:dyDescent="0.3">
      <c r="A296" s="246" t="str">
        <f>_xlfn.XLOOKUP(C296,'Listas anteriores R'!$A:$A,'Listas anteriores R'!$D:$D,"")</f>
        <v>Fiambres</v>
      </c>
      <c r="B296" s="1205" t="str">
        <f>_xlfn.XLOOKUP(C296,'Lista Fiambre'!C:C,'Lista Fiambre'!B:B,"")</f>
        <v>SALAZONES SECAS</v>
      </c>
      <c r="C296" s="217">
        <v>450</v>
      </c>
      <c r="D296" s="218" t="s">
        <v>357</v>
      </c>
      <c r="E296" s="770">
        <f t="shared" si="53"/>
        <v>26538.091363636369</v>
      </c>
      <c r="F296" s="860">
        <v>32111.090550000008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>
        <f>IFERROR((E296-(_xlfn.XLOOKUP(C296,'Costos Unitarios'!$A:$A,'Costos Unitarios'!$E:$E)+_xlfn.XLOOKUP(C296,'Costos Comerciales'!$A:$A,'Costos Comerciales'!$E:$E)))/E296,"")</f>
        <v>0.64861828711700364</v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>
        <f>IFERROR((S296-(_xlfn.XLOOKUP(Q296,'Costos Unitarios'!$A:$A,'Costos Unitarios'!$E:$E)+_xlfn.XLOOKUP(Q296,'Costos Comerciales'!$A:$A,'Costos Comerciales'!$E:$E)))/S296,"")</f>
        <v>0.64861828711700364</v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>
        <f>IFERROR((AD296-(_xlfn.XLOOKUP(AB296,'Costos Unitarios'!$A:$A,'Costos Unitarios'!$E:$E)+_xlfn.XLOOKUP(AB296,'Costos Comerciales'!$A:$A,'Costos Comerciales'!$E:$E)))/AD296,"")</f>
        <v>0.64861828711700364</v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>
        <f>_xlfn.XLOOKUP($BC296,'Costos Unitarios'!A:A,'Costos Unitarios'!E:E,"")</f>
        <v>8912</v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.75" thickBot="1" x14ac:dyDescent="0.3">
      <c r="A297" s="246" t="str">
        <f>_xlfn.XLOOKUP(C297,'Listas anteriores R'!$A:$A,'Listas anteriores R'!$D:$D,"")</f>
        <v>Fiambres</v>
      </c>
      <c r="B297" s="1205" t="str">
        <f>_xlfn.XLOOKUP(C297,'Lista Fiambre'!C:C,'Lista Fiambre'!B:B,"")</f>
        <v>SALAZONES SECAS</v>
      </c>
      <c r="C297" s="217">
        <v>265</v>
      </c>
      <c r="D297" s="218" t="s">
        <v>358</v>
      </c>
      <c r="E297" s="770">
        <f t="shared" si="53"/>
        <v>24495.364090909097</v>
      </c>
      <c r="F297" s="860">
        <v>29639.390550000007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0.49467989313970573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0.49467989313970573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0.49467989313970573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11263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.75" thickBot="1" x14ac:dyDescent="0.3">
      <c r="A298" s="246" t="str">
        <f>_xlfn.XLOOKUP(C298,'Listas anteriores R'!$A:$A,'Listas anteriores R'!$D:$D,"")</f>
        <v>Fiambres</v>
      </c>
      <c r="B298" s="1205" t="str">
        <f>_xlfn.XLOOKUP(C298,'Lista Fiambre'!C:C,'Lista Fiambre'!B:B,"")</f>
        <v>SALAZONES SECAS</v>
      </c>
      <c r="C298" s="217">
        <v>122</v>
      </c>
      <c r="D298" s="218" t="s">
        <v>359</v>
      </c>
      <c r="E298" s="770">
        <f t="shared" si="53"/>
        <v>25771.027704097374</v>
      </c>
      <c r="F298" s="860">
        <v>31182.943521957823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0.66252801014151053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0.66252801014151053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0.66252801014151053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8175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.75" thickBot="1" x14ac:dyDescent="0.3">
      <c r="A299" s="246" t="str">
        <f>_xlfn.XLOOKUP(C299,'Listas anteriores R'!$A:$A,'Listas anteriores R'!$D:$D,"")</f>
        <v>Fiambres</v>
      </c>
      <c r="B299" s="1205" t="str">
        <f>_xlfn.XLOOKUP(C299,'Lista Fiambre'!C:C,'Lista Fiambre'!B:B,"")</f>
        <v>SALAZONES SECAS</v>
      </c>
      <c r="C299" s="217">
        <v>124</v>
      </c>
      <c r="D299" s="218" t="s">
        <v>360</v>
      </c>
      <c r="E299" s="770">
        <f t="shared" si="53"/>
        <v>25771.027704097374</v>
      </c>
      <c r="F299" s="860">
        <v>31182.943521957823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0.63074813665707885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0.63074813665707885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0.63074813665707885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8411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.75" thickBot="1" x14ac:dyDescent="0.3">
      <c r="A300" s="246" t="str">
        <f>_xlfn.XLOOKUP(C300,'Listas anteriores R'!$A:$A,'Listas anteriores R'!$D:$D,"")</f>
        <v>Fiambres</v>
      </c>
      <c r="B300" s="1205" t="str">
        <f>_xlfn.XLOOKUP(C300,'Lista Fiambre'!C:C,'Lista Fiambre'!B:B,"")</f>
        <v>SALCHICHAS DE VIENA</v>
      </c>
      <c r="C300" s="219">
        <v>11</v>
      </c>
      <c r="D300" s="220" t="s">
        <v>361</v>
      </c>
      <c r="E300" s="770">
        <f t="shared" si="53"/>
        <v>3240.5082644628101</v>
      </c>
      <c r="F300" s="860">
        <v>3921.0150000000003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-1.3675298360246007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-1.3675298360246007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-1.3675298360246007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1164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.75" thickBot="1" x14ac:dyDescent="0.3">
      <c r="A301" s="246" t="str">
        <f>_xlfn.XLOOKUP(C301,'Listas anteriores R'!$A:$A,'Listas anteriores R'!$D:$D,"")</f>
        <v>Fiambres</v>
      </c>
      <c r="B301" s="1205" t="str">
        <f>_xlfn.XLOOKUP(C301,'Lista Fiambre'!C:C,'Lista Fiambre'!B:B,"")</f>
        <v>SALCHICHAS DE VIENA</v>
      </c>
      <c r="C301" s="219">
        <v>10</v>
      </c>
      <c r="D301" s="220" t="s">
        <v>362</v>
      </c>
      <c r="E301" s="770">
        <f t="shared" si="53"/>
        <v>1569.1859504132233</v>
      </c>
      <c r="F301" s="860">
        <v>1898.7150000000001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0.56410519746249443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0.56410519746249443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0.56410519746249443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584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.75" thickBot="1" x14ac:dyDescent="0.3">
      <c r="A302" s="246" t="str">
        <f>_xlfn.XLOOKUP(C302,'Listas anteriores R'!$A:$A,'Listas anteriores R'!$D:$D,"")</f>
        <v>Fiambres</v>
      </c>
      <c r="B302" s="1205" t="str">
        <f>_xlfn.XLOOKUP(C302,'Lista Fiambre'!C:C,'Lista Fiambre'!B:B,"")</f>
        <v>SALCHICHAS DE VIENA</v>
      </c>
      <c r="C302" s="224">
        <v>140</v>
      </c>
      <c r="D302" s="228" t="s">
        <v>363</v>
      </c>
      <c r="E302" s="770">
        <f t="shared" si="53"/>
        <v>1150.4167006500002</v>
      </c>
      <c r="F302" s="860">
        <v>1392.0042077865003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 t="str">
        <f>IFERROR((E302-(_xlfn.XLOOKUP(C302,'Costos Unitarios'!$A:$A,'Costos Unitarios'!$E:$E)+_xlfn.XLOOKUP(C302,'Costos Comerciales'!$A:$A,'Costos Comerciales'!$E:$E)))/E302,"")</f>
        <v/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 t="str">
        <f>IFERROR((S302-(_xlfn.XLOOKUP(Q302,'Costos Unitarios'!$A:$A,'Costos Unitarios'!$E:$E)+_xlfn.XLOOKUP(Q302,'Costos Comerciales'!$A:$A,'Costos Comerciales'!$E:$E)))/S302,"")</f>
        <v/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 t="str">
        <f>IFERROR((AD302-(_xlfn.XLOOKUP(AB302,'Costos Unitarios'!$A:$A,'Costos Unitarios'!$E:$E)+_xlfn.XLOOKUP(AB302,'Costos Comerciales'!$A:$A,'Costos Comerciales'!$E:$E)))/AD302,"")</f>
        <v/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318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.75" thickBot="1" x14ac:dyDescent="0.3">
      <c r="A303" s="246" t="str">
        <f>_xlfn.XLOOKUP(C303,'Listas anteriores R'!$A:$A,'Listas anteriores R'!$D:$D,"")</f>
        <v>Fiambres</v>
      </c>
      <c r="B303" s="1205" t="str">
        <f>_xlfn.XLOOKUP(C303,'Lista Fiambre'!C:C,'Lista Fiambre'!B:B,"")</f>
        <v>SALCHICHAS DE VIENA</v>
      </c>
      <c r="C303" s="219">
        <v>1040</v>
      </c>
      <c r="D303" s="220" t="s">
        <v>364</v>
      </c>
      <c r="E303" s="770">
        <f t="shared" si="53"/>
        <v>1150.4167006500002</v>
      </c>
      <c r="F303" s="860">
        <v>1392.0042077865003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0.64360739915515419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0.64360739915515419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0.64360739915515419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312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.75" thickBot="1" x14ac:dyDescent="0.3">
      <c r="A304" s="246" t="str">
        <f>_xlfn.XLOOKUP(C304,'Listas anteriores R'!$A:$A,'Listas anteriores R'!$D:$D,"")</f>
        <v>Fiambres</v>
      </c>
      <c r="B304" s="1205" t="str">
        <f>_xlfn.XLOOKUP(C304,'Lista Fiambre'!C:C,'Lista Fiambre'!B:B,"")</f>
        <v>GRASAS</v>
      </c>
      <c r="C304" s="224">
        <v>298</v>
      </c>
      <c r="D304" s="225" t="s">
        <v>365</v>
      </c>
      <c r="E304" s="770">
        <f t="shared" si="53"/>
        <v>5516.5356511363643</v>
      </c>
      <c r="F304" s="860">
        <v>6675.008137875001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0.60192408082278215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0.60192408082278215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0.60192408082278215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.75" thickBot="1" x14ac:dyDescent="0.3">
      <c r="A305" s="246" t="str">
        <f>_xlfn.XLOOKUP(C305,'Listas anteriores R'!$A:$A,'Listas anteriores R'!$D:$D,"")</f>
        <v>Fiambres</v>
      </c>
      <c r="B305" s="1205" t="str">
        <f>_xlfn.XLOOKUP(C305,'Lista Fiambre'!C:C,'Lista Fiambre'!B:B,"")</f>
        <v>GRASAS</v>
      </c>
      <c r="C305" s="224">
        <v>301</v>
      </c>
      <c r="D305" s="225" t="s">
        <v>366</v>
      </c>
      <c r="E305" s="770">
        <f t="shared" si="53"/>
        <v>2802.7469352272738</v>
      </c>
      <c r="F305" s="860">
        <v>3391.3237916250009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0.60110562036549264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0.60110562036549264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0.60110562036549264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.75" thickBot="1" x14ac:dyDescent="0.3">
      <c r="A306" s="246" t="str">
        <f>_xlfn.XLOOKUP(C306,'Listas anteriores R'!$A:$A,'Listas anteriores R'!$D:$D,"")</f>
        <v>Fiambres</v>
      </c>
      <c r="B306" s="1205" t="str">
        <f>_xlfn.XLOOKUP(C306,'Lista Fiambre'!C:C,'Lista Fiambre'!B:B,"")</f>
        <v>Lario Centenario</v>
      </c>
      <c r="C306" s="224">
        <v>64</v>
      </c>
      <c r="D306" s="225" t="s">
        <v>367</v>
      </c>
      <c r="E306" s="770">
        <f t="shared" si="53"/>
        <v>1633.160454545455</v>
      </c>
      <c r="F306" s="860">
        <v>1976.1241500000003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0.56954627572361793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0.56954627572361793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0.56954627572361793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551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.75" thickBot="1" x14ac:dyDescent="0.3">
      <c r="A307" s="246" t="str">
        <f>_xlfn.XLOOKUP(C307,'Listas anteriores R'!$A:$A,'Listas anteriores R'!$D:$D,"")</f>
        <v>Fiambres</v>
      </c>
      <c r="B307" s="1205" t="str">
        <f>_xlfn.XLOOKUP(C307,'Lista Fiambre'!C:C,'Lista Fiambre'!B:B,"")</f>
        <v>Lario Centenario</v>
      </c>
      <c r="C307" s="222">
        <v>684</v>
      </c>
      <c r="D307" s="226" t="s">
        <v>368</v>
      </c>
      <c r="E307" s="770">
        <f t="shared" ref="E307:E360" si="64">F307/1.21</f>
        <v>19037.072443571102</v>
      </c>
      <c r="F307" s="860">
        <v>23034.857656721033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0.72632346620294352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0.72632346620294352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0.72632346620294352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5210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.75" thickBot="1" x14ac:dyDescent="0.3">
      <c r="A308" s="246" t="str">
        <f>_xlfn.XLOOKUP(C308,'Listas anteriores R'!$A:$A,'Listas anteriores R'!$D:$D,"")</f>
        <v>Fiambres</v>
      </c>
      <c r="B308" s="1205" t="str">
        <f>_xlfn.XLOOKUP(C308,'Lista Fiambre'!C:C,'Lista Fiambre'!B:B,"")</f>
        <v>Lario Centenario</v>
      </c>
      <c r="C308" s="227">
        <v>521</v>
      </c>
      <c r="D308" s="223" t="s">
        <v>369</v>
      </c>
      <c r="E308" s="770">
        <f t="shared" si="64"/>
        <v>28655.625691431</v>
      </c>
      <c r="F308" s="860">
        <v>34673.30708663151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0.58824839048870259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0.58824839048870259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0.58824839048870259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10610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.75" thickBot="1" x14ac:dyDescent="0.3">
      <c r="A309" s="246" t="str">
        <f>_xlfn.XLOOKUP(C309,'Listas anteriores R'!$A:$A,'Listas anteriores R'!$D:$D,"")</f>
        <v>Fiambres</v>
      </c>
      <c r="B309" s="1205" t="str">
        <f>_xlfn.XLOOKUP(C309,'Lista Fiambre'!C:C,'Lista Fiambre'!B:B,"")</f>
        <v>Lario Centenario</v>
      </c>
      <c r="C309" s="227">
        <v>522</v>
      </c>
      <c r="D309" s="223" t="s">
        <v>370</v>
      </c>
      <c r="E309" s="770">
        <f t="shared" si="64"/>
        <v>32953.969545145657</v>
      </c>
      <c r="F309" s="860">
        <v>39874.303149626241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0.64769039480676971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0.64769039480676971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0.64769039480676971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11610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.75" thickBot="1" x14ac:dyDescent="0.3">
      <c r="A310" s="246" t="str">
        <f>_xlfn.XLOOKUP(C310,'Listas anteriores R'!$A:$A,'Listas anteriores R'!$D:$D,"")</f>
        <v>Fiambres</v>
      </c>
      <c r="B310" s="1205" t="str">
        <f>_xlfn.XLOOKUP(C310,'Lista Fiambre'!C:C,'Lista Fiambre'!B:B,"")</f>
        <v>Lario Centenario</v>
      </c>
      <c r="C310" s="224">
        <v>528</v>
      </c>
      <c r="D310" s="228" t="s">
        <v>371</v>
      </c>
      <c r="E310" s="770">
        <f t="shared" si="64"/>
        <v>4790.1954545454555</v>
      </c>
      <c r="F310" s="860">
        <v>5796.1365000000005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0.66013912888352444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0.66013912888352444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0.66013912888352444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1341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.75" thickBot="1" x14ac:dyDescent="0.3">
      <c r="A311" s="246" t="str">
        <f>_xlfn.XLOOKUP(C311,'Listas anteriores R'!$A:$A,'Listas anteriores R'!$D:$D,"")</f>
        <v>Fiambres</v>
      </c>
      <c r="B311" s="1205" t="str">
        <f>_xlfn.XLOOKUP(C311,'Lista Fiambre'!C:C,'Lista Fiambre'!B:B,"")</f>
        <v>Lario Centenario</v>
      </c>
      <c r="C311" s="224">
        <v>529</v>
      </c>
      <c r="D311" s="228" t="s">
        <v>372</v>
      </c>
      <c r="E311" s="770">
        <f t="shared" si="64"/>
        <v>5913.6954545454564</v>
      </c>
      <c r="F311" s="860">
        <v>7155.5715000000018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0.68243207408381013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0.68243207408381013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0.68243207408381013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1635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.75" thickBot="1" x14ac:dyDescent="0.3">
      <c r="A312" s="246" t="str">
        <f>_xlfn.XLOOKUP(C312,'Listas anteriores R'!$A:$A,'Listas anteriores R'!$D:$D,"")</f>
        <v>Fiambres</v>
      </c>
      <c r="B312" s="1205" t="str">
        <f>_xlfn.XLOOKUP(C312,'Lista Fiambre'!C:C,'Lista Fiambre'!B:B,"")</f>
        <v>Lario Centenario</v>
      </c>
      <c r="C312" s="224">
        <v>686</v>
      </c>
      <c r="D312" s="228" t="s">
        <v>373</v>
      </c>
      <c r="E312" s="770">
        <f t="shared" si="64"/>
        <v>5913.6954545454564</v>
      </c>
      <c r="F312" s="860">
        <v>7155.5715000000018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0.6523324517126271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0.6523324517126271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0.6523324517126271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1871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.75" thickBot="1" x14ac:dyDescent="0.3">
      <c r="A313" s="246" t="str">
        <f>_xlfn.XLOOKUP(C313,'Listas anteriores R'!$A:$A,'Listas anteriores R'!$D:$D,"")</f>
        <v>Fiambres</v>
      </c>
      <c r="B313" s="1205" t="str">
        <f>_xlfn.XLOOKUP(C313,'Lista Fiambre'!C:C,'Lista Fiambre'!B:B,"")</f>
        <v>Lario Centenario</v>
      </c>
      <c r="C313" s="224">
        <v>995</v>
      </c>
      <c r="D313" s="225" t="s">
        <v>374</v>
      </c>
      <c r="E313" s="770">
        <f t="shared" si="64"/>
        <v>5096.6045454545456</v>
      </c>
      <c r="F313" s="860">
        <v>6166.8914999999997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0.64348813336508348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0.64348813336508348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0.64348813336508348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1735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.75" thickBot="1" x14ac:dyDescent="0.3">
      <c r="A314" s="246" t="str">
        <f>_xlfn.XLOOKUP(C314,'Listas anteriores R'!$A:$A,'Listas anteriores R'!$D:$D,"")</f>
        <v>Fiambres</v>
      </c>
      <c r="B314" s="1205" t="str">
        <f>_xlfn.XLOOKUP(C314,'Lista Fiambre'!C:C,'Lista Fiambre'!B:B,"")</f>
        <v>Lario Centenario</v>
      </c>
      <c r="C314" s="224">
        <v>996</v>
      </c>
      <c r="D314" s="225" t="s">
        <v>375</v>
      </c>
      <c r="E314" s="770">
        <f t="shared" si="64"/>
        <v>5096.6045454545456</v>
      </c>
      <c r="F314" s="860">
        <v>6166.8914999999997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0.66428629399430816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0.66428629399430816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0.66428629399430816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1622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.75" thickBot="1" x14ac:dyDescent="0.3">
      <c r="A315" s="246" t="str">
        <f>_xlfn.XLOOKUP(C315,'Listas anteriores R'!$A:$A,'Listas anteriores R'!$D:$D,"")</f>
        <v>Fiambres</v>
      </c>
      <c r="B315" s="1205" t="str">
        <f>_xlfn.XLOOKUP(C315,'Lista Fiambre'!C:C,'Lista Fiambre'!B:B,"")</f>
        <v>Lario Centenario</v>
      </c>
      <c r="C315" s="222">
        <v>541</v>
      </c>
      <c r="D315" s="223" t="s">
        <v>376</v>
      </c>
      <c r="E315" s="770">
        <f t="shared" si="64"/>
        <v>26902.375820307243</v>
      </c>
      <c r="F315" s="860">
        <v>32551.874742571763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0.7504309639845288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0.7504309639845288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0.7504309639845288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5741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.75" thickBot="1" x14ac:dyDescent="0.3">
      <c r="A316" s="246" t="str">
        <f>_xlfn.XLOOKUP(C316,'Listas anteriores R'!$A:$A,'Listas anteriores R'!$D:$D,"")</f>
        <v>Fiambres</v>
      </c>
      <c r="B316" s="1205" t="str">
        <f>_xlfn.XLOOKUP(C316,'Lista Fiambre'!C:C,'Lista Fiambre'!B:B,"")</f>
        <v>Lario Centenario</v>
      </c>
      <c r="C316" s="222">
        <v>998</v>
      </c>
      <c r="D316" s="223" t="s">
        <v>377</v>
      </c>
      <c r="E316" s="770">
        <f t="shared" si="64"/>
        <v>26196.249661214977</v>
      </c>
      <c r="F316" s="860">
        <v>31697.462090070119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0.67594598044435183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0.67594598044435183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0.67594598044435183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6888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.75" thickBot="1" x14ac:dyDescent="0.3">
      <c r="A317" s="246" t="str">
        <f>_xlfn.XLOOKUP(C317,'Listas anteriores R'!$A:$A,'Listas anteriores R'!$D:$D,"")</f>
        <v>Fiambres</v>
      </c>
      <c r="B317" s="1205" t="str">
        <f>_xlfn.XLOOKUP(C317,'Lista Fiambre'!C:C,'Lista Fiambre'!B:B,"")</f>
        <v>Lario Centenario</v>
      </c>
      <c r="C317" s="227">
        <v>545</v>
      </c>
      <c r="D317" s="223" t="s">
        <v>378</v>
      </c>
      <c r="E317" s="770">
        <f t="shared" si="64"/>
        <v>24482.476318892499</v>
      </c>
      <c r="F317" s="860">
        <v>29623.796345859922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0.71485727550309353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0.71485727550309353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0.71485727550309353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6103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.75" thickBot="1" x14ac:dyDescent="0.3">
      <c r="A318" s="246" t="str">
        <f>_xlfn.XLOOKUP(C318,'Listas anteriores R'!$A:$A,'Listas anteriores R'!$D:$D,"")</f>
        <v>Fiambres</v>
      </c>
      <c r="B318" s="1205" t="str">
        <f>_xlfn.XLOOKUP(C318,'Lista Fiambre'!C:C,'Lista Fiambre'!B:B,"")</f>
        <v>Lario Centenario</v>
      </c>
      <c r="C318" s="227">
        <v>547</v>
      </c>
      <c r="D318" s="223" t="s">
        <v>379</v>
      </c>
      <c r="E318" s="770">
        <f t="shared" si="64"/>
        <v>24482.476318892499</v>
      </c>
      <c r="F318" s="860">
        <v>29623.796345859922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0.68328367200271989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0.68328367200271989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0.68328367200271989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6158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.75" thickBot="1" x14ac:dyDescent="0.3">
      <c r="A319" s="246" t="str">
        <f>_xlfn.XLOOKUP(C319,'Listas anteriores R'!$A:$A,'Listas anteriores R'!$D:$D,"")</f>
        <v>Fiambres</v>
      </c>
      <c r="B319" s="1205" t="str">
        <f>_xlfn.XLOOKUP(C319,'Lista Fiambre'!C:C,'Lista Fiambre'!B:B,"")</f>
        <v>Lario Centenario</v>
      </c>
      <c r="C319" s="227">
        <v>566</v>
      </c>
      <c r="D319" s="223" t="s">
        <v>380</v>
      </c>
      <c r="E319" s="770">
        <f t="shared" si="64"/>
        <v>55641.991633846599</v>
      </c>
      <c r="F319" s="860">
        <v>67326.809876954387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0.50785370552152342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0.50785370552152342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0.50785370552152342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23541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.75" thickBot="1" x14ac:dyDescent="0.3">
      <c r="A320" s="246" t="str">
        <f>_xlfn.XLOOKUP(C320,'Listas anteriores R'!$A:$A,'Listas anteriores R'!$D:$D,"")</f>
        <v>Fiambres</v>
      </c>
      <c r="B320" s="1205" t="str">
        <f>_xlfn.XLOOKUP(C320,'Lista Fiambre'!C:C,'Lista Fiambre'!B:B,"")</f>
        <v>Lario Centenario</v>
      </c>
      <c r="C320" s="227">
        <v>568</v>
      </c>
      <c r="D320" s="223" t="s">
        <v>381</v>
      </c>
      <c r="E320" s="770">
        <f t="shared" si="64"/>
        <v>55641.991633846599</v>
      </c>
      <c r="F320" s="860">
        <v>67326.809876954387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0.54859631615483873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0.54859631615483873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0.54859631615483873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23774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.75" thickBot="1" x14ac:dyDescent="0.3">
      <c r="A321" s="246" t="str">
        <f>_xlfn.XLOOKUP(C321,'Listas anteriores R'!$A:$A,'Listas anteriores R'!$D:$D,"")</f>
        <v>Fiambres</v>
      </c>
      <c r="B321" s="1205" t="str">
        <f>_xlfn.XLOOKUP(C321,'Lista Fiambre'!C:C,'Lista Fiambre'!B:B,"")</f>
        <v>Feteados e/v Lario</v>
      </c>
      <c r="C321" s="224">
        <v>30</v>
      </c>
      <c r="D321" s="228" t="s">
        <v>382</v>
      </c>
      <c r="E321" s="770">
        <f t="shared" si="64"/>
        <v>4075.2409090909096</v>
      </c>
      <c r="F321" s="860">
        <v>4931.0415000000003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0.70946502883822826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0.70946502883822826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0.70946502883822826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1024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.75" thickBot="1" x14ac:dyDescent="0.3">
      <c r="A322" s="246" t="str">
        <f>_xlfn.XLOOKUP(C322,'Listas anteriores R'!$A:$A,'Listas anteriores R'!$D:$D,"")</f>
        <v>Fiambres</v>
      </c>
      <c r="B322" s="1205" t="str">
        <f>_xlfn.XLOOKUP(C322,'Lista Fiambre'!C:C,'Lista Fiambre'!B:B,"")</f>
        <v>Feteados e/v Lario</v>
      </c>
      <c r="C322" s="224">
        <v>102</v>
      </c>
      <c r="D322" s="228" t="s">
        <v>383</v>
      </c>
      <c r="E322" s="770">
        <f t="shared" si="64"/>
        <v>6117.9681818181834</v>
      </c>
      <c r="F322" s="860">
        <v>7402.7415000000019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0.73896562509983643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0.73896562509983643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0.73896562509983643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1326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.75" thickBot="1" x14ac:dyDescent="0.3">
      <c r="A323" s="246" t="str">
        <f>_xlfn.XLOOKUP(C323,'Listas anteriores R'!$A:$A,'Listas anteriores R'!$D:$D,"")</f>
        <v>Fiambres</v>
      </c>
      <c r="B323" s="1205" t="str">
        <f>_xlfn.XLOOKUP(C323,'Lista Fiambre'!C:C,'Lista Fiambre'!B:B,"")</f>
        <v>Feteados e/v Lario</v>
      </c>
      <c r="C323" s="224">
        <v>117</v>
      </c>
      <c r="D323" s="228" t="s">
        <v>384</v>
      </c>
      <c r="E323" s="770">
        <f t="shared" si="64"/>
        <v>3462.422727272728</v>
      </c>
      <c r="F323" s="860">
        <v>4189.531500000001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0.69934347074368586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0.69934347074368586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0.69934347074368586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871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.75" thickBot="1" x14ac:dyDescent="0.3">
      <c r="A324" s="246" t="str">
        <f>_xlfn.XLOOKUP(C324,'Listas anteriores R'!$A:$A,'Listas anteriores R'!$D:$D,"")</f>
        <v>Fiambres</v>
      </c>
      <c r="B324" s="1205" t="str">
        <f>_xlfn.XLOOKUP(C324,'Lista Fiambre'!C:C,'Lista Fiambre'!B:B,"")</f>
        <v>Feteados e/v Lario</v>
      </c>
      <c r="C324" s="224">
        <v>530</v>
      </c>
      <c r="D324" s="228" t="s">
        <v>385</v>
      </c>
      <c r="E324" s="770">
        <f t="shared" si="64"/>
        <v>1590.8512396694216</v>
      </c>
      <c r="F324" s="860">
        <v>1924.93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0.39906386206251659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0.39906386206251659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0.39906386206251659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751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.75" thickBot="1" x14ac:dyDescent="0.3">
      <c r="A325" s="246" t="str">
        <f>_xlfn.XLOOKUP(C325,'Listas anteriores R'!$A:$A,'Listas anteriores R'!$D:$D,"")</f>
        <v>Fiambres</v>
      </c>
      <c r="B325" s="1205" t="str">
        <f>_xlfn.XLOOKUP(C325,'Lista Fiambre'!C:C,'Lista Fiambre'!B:B,"")</f>
        <v>Feteados e/v Lario</v>
      </c>
      <c r="C325" s="224">
        <v>531</v>
      </c>
      <c r="D325" s="228" t="s">
        <v>386</v>
      </c>
      <c r="E325" s="770">
        <f t="shared" si="64"/>
        <v>2543.195454545455</v>
      </c>
      <c r="F325" s="860">
        <v>3077.2665000000006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0.61623083343610319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0.61623083343610319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0.61623083343610319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673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.75" thickBot="1" x14ac:dyDescent="0.3">
      <c r="A326" s="246" t="str">
        <f>_xlfn.XLOOKUP(C326,'Listas anteriores R'!$A:$A,'Listas anteriores R'!$D:$D,"")</f>
        <v>Fiambres</v>
      </c>
      <c r="B326" s="1205" t="str">
        <f>_xlfn.XLOOKUP(C326,'Lista Fiambre'!C:C,'Lista Fiambre'!B:B,"")</f>
        <v>Feteados e/v Lario</v>
      </c>
      <c r="C326" s="224">
        <v>533</v>
      </c>
      <c r="D326" s="228" t="s">
        <v>387</v>
      </c>
      <c r="E326" s="770">
        <f t="shared" si="64"/>
        <v>4075.2409090909096</v>
      </c>
      <c r="F326" s="860">
        <v>4931.0415000000003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0.6012505674511156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0.6012505674511156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0.6012505674511156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1391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.75" thickBot="1" x14ac:dyDescent="0.3">
      <c r="A327" s="246" t="str">
        <f>_xlfn.XLOOKUP(C327,'Listas anteriores R'!$A:$A,'Listas anteriores R'!$D:$D,"")</f>
        <v>Fiambres</v>
      </c>
      <c r="B327" s="1205" t="str">
        <f>_xlfn.XLOOKUP(C327,'Lista Fiambre'!C:C,'Lista Fiambre'!B:B,"")</f>
        <v>Feteados e/v Lario</v>
      </c>
      <c r="C327" s="224">
        <v>534</v>
      </c>
      <c r="D327" s="228" t="s">
        <v>388</v>
      </c>
      <c r="E327" s="770">
        <f t="shared" si="64"/>
        <v>4075.2409090909096</v>
      </c>
      <c r="F327" s="860">
        <v>4931.0415000000003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0.73743883518319608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0.73743883518319608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0.73743883518319608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1070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.75" thickBot="1" x14ac:dyDescent="0.3">
      <c r="A328" s="246" t="str">
        <f>_xlfn.XLOOKUP(C328,'Listas anteriores R'!$A:$A,'Listas anteriores R'!$D:$D,"")</f>
        <v>Fiambres</v>
      </c>
      <c r="B328" s="1205" t="str">
        <f>_xlfn.XLOOKUP(C328,'Lista Fiambre'!C:C,'Lista Fiambre'!B:B,"")</f>
        <v>Feteados e/v Lario</v>
      </c>
      <c r="C328" s="224">
        <v>535</v>
      </c>
      <c r="D328" s="228" t="s">
        <v>389</v>
      </c>
      <c r="E328" s="770">
        <f t="shared" si="64"/>
        <v>5607.2863636363654</v>
      </c>
      <c r="F328" s="860">
        <v>6784.8165000000017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0.5734121917667192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0.5734121917667192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0.5734121917667192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2179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.75" thickBot="1" x14ac:dyDescent="0.3">
      <c r="A329" s="246" t="str">
        <f>_xlfn.XLOOKUP(C329,'Listas anteriores R'!$A:$A,'Listas anteriores R'!$D:$D,"")</f>
        <v>Fiambres</v>
      </c>
      <c r="B329" s="1205" t="str">
        <f>_xlfn.XLOOKUP(C329,'Lista Fiambre'!C:C,'Lista Fiambre'!B:B,"")</f>
        <v>Feteados e/v Lario</v>
      </c>
      <c r="C329" s="224">
        <v>1027</v>
      </c>
      <c r="D329" s="228" t="s">
        <v>390</v>
      </c>
      <c r="E329" s="770">
        <f t="shared" si="64"/>
        <v>2543.195454545455</v>
      </c>
      <c r="F329" s="860">
        <v>3077.2665000000006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0.67167289540896125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0.67167289540896125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0.67167289540896125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683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.75" thickBot="1" x14ac:dyDescent="0.3">
      <c r="A330" s="246" t="str">
        <f>_xlfn.XLOOKUP(C330,'Listas anteriores R'!$A:$A,'Listas anteriores R'!$D:$D,"")</f>
        <v>Fiambres</v>
      </c>
      <c r="B330" s="1205" t="str">
        <f>_xlfn.XLOOKUP(C330,'Lista Fiambre'!C:C,'Lista Fiambre'!B:B,"")</f>
        <v>Feteados e/v Lario</v>
      </c>
      <c r="C330" s="224">
        <v>1028</v>
      </c>
      <c r="D330" s="228" t="s">
        <v>391</v>
      </c>
      <c r="E330" s="770">
        <f t="shared" si="64"/>
        <v>4075.2409090909096</v>
      </c>
      <c r="F330" s="860">
        <v>4931.0415000000003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0.67584738437102998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0.67584738437102998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0.67584738437102998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996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.75" thickBot="1" x14ac:dyDescent="0.3">
      <c r="A331" s="246" t="str">
        <f>_xlfn.XLOOKUP(C331,'Listas anteriores R'!$A:$A,'Listas anteriores R'!$D:$D,"")</f>
        <v>Fiambres</v>
      </c>
      <c r="B331" s="1205" t="str">
        <f>_xlfn.XLOOKUP(C331,'Lista Fiambre'!C:C,'Lista Fiambre'!B:B,"")</f>
        <v>Feteados e/v Lario</v>
      </c>
      <c r="C331" s="224">
        <v>1029</v>
      </c>
      <c r="D331" s="228" t="s">
        <v>392</v>
      </c>
      <c r="E331" s="770">
        <f t="shared" si="64"/>
        <v>4075.2409090909096</v>
      </c>
      <c r="F331" s="860">
        <v>4931.0415000000003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0.75976880340593367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0.75976880340593367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0.75976880340593367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903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.75" thickBot="1" x14ac:dyDescent="0.3">
      <c r="A332" s="246" t="str">
        <f>_xlfn.XLOOKUP(C332,'Listas anteriores R'!$A:$A,'Listas anteriores R'!$D:$D,"")</f>
        <v>Fiambres</v>
      </c>
      <c r="B332" s="1205" t="str">
        <f>_xlfn.XLOOKUP(C332,'Lista Fiambre'!C:C,'Lista Fiambre'!B:B,"")</f>
        <v>Feteados e/v Lario</v>
      </c>
      <c r="C332" s="224">
        <v>1030</v>
      </c>
      <c r="D332" s="228" t="s">
        <v>393</v>
      </c>
      <c r="E332" s="770">
        <f t="shared" si="64"/>
        <v>4075.2409090909096</v>
      </c>
      <c r="F332" s="860">
        <v>4931.0415000000003</v>
      </c>
      <c r="G332" s="1197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0.28323255847674378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0.28323255847674378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0.28323255847674378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955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.75" thickBot="1" x14ac:dyDescent="0.3">
      <c r="A333" s="246" t="str">
        <f>_xlfn.XLOOKUP(C333,'Listas anteriores R'!$A:$A,'Listas anteriores R'!$D:$D,"")</f>
        <v>Fiambres</v>
      </c>
      <c r="B333" s="1205" t="str">
        <f>_xlfn.XLOOKUP(C333,'Lista Fiambre'!C:C,'Lista Fiambre'!B:B,"")</f>
        <v>Feteados e/v Lario</v>
      </c>
      <c r="C333" s="224">
        <v>567</v>
      </c>
      <c r="D333" s="228" t="s">
        <v>394</v>
      </c>
      <c r="E333" s="770">
        <f t="shared" si="64"/>
        <v>8263.636363636364</v>
      </c>
      <c r="F333" s="860">
        <v>9999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0.52115511551155114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0.52115511551155114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0.52115511551155114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3473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.75" thickBot="1" x14ac:dyDescent="0.3">
      <c r="A334" s="246" t="str">
        <f>_xlfn.XLOOKUP(C334,'Listas anteriores R'!$A:$A,'Listas anteriores R'!$D:$D,"")</f>
        <v>Fiambres</v>
      </c>
      <c r="B334" s="1205" t="str">
        <f>_xlfn.XLOOKUP(C334,'Lista Fiambre'!C:C,'Lista Fiambre'!B:B,"")</f>
        <v>Feteados e/v Lario</v>
      </c>
      <c r="C334" s="224">
        <v>1103</v>
      </c>
      <c r="D334" s="228" t="s">
        <v>395</v>
      </c>
      <c r="E334" s="770">
        <f t="shared" si="64"/>
        <v>1705.7898139451347</v>
      </c>
      <c r="F334" s="860">
        <v>2064.0056748736129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 t="str">
        <f>IFERROR((E334-(_xlfn.XLOOKUP(C334,'Costos Unitarios'!$A:$A,'Costos Unitarios'!$E:$E)+_xlfn.XLOOKUP(C334,'Costos Comerciales'!$A:$A,'Costos Comerciales'!$E:$E)))/E334,"")</f>
        <v/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 t="str">
        <f>IFERROR((S334-(_xlfn.XLOOKUP(Q334,'Costos Unitarios'!$A:$A,'Costos Unitarios'!$E:$E)+_xlfn.XLOOKUP(Q334,'Costos Comerciales'!$A:$A,'Costos Comerciales'!$E:$E)))/S334,"")</f>
        <v/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 t="str">
        <f>IFERROR((AD334-(_xlfn.XLOOKUP(AB334,'Costos Unitarios'!$A:$A,'Costos Unitarios'!$E:$E)+_xlfn.XLOOKUP(AB334,'Costos Comerciales'!$A:$A,'Costos Comerciales'!$E:$E)))/AD334,"")</f>
        <v/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644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.75" thickBot="1" x14ac:dyDescent="0.3">
      <c r="A335" s="246" t="str">
        <f>_xlfn.XLOOKUP(C335,'Listas anteriores R'!$A:$A,'Listas anteriores R'!$D:$D,"")</f>
        <v>Fiambres</v>
      </c>
      <c r="B335" s="1205" t="str">
        <f>_xlfn.XLOOKUP(C335,'Lista Fiambre'!C:C,'Lista Fiambre'!B:B,"")</f>
        <v>Feteados e/v Lario</v>
      </c>
      <c r="C335" s="224">
        <v>1104</v>
      </c>
      <c r="D335" s="228" t="s">
        <v>396</v>
      </c>
      <c r="E335" s="770">
        <f t="shared" si="64"/>
        <v>2604.0452084640206</v>
      </c>
      <c r="F335" s="860">
        <v>3150.8947022414645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0.78533398798797249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0.78533398798797249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0.78533398798797249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559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.75" thickBot="1" x14ac:dyDescent="0.3">
      <c r="A336" s="246" t="str">
        <f>_xlfn.XLOOKUP(C336,'Listas anteriores R'!$A:$A,'Listas anteriores R'!$D:$D,"")</f>
        <v>Fiambres</v>
      </c>
      <c r="B336" s="1205" t="str">
        <f>_xlfn.XLOOKUP(C336,'Lista Fiambre'!C:C,'Lista Fiambre'!B:B,"")</f>
        <v>Fiambres 66</v>
      </c>
      <c r="C336" s="222">
        <v>18</v>
      </c>
      <c r="D336" s="223" t="s">
        <v>397</v>
      </c>
      <c r="E336" s="770">
        <f t="shared" si="64"/>
        <v>6208.4748559870941</v>
      </c>
      <c r="F336" s="860">
        <v>7512.2545757443841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0.61681410407810056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0.61681410407810056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0.61681410407810056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1748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.75" thickBot="1" x14ac:dyDescent="0.3">
      <c r="A337" s="246" t="str">
        <f>_xlfn.XLOOKUP(C337,'Listas anteriores R'!$A:$A,'Listas anteriores R'!$D:$D,"")</f>
        <v>Fiambres</v>
      </c>
      <c r="B337" s="1205" t="str">
        <f>_xlfn.XLOOKUP(C337,'Lista Fiambre'!C:C,'Lista Fiambre'!B:B,"")</f>
        <v>Fiambres 66</v>
      </c>
      <c r="C337" s="222">
        <v>20</v>
      </c>
      <c r="D337" s="223" t="s">
        <v>398</v>
      </c>
      <c r="E337" s="770">
        <f t="shared" si="64"/>
        <v>6206.2078451018651</v>
      </c>
      <c r="F337" s="860">
        <v>7509.5114925732569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0.59089349513103095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0.59089349513103095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0.59089349513103095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1777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.75" thickBot="1" x14ac:dyDescent="0.3">
      <c r="A338" s="246" t="str">
        <f>_xlfn.XLOOKUP(C338,'Listas anteriores R'!$A:$A,'Listas anteriores R'!$D:$D,"")</f>
        <v>Fiambres</v>
      </c>
      <c r="B338" s="1205" t="str">
        <f>_xlfn.XLOOKUP(C338,'Lista Fiambre'!C:C,'Lista Fiambre'!B:B,"")</f>
        <v>Fiambres 66</v>
      </c>
      <c r="C338" s="222">
        <v>42</v>
      </c>
      <c r="D338" s="223" t="s">
        <v>399</v>
      </c>
      <c r="E338" s="770">
        <f t="shared" si="64"/>
        <v>11128.39832676932</v>
      </c>
      <c r="F338" s="860">
        <v>13465.361975390877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>
        <f>IFERROR((E338-(_xlfn.XLOOKUP(C338,'Costos Unitarios'!$A:$A,'Costos Unitarios'!$E:$E)+_xlfn.XLOOKUP(C338,'Costos Comerciales'!$A:$A,'Costos Comerciales'!$E:$E)))/E338,"")</f>
        <v>0.64190713856691328</v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>
        <f>IFERROR((S338-(_xlfn.XLOOKUP(Q338,'Costos Unitarios'!$A:$A,'Costos Unitarios'!$E:$E)+_xlfn.XLOOKUP(Q338,'Costos Comerciales'!$A:$A,'Costos Comerciales'!$E:$E)))/S338,"")</f>
        <v>0.64190713856691328</v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>
        <f>IFERROR((AD338-(_xlfn.XLOOKUP(AB338,'Costos Unitarios'!$A:$A,'Costos Unitarios'!$E:$E)+_xlfn.XLOOKUP(AB338,'Costos Comerciales'!$A:$A,'Costos Comerciales'!$E:$E)))/AD338,"")</f>
        <v>0.64190713856691328</v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>
        <f>_xlfn.XLOOKUP($BC338,'Costos Unitarios'!A:A,'Costos Unitarios'!E:E,"")</f>
        <v>3490</v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.75" thickBot="1" x14ac:dyDescent="0.3">
      <c r="A339" s="246" t="str">
        <f>_xlfn.XLOOKUP(C339,'Listas anteriores R'!$A:$A,'Listas anteriores R'!$D:$D,"")</f>
        <v>Fiambres</v>
      </c>
      <c r="B339" s="1205" t="str">
        <f>_xlfn.XLOOKUP(C339,'Lista Fiambre'!C:C,'Lista Fiambre'!B:B,"")</f>
        <v>Fiambres 66</v>
      </c>
      <c r="C339" s="222">
        <v>43</v>
      </c>
      <c r="D339" s="223" t="s">
        <v>400</v>
      </c>
      <c r="E339" s="770">
        <f t="shared" si="64"/>
        <v>11128.39832676932</v>
      </c>
      <c r="F339" s="860">
        <v>13465.361975390877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>
        <f>IFERROR((E339-(_xlfn.XLOOKUP(C339,'Costos Unitarios'!$A:$A,'Costos Unitarios'!$E:$E)+_xlfn.XLOOKUP(C339,'Costos Comerciales'!$A:$A,'Costos Comerciales'!$E:$E)))/E339,"")</f>
        <v>0.65862113410682654</v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>
        <f>IFERROR((S339-(_xlfn.XLOOKUP(Q339,'Costos Unitarios'!$A:$A,'Costos Unitarios'!$E:$E)+_xlfn.XLOOKUP(Q339,'Costos Comerciales'!$A:$A,'Costos Comerciales'!$E:$E)))/S339,"")</f>
        <v>0.65862113410682654</v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>
        <f>IFERROR((AD339-(_xlfn.XLOOKUP(AB339,'Costos Unitarios'!$A:$A,'Costos Unitarios'!$E:$E)+_xlfn.XLOOKUP(AB339,'Costos Comerciales'!$A:$A,'Costos Comerciales'!$E:$E)))/AD339,"")</f>
        <v>0.65862113410682654</v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>
        <f>_xlfn.XLOOKUP($BC339,'Costos Unitarios'!A:A,'Costos Unitarios'!E:E,"")</f>
        <v>3376</v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.75" thickBot="1" x14ac:dyDescent="0.3">
      <c r="A340" s="246" t="str">
        <f>_xlfn.XLOOKUP(C340,'Listas anteriores R'!$A:$A,'Listas anteriores R'!$D:$D,"")</f>
        <v>Fiambres</v>
      </c>
      <c r="B340" s="1205" t="str">
        <f>_xlfn.XLOOKUP(C340,'Lista Fiambre'!C:C,'Lista Fiambre'!B:B,"")</f>
        <v>Fiambres 66</v>
      </c>
      <c r="C340" s="222">
        <v>44</v>
      </c>
      <c r="D340" s="223" t="s">
        <v>401</v>
      </c>
      <c r="E340" s="770">
        <f t="shared" si="64"/>
        <v>11128.39832676932</v>
      </c>
      <c r="F340" s="860">
        <v>13465.361975390877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>
        <f>IFERROR((E340-(_xlfn.XLOOKUP(C340,'Costos Unitarios'!$A:$A,'Costos Unitarios'!$E:$E)+_xlfn.XLOOKUP(C340,'Costos Comerciales'!$A:$A,'Costos Comerciales'!$E:$E)))/E340,"")</f>
        <v>0.65457742550846043</v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>
        <f>IFERROR((S340-(_xlfn.XLOOKUP(Q340,'Costos Unitarios'!$A:$A,'Costos Unitarios'!$E:$E)+_xlfn.XLOOKUP(Q340,'Costos Comerciales'!$A:$A,'Costos Comerciales'!$E:$E)))/S340,"")</f>
        <v>0.65457742550846043</v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>
        <f>IFERROR((AD340-(_xlfn.XLOOKUP(AB340,'Costos Unitarios'!$A:$A,'Costos Unitarios'!$E:$E)+_xlfn.XLOOKUP(AB340,'Costos Comerciales'!$A:$A,'Costos Comerciales'!$E:$E)))/AD340,"")</f>
        <v>0.65457742550846043</v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>
        <f>_xlfn.XLOOKUP($BC340,'Costos Unitarios'!A:A,'Costos Unitarios'!E:E,"")</f>
        <v>3279</v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.75" thickBot="1" x14ac:dyDescent="0.3">
      <c r="A341" s="246" t="str">
        <f>_xlfn.XLOOKUP(C341,'Listas anteriores R'!$A:$A,'Listas anteriores R'!$D:$D,"")</f>
        <v>Fiambres</v>
      </c>
      <c r="B341" s="1205" t="str">
        <f>_xlfn.XLOOKUP(C341,'Lista Fiambre'!C:C,'Lista Fiambre'!B:B,"")</f>
        <v>Fiambres 66</v>
      </c>
      <c r="C341" s="222">
        <v>2044</v>
      </c>
      <c r="D341" s="223" t="s">
        <v>402</v>
      </c>
      <c r="E341" s="770">
        <f t="shared" si="64"/>
        <v>11128.39832676932</v>
      </c>
      <c r="F341" s="860">
        <v>13465.361975390877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>
        <f>IFERROR((E341-(_xlfn.XLOOKUP(C341,'Costos Unitarios'!$A:$A,'Costos Unitarios'!$E:$E)+_xlfn.XLOOKUP(C341,'Costos Comerciales'!$A:$A,'Costos Comerciales'!$E:$E)))/E341,"")</f>
        <v>0.64837707232429909</v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>
        <f>IFERROR((S341-(_xlfn.XLOOKUP(Q341,'Costos Unitarios'!$A:$A,'Costos Unitarios'!$E:$E)+_xlfn.XLOOKUP(Q341,'Costos Comerciales'!$A:$A,'Costos Comerciales'!$E:$E)))/S341,"")</f>
        <v>0.64837707232429909</v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>
        <f>IFERROR((AD341-(_xlfn.XLOOKUP(AB341,'Costos Unitarios'!$A:$A,'Costos Unitarios'!$E:$E)+_xlfn.XLOOKUP(AB341,'Costos Comerciales'!$A:$A,'Costos Comerciales'!$E:$E)))/AD341,"")</f>
        <v>0.64837707232429909</v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>
        <f>_xlfn.XLOOKUP($BC341,'Costos Unitarios'!A:A,'Costos Unitarios'!E:E,"")</f>
        <v>3437</v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.75" thickBot="1" x14ac:dyDescent="0.3">
      <c r="A342" s="246" t="str">
        <f>_xlfn.XLOOKUP(C342,'Listas anteriores R'!$A:$A,'Listas anteriores R'!$D:$D,"")</f>
        <v>Fiambres</v>
      </c>
      <c r="B342" s="1205" t="str">
        <f>_xlfn.XLOOKUP(C342,'Lista Fiambre'!C:C,'Lista Fiambre'!B:B,"")</f>
        <v>Fiambres 66</v>
      </c>
      <c r="C342" s="222">
        <v>68</v>
      </c>
      <c r="D342" s="223" t="s">
        <v>403</v>
      </c>
      <c r="E342" s="770">
        <f t="shared" si="64"/>
        <v>17571.155252793666</v>
      </c>
      <c r="F342" s="860">
        <v>21261.097855880333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0.68408451691772298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0.68408451691772298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0.68408451691772298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4994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.75" thickBot="1" x14ac:dyDescent="0.3">
      <c r="A343" s="246" t="str">
        <f>_xlfn.XLOOKUP(C343,'Listas anteriores R'!$A:$A,'Listas anteriores R'!$D:$D,"")</f>
        <v>Fiambres</v>
      </c>
      <c r="B343" s="1205" t="str">
        <f>_xlfn.XLOOKUP(C343,'Lista Fiambre'!C:C,'Lista Fiambre'!B:B,"")</f>
        <v>Fiambres 66</v>
      </c>
      <c r="C343" s="222">
        <v>69</v>
      </c>
      <c r="D343" s="223" t="s">
        <v>404</v>
      </c>
      <c r="E343" s="770">
        <f t="shared" si="64"/>
        <v>16692.597490153981</v>
      </c>
      <c r="F343" s="860">
        <v>20198.042963086315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>
        <f>IFERROR((E343-(_xlfn.XLOOKUP(C343,'Costos Unitarios'!$A:$A,'Costos Unitarios'!$E:$E)+_xlfn.XLOOKUP(C343,'Costos Comerciales'!$A:$A,'Costos Comerciales'!$E:$E)))/E343,"")</f>
        <v>0.71574226223337578</v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>
        <f>IFERROR((S343-(_xlfn.XLOOKUP(Q343,'Costos Unitarios'!$A:$A,'Costos Unitarios'!$E:$E)+_xlfn.XLOOKUP(Q343,'Costos Comerciales'!$A:$A,'Costos Comerciales'!$E:$E)))/S343,"")</f>
        <v>0.71574226223337578</v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>
        <f>IFERROR((AD343-(_xlfn.XLOOKUP(AB343,'Costos Unitarios'!$A:$A,'Costos Unitarios'!$E:$E)+_xlfn.XLOOKUP(AB343,'Costos Comerciales'!$A:$A,'Costos Comerciales'!$E:$E)))/AD343,"")</f>
        <v>0.71574226223337578</v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>
        <f>_xlfn.XLOOKUP($BC343,'Costos Unitarios'!A:A,'Costos Unitarios'!E:E,"")</f>
        <v>4315</v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.75" thickBot="1" x14ac:dyDescent="0.3">
      <c r="A344" s="246" t="str">
        <f>_xlfn.XLOOKUP(C344,'Listas anteriores R'!$A:$A,'Listas anteriores R'!$D:$D,"")</f>
        <v>Fiambres</v>
      </c>
      <c r="B344" s="1205" t="str">
        <f>_xlfn.XLOOKUP(C344,'Lista Fiambre'!C:C,'Lista Fiambre'!B:B,"")</f>
        <v>Fiambres 66</v>
      </c>
      <c r="C344" s="222">
        <v>48</v>
      </c>
      <c r="D344" s="223" t="s">
        <v>405</v>
      </c>
      <c r="E344" s="770">
        <f t="shared" si="64"/>
        <v>14056.92420223493</v>
      </c>
      <c r="F344" s="860">
        <v>17008.878284704264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0.39431984710806456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0.39431984710806456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0.39431984710806456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5540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.75" thickBot="1" x14ac:dyDescent="0.3">
      <c r="A345" s="246" t="str">
        <f>_xlfn.XLOOKUP(C345,'Listas anteriores R'!$A:$A,'Listas anteriores R'!$D:$D,"")</f>
        <v>Fiambres</v>
      </c>
      <c r="B345" s="1205" t="str">
        <f>_xlfn.XLOOKUP(C345,'Lista Fiambre'!C:C,'Lista Fiambre'!B:B,"")</f>
        <v>Fiambres 66</v>
      </c>
      <c r="C345" s="222">
        <v>49</v>
      </c>
      <c r="D345" s="223" t="s">
        <v>406</v>
      </c>
      <c r="E345" s="770">
        <f t="shared" si="64"/>
        <v>14056.92420223493</v>
      </c>
      <c r="F345" s="860">
        <v>17008.878284704264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0.41310062704269823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0.41310062704269823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0.41310062704269823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4900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.75" thickBot="1" x14ac:dyDescent="0.3">
      <c r="A346" s="246" t="str">
        <f>_xlfn.XLOOKUP(C346,'Listas anteriores R'!$A:$A,'Listas anteriores R'!$D:$D,"")</f>
        <v>Fiambres</v>
      </c>
      <c r="B346" s="1205" t="str">
        <f>_xlfn.XLOOKUP(C346,'Lista Fiambre'!C:C,'Lista Fiambre'!B:B,"")</f>
        <v>Fiambres 66</v>
      </c>
      <c r="C346" s="222">
        <v>112</v>
      </c>
      <c r="D346" s="223" t="s">
        <v>407</v>
      </c>
      <c r="E346" s="770">
        <f t="shared" si="64"/>
        <v>7570.239388078604</v>
      </c>
      <c r="F346" s="860">
        <v>9159.9896595751106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0.27201773715656008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0.27201773715656008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0.27201773715656008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2079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.75" thickBot="1" x14ac:dyDescent="0.3">
      <c r="A347" s="246" t="str">
        <f>_xlfn.XLOOKUP(C347,'Listas anteriores R'!$A:$A,'Listas anteriores R'!$D:$D,"")</f>
        <v>Fiambres</v>
      </c>
      <c r="B347" s="1205" t="str">
        <f>_xlfn.XLOOKUP(C347,'Lista Fiambre'!C:C,'Lista Fiambre'!B:B,"")</f>
        <v>Fiambres 66</v>
      </c>
      <c r="C347" s="222">
        <v>109</v>
      </c>
      <c r="D347" s="223" t="s">
        <v>408</v>
      </c>
      <c r="E347" s="770">
        <f t="shared" si="64"/>
        <v>7174.8883948907433</v>
      </c>
      <c r="F347" s="860">
        <v>8681.6149578177992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 t="str">
        <f>IFERROR((E347-(_xlfn.XLOOKUP(C347,'Costos Unitarios'!$A:$A,'Costos Unitarios'!$E:$E)+_xlfn.XLOOKUP(C347,'Costos Comerciales'!$A:$A,'Costos Comerciales'!$E:$E)))/E347,"")</f>
        <v/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 t="str">
        <f>IFERROR((S347-(_xlfn.XLOOKUP(Q347,'Costos Unitarios'!$A:$A,'Costos Unitarios'!$E:$E)+_xlfn.XLOOKUP(Q347,'Costos Comerciales'!$A:$A,'Costos Comerciales'!$E:$E)))/S347,"")</f>
        <v/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 t="str">
        <f>IFERROR((AD347-(_xlfn.XLOOKUP(AB347,'Costos Unitarios'!$A:$A,'Costos Unitarios'!$E:$E)+_xlfn.XLOOKUP(AB347,'Costos Comerciales'!$A:$A,'Costos Comerciales'!$E:$E)))/AD347,"")</f>
        <v/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1929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.75" thickBot="1" x14ac:dyDescent="0.3">
      <c r="A348" s="246" t="str">
        <f>_xlfn.XLOOKUP(C348,'Listas anteriores R'!$A:$A,'Listas anteriores R'!$D:$D,"")</f>
        <v>Fiambres</v>
      </c>
      <c r="B348" s="1205" t="str">
        <f>_xlfn.XLOOKUP(C348,'Lista Fiambre'!C:C,'Lista Fiambre'!B:B,"")</f>
        <v>Fiambres 66</v>
      </c>
      <c r="C348" s="222">
        <v>111</v>
      </c>
      <c r="D348" s="223" t="s">
        <v>409</v>
      </c>
      <c r="E348" s="770">
        <f t="shared" si="64"/>
        <v>7174.8883948907433</v>
      </c>
      <c r="F348" s="860">
        <v>8681.6149578177992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 t="str">
        <f>IFERROR((E348-(_xlfn.XLOOKUP(C348,'Costos Unitarios'!$A:$A,'Costos Unitarios'!$E:$E)+_xlfn.XLOOKUP(C348,'Costos Comerciales'!$A:$A,'Costos Comerciales'!$E:$E)))/E348,"")</f>
        <v/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 t="str">
        <f>IFERROR((S348-(_xlfn.XLOOKUP(Q348,'Costos Unitarios'!$A:$A,'Costos Unitarios'!$E:$E)+_xlfn.XLOOKUP(Q348,'Costos Comerciales'!$A:$A,'Costos Comerciales'!$E:$E)))/S348,"")</f>
        <v/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 t="str">
        <f>IFERROR((AD348-(_xlfn.XLOOKUP(AB348,'Costos Unitarios'!$A:$A,'Costos Unitarios'!$E:$E)+_xlfn.XLOOKUP(AB348,'Costos Comerciales'!$A:$A,'Costos Comerciales'!$E:$E)))/AD348,"")</f>
        <v/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1781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.75" thickBot="1" x14ac:dyDescent="0.3">
      <c r="A349" s="246" t="str">
        <f>_xlfn.XLOOKUP(C349,'Listas anteriores R'!$A:$A,'Listas anteriores R'!$D:$D,"")</f>
        <v>Fiambres</v>
      </c>
      <c r="B349" s="1205" t="str">
        <f>_xlfn.XLOOKUP(C349,'Lista Fiambre'!C:C,'Lista Fiambre'!B:B,"")</f>
        <v>Fiambres 66</v>
      </c>
      <c r="C349" s="222">
        <v>441</v>
      </c>
      <c r="D349" s="223" t="s">
        <v>410</v>
      </c>
      <c r="E349" s="770">
        <f t="shared" si="64"/>
        <v>7174.8883948907433</v>
      </c>
      <c r="F349" s="860">
        <v>8681.6149578177992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0.68403689712939131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0.68403689712939131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0.68403689712939131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1981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.75" thickBot="1" x14ac:dyDescent="0.3">
      <c r="A350" s="246" t="str">
        <f>_xlfn.XLOOKUP(C350,'Listas anteriores R'!$A:$A,'Listas anteriores R'!$D:$D,"")</f>
        <v>Fiambres</v>
      </c>
      <c r="B350" s="1205" t="str">
        <f>_xlfn.XLOOKUP(C350,'Lista Fiambre'!C:C,'Lista Fiambre'!B:B,"")</f>
        <v>Especialidades</v>
      </c>
      <c r="C350" s="229">
        <v>571</v>
      </c>
      <c r="D350" s="230" t="s">
        <v>411</v>
      </c>
      <c r="E350" s="770">
        <f t="shared" si="64"/>
        <v>28220.99401721251</v>
      </c>
      <c r="F350" s="860">
        <v>34147.402760827135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 t="str">
        <f>IFERROR((E350-(_xlfn.XLOOKUP(C350,'Costos Unitarios'!$A:$A,'Costos Unitarios'!$E:$E)+_xlfn.XLOOKUP(C350,'Costos Comerciales'!$A:$A,'Costos Comerciales'!$E:$E)))/E350,"")</f>
        <v/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 t="str">
        <f>IFERROR((S350-(_xlfn.XLOOKUP(Q350,'Costos Unitarios'!$A:$A,'Costos Unitarios'!$E:$E)+_xlfn.XLOOKUP(Q350,'Costos Comerciales'!$A:$A,'Costos Comerciales'!$E:$E)))/S350,"")</f>
        <v/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 t="str">
        <f>IFERROR((AD350-(_xlfn.XLOOKUP(AB350,'Costos Unitarios'!$A:$A,'Costos Unitarios'!$E:$E)+_xlfn.XLOOKUP(AB350,'Costos Comerciales'!$A:$A,'Costos Comerciales'!$E:$E)))/AD350,"")</f>
        <v/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14906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.75" thickBot="1" x14ac:dyDescent="0.3">
      <c r="A351" s="246" t="str">
        <f>_xlfn.XLOOKUP(C351,'Listas anteriores R'!$A:$A,'Listas anteriores R'!$D:$D,"")</f>
        <v>Fiambres</v>
      </c>
      <c r="B351" s="1205" t="str">
        <f>_xlfn.XLOOKUP(C351,'Lista Fiambre'!C:C,'Lista Fiambre'!B:B,"")</f>
        <v>Especialidades</v>
      </c>
      <c r="C351" s="229">
        <v>2146</v>
      </c>
      <c r="D351" s="230" t="s">
        <v>412</v>
      </c>
      <c r="E351" s="770">
        <f t="shared" si="64"/>
        <v>49891.468591690573</v>
      </c>
      <c r="F351" s="860">
        <v>60368.676995945592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0.43216744666605456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0.43216744666605456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0.43216744666605456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28330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.75" thickBot="1" x14ac:dyDescent="0.3">
      <c r="A352" s="246" t="str">
        <f>_xlfn.XLOOKUP(C352,'Listas anteriores R'!$A:$A,'Listas anteriores R'!$D:$D,"")</f>
        <v>Fiambres</v>
      </c>
      <c r="B352" s="1205" t="str">
        <f>_xlfn.XLOOKUP(C352,'Lista Fiambre'!C:C,'Lista Fiambre'!B:B,"")</f>
        <v>Recortes</v>
      </c>
      <c r="C352" s="231">
        <v>481</v>
      </c>
      <c r="D352" s="232" t="s">
        <v>413</v>
      </c>
      <c r="E352" s="770">
        <f t="shared" si="64"/>
        <v>5903.908164938669</v>
      </c>
      <c r="F352" s="860">
        <v>7143.7288795757895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0.58231057612908899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0.58231057612908899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0.58231057612908899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2074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.75" thickBot="1" x14ac:dyDescent="0.3">
      <c r="A353" s="246" t="str">
        <f>_xlfn.XLOOKUP(C353,'Listas anteriores R'!$A:$A,'Listas anteriores R'!$D:$D,"")</f>
        <v>Fiambres</v>
      </c>
      <c r="B353" s="1205" t="str">
        <f>_xlfn.XLOOKUP(C353,'Lista Fiambre'!C:C,'Lista Fiambre'!B:B,"")</f>
        <v>Recortes</v>
      </c>
      <c r="C353" s="231">
        <v>483</v>
      </c>
      <c r="D353" s="232" t="s">
        <v>414</v>
      </c>
      <c r="E353" s="770">
        <f t="shared" si="64"/>
        <v>14689.485791335501</v>
      </c>
      <c r="F353" s="860">
        <v>17774.277807515955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 t="str">
        <f>IFERROR((E353-(_xlfn.XLOOKUP(C353,'Costos Unitarios'!$A:$A,'Costos Unitarios'!$E:$E)+_xlfn.XLOOKUP(C353,'Costos Comerciales'!$A:$A,'Costos Comerciales'!$E:$E)))/E353,"")</f>
        <v/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 t="str">
        <f>IFERROR((S353-(_xlfn.XLOOKUP(Q353,'Costos Unitarios'!$A:$A,'Costos Unitarios'!$E:$E)+_xlfn.XLOOKUP(Q353,'Costos Comerciales'!$A:$A,'Costos Comerciales'!$E:$E)))/S353,"")</f>
        <v/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 t="str">
        <f>IFERROR((AD353-(_xlfn.XLOOKUP(AB353,'Costos Unitarios'!$A:$A,'Costos Unitarios'!$E:$E)+_xlfn.XLOOKUP(AB353,'Costos Comerciales'!$A:$A,'Costos Comerciales'!$E:$E)))/AD353,"")</f>
        <v/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4882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.75" thickBot="1" x14ac:dyDescent="0.3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415</v>
      </c>
      <c r="E354" s="770">
        <f t="shared" si="64"/>
        <v>6958.1774801062893</v>
      </c>
      <c r="F354" s="860"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0.66083072661665565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0.66083072661665565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0.66083072661665565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2360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.75" thickBot="1" x14ac:dyDescent="0.3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416</v>
      </c>
      <c r="E355" s="770" t="e">
        <f t="shared" si="64"/>
        <v>#VALUE!</v>
      </c>
      <c r="F355" s="860" t="s">
        <v>150</v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150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150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5503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.75" thickBot="1" x14ac:dyDescent="0.3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417</v>
      </c>
      <c r="E356" s="770">
        <f t="shared" si="64"/>
        <v>8867.2933884297527</v>
      </c>
      <c r="F356" s="860"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0.63528893673239717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0.63528893673239717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0.63528893673239717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3234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.75" thickBot="1" x14ac:dyDescent="0.3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418</v>
      </c>
      <c r="E357" s="770">
        <f t="shared" si="64"/>
        <v>15462.616622458425</v>
      </c>
      <c r="F357" s="860"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 t="str">
        <f>IFERROR((E357-(_xlfn.XLOOKUP(C357,'Costos Unitarios'!$A:$A,'Costos Unitarios'!$E:$E)+_xlfn.XLOOKUP(C357,'Costos Comerciales'!$A:$A,'Costos Comerciales'!$E:$E)))/E357,"")</f>
        <v/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 t="str">
        <f>IFERROR((S357-(_xlfn.XLOOKUP(Q357,'Costos Unitarios'!$A:$A,'Costos Unitarios'!$E:$E)+_xlfn.XLOOKUP(Q357,'Costos Comerciales'!$A:$A,'Costos Comerciales'!$E:$E)))/S357,"")</f>
        <v/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 t="str">
        <f>IFERROR((AD357-(_xlfn.XLOOKUP(AB357,'Costos Unitarios'!$A:$A,'Costos Unitarios'!$E:$E)+_xlfn.XLOOKUP(AB357,'Costos Comerciales'!$A:$A,'Costos Comerciales'!$E:$E)))/AD357,"")</f>
        <v/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6540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.75" thickBot="1" x14ac:dyDescent="0.3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419</v>
      </c>
      <c r="E358" s="770">
        <f t="shared" si="64"/>
        <v>29343.829272165414</v>
      </c>
      <c r="F358" s="860"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 t="str">
        <f>IFERROR((E358-(_xlfn.XLOOKUP(C358,'Costos Unitarios'!$A:$A,'Costos Unitarios'!$E:$E)+_xlfn.XLOOKUP(C358,'Costos Comerciales'!$A:$A,'Costos Comerciales'!$E:$E)))/E358,"")</f>
        <v/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 t="str">
        <f>IFERROR((S358-(_xlfn.XLOOKUP(Q358,'Costos Unitarios'!$A:$A,'Costos Unitarios'!$E:$E)+_xlfn.XLOOKUP(Q358,'Costos Comerciales'!$A:$A,'Costos Comerciales'!$E:$E)))/S358,"")</f>
        <v/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 t="str">
        <f>IFERROR((AD358-(_xlfn.XLOOKUP(AB358,'Costos Unitarios'!$A:$A,'Costos Unitarios'!$E:$E)+_xlfn.XLOOKUP(AB358,'Costos Comerciales'!$A:$A,'Costos Comerciales'!$E:$E)))/AD358,"")</f>
        <v/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12703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.75" thickBot="1" x14ac:dyDescent="0.3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420</v>
      </c>
      <c r="E359" s="770">
        <f t="shared" si="64"/>
        <v>15922.854818181822</v>
      </c>
      <c r="F359" s="860"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 t="str">
        <f>IFERROR((E359-(_xlfn.XLOOKUP(C359,'Costos Unitarios'!$A:$A,'Costos Unitarios'!$E:$E)+_xlfn.XLOOKUP(C359,'Costos Comerciales'!$A:$A,'Costos Comerciales'!$E:$E)))/E359,"")</f>
        <v/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 t="str">
        <f>IFERROR((S359-(_xlfn.XLOOKUP(Q359,'Costos Unitarios'!$A:$A,'Costos Unitarios'!$E:$E)+_xlfn.XLOOKUP(Q359,'Costos Comerciales'!$A:$A,'Costos Comerciales'!$E:$E)))/S359,"")</f>
        <v/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 t="str">
        <f>IFERROR((AD359-(_xlfn.XLOOKUP(AB359,'Costos Unitarios'!$A:$A,'Costos Unitarios'!$E:$E)+_xlfn.XLOOKUP(AB359,'Costos Comerciales'!$A:$A,'Costos Comerciales'!$E:$E)))/AD359,"")</f>
        <v/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7488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.75" thickBot="1" x14ac:dyDescent="0.3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421</v>
      </c>
      <c r="E360" s="770">
        <f t="shared" si="64"/>
        <v>14563.716942148762</v>
      </c>
      <c r="F360" s="860"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0.72548216805632815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0.72548216805632815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0.72548216805632815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3998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25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25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25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25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25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25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25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25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25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25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25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25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25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25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25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25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25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25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25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25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25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25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25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25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25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25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25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25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25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25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25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25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25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25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25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25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25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25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25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25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25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25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25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25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25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25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25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25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25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25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25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25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25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25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25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25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25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25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25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25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25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25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25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25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25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25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25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25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25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25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25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25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25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25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25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25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25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25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25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25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25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25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25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25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25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25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25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25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25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25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25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25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25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25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25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25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25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25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25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25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25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25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25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25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25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25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25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25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25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25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25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25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25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25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25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25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25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25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25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25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25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25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25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25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25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25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25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25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25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25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25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25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25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25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25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25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25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25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25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25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25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25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25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25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25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25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25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25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25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25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25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25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25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25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25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25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25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25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25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25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25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25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25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25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25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25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25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25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25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25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25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25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25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25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25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25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25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25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25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25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25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25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25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25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25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25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25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25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25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25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25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25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25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25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25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25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25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25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25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25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25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25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25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25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25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25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25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25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25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25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8:N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80" priority="124">
      <formula>IF(RIGHT(INT(F1),1)*1=9,TRUE,FALSE)</formula>
    </cfRule>
  </conditionalFormatting>
  <conditionalFormatting sqref="G4:N5">
    <cfRule type="cellIs" dxfId="679" priority="271" operator="lessThan">
      <formula>-0.3</formula>
    </cfRule>
    <cfRule type="cellIs" dxfId="678" priority="272" operator="lessThan">
      <formula>0</formula>
    </cfRule>
  </conditionalFormatting>
  <conditionalFormatting sqref="AH4:AO5 W4:Y5 G9:N360 U9:Y360 AF9:AO360 AU9:AU360">
    <cfRule type="cellIs" dxfId="677" priority="276" operator="lessThan">
      <formula>-0.3</formula>
    </cfRule>
  </conditionalFormatting>
  <conditionalFormatting sqref="H1 G4 H170:J183 H3:H5 BI9:BI360 W9:Y360 AH9:AO360 I9:N360 H7:H1048576 AV8:AW360">
    <cfRule type="cellIs" dxfId="676" priority="248" operator="equal">
      <formula>1</formula>
    </cfRule>
  </conditionalFormatting>
  <conditionalFormatting sqref="H4:I5 H9:I360">
    <cfRule type="colorScale" priority="2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5" priority="263" operator="greaterThan">
      <formula>0.7</formula>
    </cfRule>
  </conditionalFormatting>
  <conditionalFormatting sqref="H361:I1048576 H3 H253:H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4" priority="269" operator="greaterThanOrEqual">
      <formula>0</formula>
    </cfRule>
  </conditionalFormatting>
  <conditionalFormatting sqref="G9:G360 U9:U360 AF9:AF360">
    <cfRule type="cellIs" dxfId="673" priority="299" operator="greaterThan">
      <formula>0</formula>
    </cfRule>
  </conditionalFormatting>
  <conditionalFormatting sqref="AH4:AO5 W4:Y5">
    <cfRule type="cellIs" dxfId="672" priority="180" operator="lessThan">
      <formula>0</formula>
    </cfRule>
  </conditionalFormatting>
  <conditionalFormatting sqref="G4 H4:I5 AV1:AW1 BI9:BI360 AV3:AW3 AW4:AW5 G9:N360 U9:Y360 AF9:AO360 AV6:AW1048576">
    <cfRule type="cellIs" dxfId="671" priority="303" operator="equal">
      <formula>1</formula>
    </cfRule>
  </conditionalFormatting>
  <conditionalFormatting sqref="G9:N360 U9:Y360 AF9:AO360">
    <cfRule type="cellIs" dxfId="670" priority="277" operator="lessThan">
      <formula>0</formula>
    </cfRule>
    <cfRule type="beginsWith" priority="278" operator="beginsWith" text="#">
      <formula>LEFT(G9,LEN("#"))="#"</formula>
    </cfRule>
  </conditionalFormatting>
  <conditionalFormatting sqref="AU9:AU360">
    <cfRule type="cellIs" dxfId="669" priority="134" operator="lessThan">
      <formula>0</formula>
    </cfRule>
    <cfRule type="beginsWith" priority="135" operator="beginsWith" text="#">
      <formula>LEFT(AU9,LEN("#"))="#"</formula>
    </cfRule>
    <cfRule type="cellIs" dxfId="668" priority="140" operator="greaterThan">
      <formula>0</formula>
    </cfRule>
    <cfRule type="cellIs" dxfId="667" priority="141" operator="equal">
      <formula>1</formula>
    </cfRule>
  </conditionalFormatting>
  <conditionalFormatting sqref="AV3:AW3">
    <cfRule type="cellIs" dxfId="666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5" priority="215" operator="equal">
      <formula>1</formula>
    </cfRule>
  </conditionalFormatting>
  <conditionalFormatting sqref="AV9:AW360">
    <cfRule type="cellIs" dxfId="664" priority="189" operator="lessThan">
      <formula>-0.3</formula>
    </cfRule>
    <cfRule type="cellIs" dxfId="663" priority="189" operator="lessThan">
      <formula>0</formula>
    </cfRule>
    <cfRule type="beginsWith" priority="189" operator="beginsWith" text="#">
      <formula>LEFT(AV9,LEN("#"))="#"</formula>
    </cfRule>
    <cfRule type="cellIs" dxfId="662" priority="190" operator="greaterThan">
      <formula>0.7</formula>
    </cfRule>
    <cfRule type="colorScale" priority="3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1" priority="163" operator="lessThan">
      <formula>0</formula>
    </cfRule>
    <cfRule type="cellIs" dxfId="660" priority="170" operator="lessThan">
      <formula>-0.3</formula>
    </cfRule>
  </conditionalFormatting>
  <conditionalFormatting sqref="AE3:AE7">
    <cfRule type="expression" dxfId="659" priority="104">
      <formula>IF(RIGHT(INT(AE3),1)*1=9,TRUE,FALSE)</formula>
    </cfRule>
  </conditionalFormatting>
  <conditionalFormatting sqref="A8:E8">
    <cfRule type="expression" dxfId="658" priority="102">
      <formula>IF(RIGHT(INT(A8),1)*1=9,TRUE,FALSE)</formula>
    </cfRule>
  </conditionalFormatting>
  <conditionalFormatting sqref="BI9:BI360">
    <cfRule type="cellIs" dxfId="657" priority="89" operator="lessThan">
      <formula>-0.3</formula>
    </cfRule>
    <cfRule type="cellIs" dxfId="656" priority="90" operator="greaterThan">
      <formula>0.7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0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5" priority="85" operator="lessThan">
      <formula>-0.3</formula>
    </cfRule>
  </conditionalFormatting>
  <conditionalFormatting sqref="AY9:AZ360">
    <cfRule type="cellIs" dxfId="654" priority="83" operator="equal">
      <formula>1</formula>
    </cfRule>
  </conditionalFormatting>
  <conditionalFormatting sqref="AY9:AZ360">
    <cfRule type="cellIs" dxfId="653" priority="84" operator="greaterThanOrEqual">
      <formula>0</formula>
    </cfRule>
  </conditionalFormatting>
  <conditionalFormatting sqref="AY9:AZ360">
    <cfRule type="cellIs" dxfId="652" priority="88" operator="equal">
      <formula>1</formula>
    </cfRule>
  </conditionalFormatting>
  <conditionalFormatting sqref="AY9:AZ360">
    <cfRule type="cellIs" dxfId="651" priority="86" operator="lessThan">
      <formula>0</formula>
    </cfRule>
    <cfRule type="beginsWith" priority="87" operator="beginsWith" text="#">
      <formula>LEFT(AY9,LEN("#"))="#"</formula>
    </cfRule>
  </conditionalFormatting>
  <conditionalFormatting sqref="BD3:BF3">
    <cfRule type="cellIs" dxfId="650" priority="82" operator="equal">
      <formula>1</formula>
    </cfRule>
  </conditionalFormatting>
  <conditionalFormatting sqref="BD3:BF3">
    <cfRule type="cellIs" dxfId="649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8" priority="78" operator="lessThan">
      <formula>0</formula>
    </cfRule>
    <cfRule type="cellIs" dxfId="647" priority="79" operator="lessThan">
      <formula>-0.3</formula>
    </cfRule>
  </conditionalFormatting>
  <conditionalFormatting sqref="V8:V360">
    <cfRule type="cellIs" dxfId="646" priority="72" operator="equal">
      <formula>1</formula>
    </cfRule>
  </conditionalFormatting>
  <conditionalFormatting sqref="V9:V360">
    <cfRule type="colorScale" priority="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5" priority="75" operator="greaterThan">
      <formula>0.7</formula>
    </cfRule>
  </conditionalFormatting>
  <conditionalFormatting sqref="V253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4" priority="71" operator="equal">
      <formula>1</formula>
    </cfRule>
  </conditionalFormatting>
  <conditionalFormatting sqref="AG8 AG10:AG360">
    <cfRule type="cellIs" dxfId="643" priority="67" operator="equal">
      <formula>1</formula>
    </cfRule>
  </conditionalFormatting>
  <conditionalFormatting sqref="AG10:AG360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2" priority="70" operator="greaterThan">
      <formula>0.7</formula>
    </cfRule>
  </conditionalFormatting>
  <conditionalFormatting sqref="AG253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1" priority="66" operator="equal">
      <formula>1</formula>
    </cfRule>
  </conditionalFormatting>
  <conditionalFormatting sqref="AV9:AV360">
    <cfRule type="cellIs" dxfId="640" priority="63" operator="lessThan">
      <formula>-0.3</formula>
    </cfRule>
  </conditionalFormatting>
  <conditionalFormatting sqref="AV9:AV360">
    <cfRule type="colorScale" priority="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9" priority="62" operator="greaterThan">
      <formula>0.7</formula>
    </cfRule>
  </conditionalFormatting>
  <conditionalFormatting sqref="AV253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4" operator="lessThan">
      <formula>0</formula>
    </cfRule>
    <cfRule type="beginsWith" priority="65" operator="beginsWith" text="#">
      <formula>LEFT(AV9,LEN("#"))="#"</formula>
    </cfRule>
  </conditionalFormatting>
  <conditionalFormatting sqref="AV122">
    <cfRule type="cellIs" dxfId="637" priority="59" operator="equal">
      <formula>1</formula>
    </cfRule>
  </conditionalFormatting>
  <conditionalFormatting sqref="V3">
    <cfRule type="cellIs" dxfId="636" priority="58" operator="equal">
      <formula>1</formula>
    </cfRule>
  </conditionalFormatting>
  <conditionalFormatting sqref="V4:V5">
    <cfRule type="cellIs" dxfId="635" priority="55" operator="lessThan">
      <formula>-0.3</formula>
    </cfRule>
    <cfRule type="cellIs" dxfId="634" priority="56" operator="lessThan">
      <formula>0</formula>
    </cfRule>
  </conditionalFormatting>
  <conditionalFormatting sqref="V4:V5">
    <cfRule type="cellIs" dxfId="633" priority="53" operator="equal">
      <formula>1</formula>
    </cfRule>
  </conditionalFormatting>
  <conditionalFormatting sqref="V4:V5">
    <cfRule type="colorScale" priority="5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2" priority="57" operator="equal">
      <formula>1</formula>
    </cfRule>
  </conditionalFormatting>
  <conditionalFormatting sqref="U4:U5">
    <cfRule type="cellIs" dxfId="631" priority="50" operator="lessThan">
      <formula>-0.3</formula>
    </cfRule>
    <cfRule type="cellIs" dxfId="630" priority="51" operator="lessThan">
      <formula>0</formula>
    </cfRule>
  </conditionalFormatting>
  <conditionalFormatting sqref="U4">
    <cfRule type="cellIs" dxfId="629" priority="49" operator="equal">
      <formula>1</formula>
    </cfRule>
  </conditionalFormatting>
  <conditionalFormatting sqref="U4">
    <cfRule type="cellIs" dxfId="628" priority="52" operator="equal">
      <formula>1</formula>
    </cfRule>
  </conditionalFormatting>
  <conditionalFormatting sqref="AG3">
    <cfRule type="cellIs" dxfId="627" priority="48" operator="equal">
      <formula>1</formula>
    </cfRule>
  </conditionalFormatting>
  <conditionalFormatting sqref="AG4:AG5">
    <cfRule type="cellIs" dxfId="626" priority="45" operator="lessThan">
      <formula>-0.3</formula>
    </cfRule>
    <cfRule type="cellIs" dxfId="625" priority="46" operator="lessThan">
      <formula>0</formula>
    </cfRule>
  </conditionalFormatting>
  <conditionalFormatting sqref="AG4:AG5">
    <cfRule type="cellIs" dxfId="624" priority="43" operator="equal">
      <formula>1</formula>
    </cfRule>
  </conditionalFormatting>
  <conditionalFormatting sqref="AG4:AG5">
    <cfRule type="colorScale" priority="4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3" priority="47" operator="equal">
      <formula>1</formula>
    </cfRule>
  </conditionalFormatting>
  <conditionalFormatting sqref="AF4:AF5">
    <cfRule type="cellIs" dxfId="622" priority="40" operator="lessThan">
      <formula>-0.3</formula>
    </cfRule>
    <cfRule type="cellIs" dxfId="621" priority="41" operator="lessThan">
      <formula>0</formula>
    </cfRule>
  </conditionalFormatting>
  <conditionalFormatting sqref="AF4">
    <cfRule type="cellIs" dxfId="620" priority="39" operator="equal">
      <formula>1</formula>
    </cfRule>
  </conditionalFormatting>
  <conditionalFormatting sqref="AF4">
    <cfRule type="cellIs" dxfId="619" priority="42" operator="equal">
      <formula>1</formula>
    </cfRule>
  </conditionalFormatting>
  <conditionalFormatting sqref="AV4:AV5">
    <cfRule type="cellIs" dxfId="618" priority="36" operator="lessThan">
      <formula>-0.3</formula>
    </cfRule>
    <cfRule type="cellIs" dxfId="617" priority="37" operator="lessThan">
      <formula>0</formula>
    </cfRule>
  </conditionalFormatting>
  <conditionalFormatting sqref="AV4:AV5">
    <cfRule type="cellIs" dxfId="616" priority="34" operator="equal">
      <formula>1</formula>
    </cfRule>
  </conditionalFormatting>
  <conditionalFormatting sqref="AV4:AV5">
    <cfRule type="colorScale" priority="3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5" priority="38" operator="equal">
      <formula>1</formula>
    </cfRule>
  </conditionalFormatting>
  <conditionalFormatting sqref="AU4:AU5">
    <cfRule type="cellIs" dxfId="614" priority="31" operator="lessThan">
      <formula>-0.3</formula>
    </cfRule>
    <cfRule type="cellIs" dxfId="613" priority="32" operator="lessThan">
      <formula>0</formula>
    </cfRule>
  </conditionalFormatting>
  <conditionalFormatting sqref="AU4">
    <cfRule type="cellIs" dxfId="612" priority="30" operator="equal">
      <formula>1</formula>
    </cfRule>
  </conditionalFormatting>
  <conditionalFormatting sqref="AU4">
    <cfRule type="cellIs" dxfId="611" priority="33" operator="equal">
      <formula>1</formula>
    </cfRule>
  </conditionalFormatting>
  <conditionalFormatting sqref="BB3:BI7">
    <cfRule type="cellIs" dxfId="610" priority="27" operator="lessThan">
      <formula>-0.3</formula>
    </cfRule>
    <cfRule type="cellIs" dxfId="609" priority="28" operator="lessThan">
      <formula>0</formula>
    </cfRule>
  </conditionalFormatting>
  <conditionalFormatting sqref="BB3:BI7">
    <cfRule type="cellIs" dxfId="608" priority="25" operator="equal">
      <formula>1</formula>
    </cfRule>
  </conditionalFormatting>
  <conditionalFormatting sqref="BB3:BI7">
    <cfRule type="colorScale" priority="2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7" priority="29" operator="equal">
      <formula>1</formula>
    </cfRule>
  </conditionalFormatting>
  <conditionalFormatting sqref="BC4:BC5">
    <cfRule type="cellIs" dxfId="606" priority="22" operator="lessThan">
      <formula>-0.3</formula>
    </cfRule>
    <cfRule type="cellIs" dxfId="605" priority="23" operator="lessThan">
      <formula>0</formula>
    </cfRule>
  </conditionalFormatting>
  <conditionalFormatting sqref="BC4">
    <cfRule type="cellIs" dxfId="604" priority="21" operator="equal">
      <formula>1</formula>
    </cfRule>
  </conditionalFormatting>
  <conditionalFormatting sqref="BC4">
    <cfRule type="cellIs" dxfId="603" priority="24" operator="equal">
      <formula>1</formula>
    </cfRule>
  </conditionalFormatting>
  <conditionalFormatting sqref="AW4:AW5">
    <cfRule type="cellIs" dxfId="602" priority="19" operator="lessThan">
      <formula>-0.3</formula>
    </cfRule>
    <cfRule type="cellIs" dxfId="601" priority="20" operator="lessThan">
      <formula>0</formula>
    </cfRule>
  </conditionalFormatting>
  <conditionalFormatting sqref="AW4:AW5">
    <cfRule type="colorScale" priority="1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5" operator="lessThan">
      <formula>-0.3</formula>
    </cfRule>
    <cfRule type="cellIs" dxfId="599" priority="16" operator="lessThan">
      <formula>0</formula>
    </cfRule>
  </conditionalFormatting>
  <conditionalFormatting sqref="BE4:BF5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8" priority="17" operator="equal">
      <formula>1</formula>
    </cfRule>
  </conditionalFormatting>
  <conditionalFormatting sqref="AG9:AG360">
    <cfRule type="cellIs" dxfId="597" priority="11" operator="equal">
      <formula>1</formula>
    </cfRule>
  </conditionalFormatting>
  <conditionalFormatting sqref="AG9:AG360">
    <cfRule type="colorScale" priority="1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6" priority="13" operator="greaterThan">
      <formula>0.7</formula>
    </cfRule>
  </conditionalFormatting>
  <conditionalFormatting sqref="BF9:BF360">
    <cfRule type="cellIs" dxfId="595" priority="10" operator="lessThan">
      <formula>-0.3</formula>
    </cfRule>
  </conditionalFormatting>
  <conditionalFormatting sqref="BF9:BF360">
    <cfRule type="cellIs" dxfId="594" priority="6" operator="lessThan">
      <formula>0</formula>
    </cfRule>
    <cfRule type="beginsWith" priority="7" operator="beginsWith" text="#">
      <formula>LEFT(BF9,LEN("#"))="#"</formula>
    </cfRule>
    <cfRule type="cellIs" dxfId="593" priority="8" operator="greaterThan">
      <formula>0</formula>
    </cfRule>
    <cfRule type="cellIs" dxfId="592" priority="9" operator="equal">
      <formula>1</formula>
    </cfRule>
  </conditionalFormatting>
  <conditionalFormatting sqref="P8">
    <cfRule type="expression" dxfId="591" priority="5">
      <formula>IF(RIGHT(INT(P8),1)*1=9,TRUE,FALSE)</formula>
    </cfRule>
  </conditionalFormatting>
  <conditionalFormatting sqref="AA8">
    <cfRule type="expression" dxfId="590" priority="4">
      <formula>IF(RIGHT(INT(AA8),1)*1=9,TRUE,FALSE)</formula>
    </cfRule>
  </conditionalFormatting>
  <conditionalFormatting sqref="AQ8">
    <cfRule type="expression" dxfId="589" priority="3">
      <formula>IF(RIGHT(INT(AQ8),1)*1=9,TRUE,FALSE)</formula>
    </cfRule>
  </conditionalFormatting>
  <conditionalFormatting sqref="BB8">
    <cfRule type="expression" dxfId="588" priority="2">
      <formula>IF(RIGHT(INT(BB8),1)*1=9,TRUE,FALSE)</formula>
    </cfRule>
  </conditionalFormatting>
  <conditionalFormatting sqref="Q8">
    <cfRule type="expression" dxfId="587" priority="1">
      <formula>IF(RIGHT(INT(Q8),1)*1=9,TRUE,FALSE)</formula>
    </cfRule>
  </conditionalFormatting>
  <pageMargins left="0.7" right="0.7" top="0.75" bottom="0.75" header="0.3" footer="0.3"/>
  <pageSetup paperSize="9" scale="13" fitToHeight="0" orientation="portrait" r:id="rId1"/>
  <ignoredErrors>
    <ignoredError sqref="I4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2578125" defaultRowHeight="15" x14ac:dyDescent="0.25"/>
  <cols>
    <col min="1" max="1" width="4.85546875" bestFit="1" customWidth="1"/>
    <col min="2" max="2" width="20.140625" style="213" customWidth="1"/>
    <col min="3" max="3" width="6.85546875" style="83" customWidth="1"/>
    <col min="4" max="4" width="41.42578125" style="83" bestFit="1" customWidth="1"/>
    <col min="5" max="5" width="15.5703125" style="84" bestFit="1" customWidth="1"/>
    <col min="6" max="6" width="13.28515625" style="70" bestFit="1" customWidth="1"/>
    <col min="7" max="7" width="10.42578125" customWidth="1"/>
    <col min="8" max="8" width="11.5703125" style="1" bestFit="1" customWidth="1"/>
    <col min="9" max="9" width="8.7109375" style="15" bestFit="1" customWidth="1"/>
    <col min="10" max="10" width="5" hidden="1" customWidth="1"/>
    <col min="11" max="11" width="11.5703125" bestFit="1" customWidth="1"/>
    <col min="12" max="12" width="8.7109375" style="41" bestFit="1" customWidth="1"/>
    <col min="13" max="13" width="2.7109375" customWidth="1"/>
    <col min="14" max="14" width="9.42578125" style="633" bestFit="1" customWidth="1"/>
    <col min="15" max="15" width="6" style="15" bestFit="1" customWidth="1"/>
    <col min="16" max="16" width="2.42578125" customWidth="1"/>
    <col min="17" max="17" width="11.5703125" bestFit="1" customWidth="1"/>
    <col min="18" max="18" width="6.28515625" style="41" customWidth="1"/>
    <col min="20" max="20" width="9.140625" hidden="1" customWidth="1"/>
    <col min="21" max="21" width="3.7109375" hidden="1" customWidth="1"/>
    <col min="22" max="22" width="28" hidden="1" customWidth="1"/>
    <col min="23" max="23" width="9.140625" hidden="1" customWidth="1"/>
    <col min="24" max="25" width="11.7109375" hidden="1" customWidth="1"/>
    <col min="26" max="26" width="9.140625" bestFit="1" customWidth="1"/>
    <col min="27" max="27" width="11.28515625" customWidth="1"/>
  </cols>
  <sheetData>
    <row r="1" spans="1:26" s="1" customFormat="1" ht="18.75" thickBot="1" x14ac:dyDescent="0.3">
      <c r="B1" s="171"/>
      <c r="C1" s="74" t="s">
        <v>422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25">
      <c r="A2" s="215" t="s">
        <v>423</v>
      </c>
      <c r="B2" s="215" t="s">
        <v>42</v>
      </c>
      <c r="C2" s="215" t="s">
        <v>424</v>
      </c>
      <c r="D2" s="215" t="s">
        <v>45</v>
      </c>
      <c r="E2" s="706" t="s">
        <v>425</v>
      </c>
      <c r="F2" s="858" t="s">
        <v>426</v>
      </c>
      <c r="G2" s="825"/>
      <c r="H2" s="858" t="s">
        <v>28</v>
      </c>
      <c r="I2" s="77" t="s">
        <v>427</v>
      </c>
      <c r="J2" s="825"/>
      <c r="K2" s="78" t="s">
        <v>428</v>
      </c>
      <c r="L2" s="711" t="s">
        <v>429</v>
      </c>
      <c r="M2" s="73"/>
      <c r="N2" s="1055" t="s">
        <v>430</v>
      </c>
      <c r="O2" s="921" t="e">
        <f>AVERAGE(O3:O109)</f>
        <v>#VALUE!</v>
      </c>
      <c r="Q2" s="75" t="s">
        <v>36</v>
      </c>
      <c r="R2" s="76" t="e">
        <f>AVERAGE(R3:R109)</f>
        <v>#VALUE!</v>
      </c>
      <c r="V2" t="s">
        <v>431</v>
      </c>
    </row>
    <row r="3" spans="1:26" ht="30" x14ac:dyDescent="0.25">
      <c r="A3" s="33">
        <v>1000</v>
      </c>
      <c r="B3" s="214" t="s">
        <v>432</v>
      </c>
      <c r="C3" s="217">
        <v>1</v>
      </c>
      <c r="D3" s="218" t="s">
        <v>314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44</v>
      </c>
      <c r="U3" s="528" t="s">
        <v>433</v>
      </c>
      <c r="V3" s="527" t="s">
        <v>45</v>
      </c>
      <c r="W3" s="527" t="s">
        <v>434</v>
      </c>
      <c r="X3" s="528" t="s">
        <v>435</v>
      </c>
      <c r="Y3" s="528" t="s">
        <v>436</v>
      </c>
      <c r="Z3" s="82"/>
    </row>
    <row r="4" spans="1:26" x14ac:dyDescent="0.25">
      <c r="A4" s="33">
        <v>1000</v>
      </c>
      <c r="B4" s="214" t="s">
        <v>432</v>
      </c>
      <c r="C4" s="217">
        <v>3</v>
      </c>
      <c r="D4" s="218" t="s">
        <v>315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437</v>
      </c>
      <c r="W4" s="529">
        <v>0.13</v>
      </c>
      <c r="X4" s="532"/>
      <c r="Y4" s="532" t="str">
        <f>Y6</f>
        <v>Fiambres</v>
      </c>
      <c r="Z4" s="82"/>
    </row>
    <row r="5" spans="1:26" x14ac:dyDescent="0.25">
      <c r="A5" s="33">
        <v>1000</v>
      </c>
      <c r="B5" s="214" t="s">
        <v>432</v>
      </c>
      <c r="C5" s="217">
        <v>5</v>
      </c>
      <c r="D5" s="218" t="s">
        <v>316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438</v>
      </c>
      <c r="W5" s="529">
        <v>0.13</v>
      </c>
      <c r="X5" s="532"/>
      <c r="Y5" s="532" t="str">
        <f>Y7</f>
        <v>Fiambres</v>
      </c>
      <c r="Z5" s="82"/>
    </row>
    <row r="6" spans="1:26" x14ac:dyDescent="0.25">
      <c r="A6" s="33">
        <v>300</v>
      </c>
      <c r="B6" s="214" t="s">
        <v>432</v>
      </c>
      <c r="C6" s="219">
        <v>687</v>
      </c>
      <c r="D6" s="220" t="s">
        <v>317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439</v>
      </c>
      <c r="W6" s="529">
        <v>0.15</v>
      </c>
      <c r="X6" s="532"/>
      <c r="Y6" s="532" t="str">
        <f>E61</f>
        <v>Fiambres</v>
      </c>
      <c r="Z6" s="82"/>
    </row>
    <row r="7" spans="1:26" x14ac:dyDescent="0.25">
      <c r="A7" s="33">
        <v>1000</v>
      </c>
      <c r="B7" s="233" t="s">
        <v>440</v>
      </c>
      <c r="C7" s="217">
        <v>27</v>
      </c>
      <c r="D7" s="218" t="s">
        <v>318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441</v>
      </c>
      <c r="W7" s="529">
        <v>0.15</v>
      </c>
      <c r="X7" s="532"/>
      <c r="Y7" s="532" t="str">
        <f>E62</f>
        <v>Fiambres</v>
      </c>
      <c r="Z7" s="82"/>
    </row>
    <row r="8" spans="1:26" x14ac:dyDescent="0.25">
      <c r="A8" s="33">
        <v>1000</v>
      </c>
      <c r="B8" s="233" t="s">
        <v>440</v>
      </c>
      <c r="C8" s="217">
        <v>1026</v>
      </c>
      <c r="D8" s="218" t="s">
        <v>319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442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25">
      <c r="A9" s="33">
        <v>1000</v>
      </c>
      <c r="B9" s="233" t="s">
        <v>440</v>
      </c>
      <c r="C9" s="217">
        <v>33</v>
      </c>
      <c r="D9" s="218" t="s">
        <v>320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443</v>
      </c>
      <c r="W9" s="529">
        <v>0.24</v>
      </c>
      <c r="X9" s="532"/>
      <c r="Y9" s="532" t="e">
        <f>E83*U9</f>
        <v>#VALUE!</v>
      </c>
      <c r="Z9" s="82"/>
    </row>
    <row r="10" spans="1:26" x14ac:dyDescent="0.25">
      <c r="A10" s="33">
        <v>1000</v>
      </c>
      <c r="B10" s="233" t="s">
        <v>440</v>
      </c>
      <c r="C10" s="217">
        <v>34</v>
      </c>
      <c r="D10" s="218" t="s">
        <v>321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444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25">
      <c r="A11" s="33">
        <v>1000</v>
      </c>
      <c r="B11" s="233" t="s">
        <v>440</v>
      </c>
      <c r="C11" s="217">
        <v>35</v>
      </c>
      <c r="D11" s="218" t="s">
        <v>322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25">
      <c r="A12" s="33">
        <v>1000</v>
      </c>
      <c r="B12" s="233" t="s">
        <v>440</v>
      </c>
      <c r="C12" s="217">
        <v>50</v>
      </c>
      <c r="D12" s="218" t="s">
        <v>323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25">
      <c r="A13" s="33">
        <v>1000</v>
      </c>
      <c r="B13" s="233" t="s">
        <v>440</v>
      </c>
      <c r="C13" s="217">
        <v>40</v>
      </c>
      <c r="D13" s="218" t="s">
        <v>324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25">
      <c r="A14" s="33">
        <v>1000</v>
      </c>
      <c r="B14" s="233" t="s">
        <v>440</v>
      </c>
      <c r="C14" s="217">
        <v>38</v>
      </c>
      <c r="D14" s="218" t="s">
        <v>325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25">
      <c r="A15" s="33">
        <v>1000</v>
      </c>
      <c r="B15" s="233" t="s">
        <v>440</v>
      </c>
      <c r="C15" s="217">
        <v>41</v>
      </c>
      <c r="D15" s="218" t="s">
        <v>326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25">
      <c r="A16" s="33">
        <v>1000</v>
      </c>
      <c r="B16" s="233" t="s">
        <v>440</v>
      </c>
      <c r="C16" s="217">
        <v>39</v>
      </c>
      <c r="D16" s="218" t="s">
        <v>327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25">
      <c r="A17" s="33">
        <v>1000</v>
      </c>
      <c r="B17" s="233" t="s">
        <v>440</v>
      </c>
      <c r="C17" s="217">
        <v>59</v>
      </c>
      <c r="D17" s="218" t="s">
        <v>328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25">
      <c r="A18" s="33">
        <v>1000</v>
      </c>
      <c r="B18" s="233" t="s">
        <v>440</v>
      </c>
      <c r="C18" s="217">
        <v>61</v>
      </c>
      <c r="D18" s="218" t="s">
        <v>329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25">
      <c r="A19" s="33">
        <v>1000</v>
      </c>
      <c r="B19" s="233" t="s">
        <v>440</v>
      </c>
      <c r="C19" s="217">
        <v>58</v>
      </c>
      <c r="D19" s="218" t="s">
        <v>330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25">
      <c r="A20" s="33">
        <v>1000</v>
      </c>
      <c r="B20" s="233" t="s">
        <v>440</v>
      </c>
      <c r="C20" s="222">
        <v>587</v>
      </c>
      <c r="D20" s="223" t="s">
        <v>331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25">
      <c r="A21" s="33">
        <v>1000</v>
      </c>
      <c r="B21" s="214" t="s">
        <v>445</v>
      </c>
      <c r="C21" s="217">
        <v>66</v>
      </c>
      <c r="D21" s="218" t="s">
        <v>332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25">
      <c r="A22" s="33">
        <v>1000</v>
      </c>
      <c r="B22" s="214" t="s">
        <v>445</v>
      </c>
      <c r="C22" s="217">
        <v>87</v>
      </c>
      <c r="D22" s="218" t="s">
        <v>333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25">
      <c r="A23" s="33">
        <v>1000</v>
      </c>
      <c r="B23" s="214" t="s">
        <v>445</v>
      </c>
      <c r="C23" s="217">
        <v>94</v>
      </c>
      <c r="D23" s="218" t="s">
        <v>334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25">
      <c r="A24" s="33">
        <v>400</v>
      </c>
      <c r="B24" s="214" t="s">
        <v>445</v>
      </c>
      <c r="C24" s="219">
        <v>92</v>
      </c>
      <c r="D24" s="221" t="s">
        <v>335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25">
      <c r="A25" s="33">
        <v>1000</v>
      </c>
      <c r="B25" s="214" t="s">
        <v>445</v>
      </c>
      <c r="C25" s="217">
        <v>93</v>
      </c>
      <c r="D25" s="218" t="s">
        <v>336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25">
      <c r="A26" s="33">
        <v>1000</v>
      </c>
      <c r="B26" s="214" t="s">
        <v>445</v>
      </c>
      <c r="C26" s="222">
        <v>81</v>
      </c>
      <c r="D26" s="223" t="s">
        <v>337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25">
      <c r="A27" s="33">
        <v>1000</v>
      </c>
      <c r="B27" s="214" t="s">
        <v>445</v>
      </c>
      <c r="C27" s="217">
        <v>73</v>
      </c>
      <c r="D27" s="218" t="s">
        <v>338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25">
      <c r="A28" s="33">
        <v>1000</v>
      </c>
      <c r="B28" s="214" t="s">
        <v>445</v>
      </c>
      <c r="C28" s="217">
        <v>78</v>
      </c>
      <c r="D28" s="218" t="s">
        <v>339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25">
      <c r="A29" s="33">
        <v>1000</v>
      </c>
      <c r="B29" s="214" t="s">
        <v>445</v>
      </c>
      <c r="C29" s="217">
        <v>84</v>
      </c>
      <c r="D29" s="218" t="s">
        <v>340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25">
      <c r="A30" s="33">
        <v>300</v>
      </c>
      <c r="B30" s="214" t="s">
        <v>445</v>
      </c>
      <c r="C30" s="219">
        <v>689</v>
      </c>
      <c r="D30" s="221" t="s">
        <v>341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25">
      <c r="A31" s="33">
        <v>300</v>
      </c>
      <c r="B31" s="214" t="s">
        <v>445</v>
      </c>
      <c r="C31" s="219">
        <v>688</v>
      </c>
      <c r="D31" s="221" t="s">
        <v>342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25">
      <c r="A32" s="33">
        <v>1000</v>
      </c>
      <c r="B32" s="233" t="s">
        <v>446</v>
      </c>
      <c r="C32" s="217">
        <v>99</v>
      </c>
      <c r="D32" s="218" t="s">
        <v>343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25">
      <c r="A33" s="33">
        <v>1000</v>
      </c>
      <c r="B33" s="233" t="s">
        <v>446</v>
      </c>
      <c r="C33" s="217">
        <v>98</v>
      </c>
      <c r="D33" s="218" t="s">
        <v>344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25">
      <c r="A34" s="33">
        <v>1000</v>
      </c>
      <c r="B34" s="233" t="s">
        <v>446</v>
      </c>
      <c r="C34" s="217">
        <v>100</v>
      </c>
      <c r="D34" s="218" t="s">
        <v>345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25">
      <c r="A35" s="33">
        <v>1000</v>
      </c>
      <c r="B35" s="214" t="s">
        <v>447</v>
      </c>
      <c r="C35" s="217">
        <v>116</v>
      </c>
      <c r="D35" s="218" t="s">
        <v>346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25">
      <c r="A36" s="33">
        <v>1000</v>
      </c>
      <c r="B36" s="214" t="s">
        <v>447</v>
      </c>
      <c r="C36" s="217">
        <v>119</v>
      </c>
      <c r="D36" s="218" t="s">
        <v>347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25">
      <c r="A37" s="33">
        <v>1000</v>
      </c>
      <c r="B37" s="214" t="s">
        <v>447</v>
      </c>
      <c r="C37" s="217">
        <v>118</v>
      </c>
      <c r="D37" s="218" t="s">
        <v>348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25">
      <c r="A38" s="33">
        <v>300</v>
      </c>
      <c r="B38" s="214" t="s">
        <v>447</v>
      </c>
      <c r="C38" s="219">
        <v>699</v>
      </c>
      <c r="D38" s="221" t="s">
        <v>349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25">
      <c r="A39" s="33">
        <v>1000</v>
      </c>
      <c r="B39" s="214" t="s">
        <v>447</v>
      </c>
      <c r="C39" s="217">
        <v>107</v>
      </c>
      <c r="D39" s="218" t="s">
        <v>350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25">
      <c r="A40" s="33">
        <v>1000</v>
      </c>
      <c r="B40" s="214" t="s">
        <v>447</v>
      </c>
      <c r="C40" s="217">
        <v>108</v>
      </c>
      <c r="D40" s="218" t="s">
        <v>351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25">
      <c r="A41" s="33">
        <v>1000</v>
      </c>
      <c r="B41" s="214" t="s">
        <v>447</v>
      </c>
      <c r="C41" s="217">
        <v>110</v>
      </c>
      <c r="D41" s="218" t="s">
        <v>352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25">
      <c r="A42" s="33">
        <v>1000</v>
      </c>
      <c r="B42" s="214" t="s">
        <v>447</v>
      </c>
      <c r="C42" s="217">
        <v>106</v>
      </c>
      <c r="D42" s="218" t="s">
        <v>353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25">
      <c r="A43" s="33">
        <v>1000</v>
      </c>
      <c r="B43" s="214" t="s">
        <v>447</v>
      </c>
      <c r="C43" s="217">
        <v>448</v>
      </c>
      <c r="D43" s="218" t="s">
        <v>354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25">
      <c r="A44" s="33">
        <v>1000</v>
      </c>
      <c r="B44" s="214" t="s">
        <v>447</v>
      </c>
      <c r="C44" s="217">
        <v>121</v>
      </c>
      <c r="D44" s="218" t="s">
        <v>355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25">
      <c r="A45" s="33">
        <v>1000</v>
      </c>
      <c r="B45" s="233" t="s">
        <v>448</v>
      </c>
      <c r="C45" s="217">
        <v>115</v>
      </c>
      <c r="D45" s="218" t="s">
        <v>356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25">
      <c r="A46" s="33">
        <v>1000</v>
      </c>
      <c r="B46" s="233" t="s">
        <v>448</v>
      </c>
      <c r="C46" s="217">
        <v>450</v>
      </c>
      <c r="D46" s="218" t="s">
        <v>357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25">
      <c r="A47" s="33">
        <v>1000</v>
      </c>
      <c r="B47" s="233" t="s">
        <v>448</v>
      </c>
      <c r="C47" s="217">
        <v>265</v>
      </c>
      <c r="D47" s="218" t="s">
        <v>358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25">
      <c r="A48" s="33">
        <v>1000</v>
      </c>
      <c r="B48" s="233" t="s">
        <v>448</v>
      </c>
      <c r="C48" s="217">
        <v>122</v>
      </c>
      <c r="D48" s="218" t="s">
        <v>359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25">
      <c r="A49" s="33">
        <v>1000</v>
      </c>
      <c r="B49" s="233" t="s">
        <v>448</v>
      </c>
      <c r="C49" s="217">
        <v>124</v>
      </c>
      <c r="D49" s="218" t="s">
        <v>360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25">
      <c r="A50" s="33">
        <v>400</v>
      </c>
      <c r="B50" s="214" t="s">
        <v>449</v>
      </c>
      <c r="C50" s="219">
        <v>11</v>
      </c>
      <c r="D50" s="220" t="s">
        <v>361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25">
      <c r="A51" s="33">
        <v>200</v>
      </c>
      <c r="B51" s="214" t="s">
        <v>449</v>
      </c>
      <c r="C51" s="219">
        <v>10</v>
      </c>
      <c r="D51" s="220" t="s">
        <v>362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450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25">
      <c r="A52" s="33">
        <v>200</v>
      </c>
      <c r="B52" s="214" t="s">
        <v>449</v>
      </c>
      <c r="C52" s="224">
        <v>140</v>
      </c>
      <c r="D52" s="228" t="s">
        <v>363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25">
      <c r="A53" s="33">
        <v>190</v>
      </c>
      <c r="B53" s="214" t="s">
        <v>449</v>
      </c>
      <c r="C53" s="219">
        <v>1040</v>
      </c>
      <c r="D53" s="220" t="s">
        <v>364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25">
      <c r="A54" s="33">
        <v>1000</v>
      </c>
      <c r="B54" s="214" t="s">
        <v>451</v>
      </c>
      <c r="C54" s="224">
        <v>298</v>
      </c>
      <c r="D54" s="225" t="s">
        <v>365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25">
      <c r="A55" s="33">
        <v>500</v>
      </c>
      <c r="B55" s="214" t="s">
        <v>451</v>
      </c>
      <c r="C55" s="224">
        <v>301</v>
      </c>
      <c r="D55" s="225" t="s">
        <v>366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25">
      <c r="A56" s="33">
        <v>200</v>
      </c>
      <c r="B56" s="234" t="s">
        <v>452</v>
      </c>
      <c r="C56" s="224">
        <v>64</v>
      </c>
      <c r="D56" s="225" t="s">
        <v>367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25">
      <c r="A57" s="33">
        <v>1000</v>
      </c>
      <c r="B57" s="234" t="s">
        <v>452</v>
      </c>
      <c r="C57" s="222">
        <v>684</v>
      </c>
      <c r="D57" s="226" t="s">
        <v>368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25">
      <c r="A58" s="33">
        <v>1000</v>
      </c>
      <c r="B58" s="234" t="s">
        <v>452</v>
      </c>
      <c r="C58" s="227">
        <v>521</v>
      </c>
      <c r="D58" s="223" t="s">
        <v>369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25">
      <c r="A59" s="33">
        <v>1000</v>
      </c>
      <c r="B59" s="234" t="s">
        <v>452</v>
      </c>
      <c r="C59" s="227">
        <v>522</v>
      </c>
      <c r="D59" s="223" t="s">
        <v>370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25">
      <c r="A60" s="33">
        <v>150</v>
      </c>
      <c r="B60" s="234" t="s">
        <v>452</v>
      </c>
      <c r="C60" s="224">
        <v>528</v>
      </c>
      <c r="D60" s="228" t="s">
        <v>371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25">
      <c r="A61" s="33">
        <v>150</v>
      </c>
      <c r="B61" s="234" t="s">
        <v>452</v>
      </c>
      <c r="C61" s="224">
        <v>529</v>
      </c>
      <c r="D61" s="228" t="s">
        <v>372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25">
      <c r="A62" s="33">
        <v>150</v>
      </c>
      <c r="B62" s="234" t="s">
        <v>452</v>
      </c>
      <c r="C62" s="224">
        <v>686</v>
      </c>
      <c r="D62" s="228" t="s">
        <v>373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25">
      <c r="A63" s="33">
        <v>130</v>
      </c>
      <c r="B63" s="234" t="s">
        <v>452</v>
      </c>
      <c r="C63" s="224">
        <v>995</v>
      </c>
      <c r="D63" s="225" t="s">
        <v>374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25">
      <c r="A64" s="33">
        <v>130</v>
      </c>
      <c r="B64" s="234" t="s">
        <v>452</v>
      </c>
      <c r="C64" s="224">
        <v>996</v>
      </c>
      <c r="D64" s="225" t="s">
        <v>375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25">
      <c r="A65" s="33">
        <v>1000</v>
      </c>
      <c r="B65" s="234" t="s">
        <v>452</v>
      </c>
      <c r="C65" s="222">
        <v>541</v>
      </c>
      <c r="D65" s="223" t="s">
        <v>376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25">
      <c r="A66" s="33">
        <v>1000</v>
      </c>
      <c r="B66" s="234" t="s">
        <v>452</v>
      </c>
      <c r="C66" s="222">
        <v>998</v>
      </c>
      <c r="D66" s="223" t="s">
        <v>377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25">
      <c r="A67" s="33">
        <v>1000</v>
      </c>
      <c r="B67" s="234" t="s">
        <v>452</v>
      </c>
      <c r="C67" s="227">
        <v>545</v>
      </c>
      <c r="D67" s="223" t="s">
        <v>378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25">
      <c r="A68" s="33">
        <v>1000</v>
      </c>
      <c r="B68" s="234" t="s">
        <v>452</v>
      </c>
      <c r="C68" s="227">
        <v>547</v>
      </c>
      <c r="D68" s="223" t="s">
        <v>379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25">
      <c r="A69" s="33">
        <v>1000</v>
      </c>
      <c r="B69" s="234" t="s">
        <v>452</v>
      </c>
      <c r="C69" s="227">
        <v>566</v>
      </c>
      <c r="D69" s="223" t="s">
        <v>380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25">
      <c r="A70" s="33">
        <v>1000</v>
      </c>
      <c r="B70" s="234" t="s">
        <v>452</v>
      </c>
      <c r="C70" s="227">
        <v>568</v>
      </c>
      <c r="D70" s="223" t="s">
        <v>381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25">
      <c r="A71" s="33">
        <v>150</v>
      </c>
      <c r="B71" s="85" t="s">
        <v>453</v>
      </c>
      <c r="C71" s="224">
        <v>30</v>
      </c>
      <c r="D71" s="228" t="s">
        <v>382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25">
      <c r="A72" s="33">
        <v>120</v>
      </c>
      <c r="B72" s="85" t="s">
        <v>453</v>
      </c>
      <c r="C72" s="224">
        <v>102</v>
      </c>
      <c r="D72" s="228" t="s">
        <v>383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25">
      <c r="A73" s="33">
        <v>150</v>
      </c>
      <c r="B73" s="85" t="s">
        <v>453</v>
      </c>
      <c r="C73" s="224">
        <v>117</v>
      </c>
      <c r="D73" s="228" t="s">
        <v>384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25">
      <c r="A74" s="33">
        <v>150</v>
      </c>
      <c r="B74" s="85" t="s">
        <v>453</v>
      </c>
      <c r="C74" s="224">
        <v>530</v>
      </c>
      <c r="D74" s="228" t="s">
        <v>385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25">
      <c r="A75" s="33">
        <v>150</v>
      </c>
      <c r="B75" s="85" t="s">
        <v>453</v>
      </c>
      <c r="C75" s="224">
        <v>531</v>
      </c>
      <c r="D75" s="228" t="s">
        <v>386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25">
      <c r="A76" s="33">
        <v>120</v>
      </c>
      <c r="B76" s="85" t="s">
        <v>453</v>
      </c>
      <c r="C76" s="224">
        <v>533</v>
      </c>
      <c r="D76" s="228" t="s">
        <v>387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25">
      <c r="A77" s="33">
        <v>120</v>
      </c>
      <c r="B77" s="85" t="s">
        <v>453</v>
      </c>
      <c r="C77" s="224">
        <v>534</v>
      </c>
      <c r="D77" s="228" t="s">
        <v>388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25">
      <c r="A78" s="33">
        <v>150</v>
      </c>
      <c r="B78" s="85" t="s">
        <v>453</v>
      </c>
      <c r="C78" s="224">
        <v>535</v>
      </c>
      <c r="D78" s="228" t="s">
        <v>389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25">
      <c r="A79" s="33">
        <v>100</v>
      </c>
      <c r="B79" s="85" t="s">
        <v>453</v>
      </c>
      <c r="C79" s="224">
        <v>1027</v>
      </c>
      <c r="D79" s="228" t="s">
        <v>390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25">
      <c r="A80" s="33">
        <v>120</v>
      </c>
      <c r="B80" s="85" t="s">
        <v>453</v>
      </c>
      <c r="C80" s="224">
        <v>1028</v>
      </c>
      <c r="D80" s="228" t="s">
        <v>391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25">
      <c r="A81" s="33"/>
      <c r="B81" s="85" t="s">
        <v>453</v>
      </c>
      <c r="C81" s="224">
        <v>1029</v>
      </c>
      <c r="D81" s="228" t="s">
        <v>392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25">
      <c r="A82" s="33">
        <v>100</v>
      </c>
      <c r="B82" s="85" t="s">
        <v>453</v>
      </c>
      <c r="C82" s="224">
        <v>1030</v>
      </c>
      <c r="D82" s="228" t="s">
        <v>393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25">
      <c r="A83" s="33">
        <v>120</v>
      </c>
      <c r="B83" s="85" t="s">
        <v>453</v>
      </c>
      <c r="C83" s="224">
        <v>567</v>
      </c>
      <c r="D83" s="228" t="s">
        <v>394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25">
      <c r="A84" s="33">
        <v>120</v>
      </c>
      <c r="B84" s="85" t="s">
        <v>453</v>
      </c>
      <c r="C84" s="224">
        <v>1103</v>
      </c>
      <c r="D84" s="228" t="s">
        <v>395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25">
      <c r="A85" s="33">
        <v>150</v>
      </c>
      <c r="B85" s="85" t="s">
        <v>453</v>
      </c>
      <c r="C85" s="224">
        <v>1104</v>
      </c>
      <c r="D85" s="228" t="s">
        <v>396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25">
      <c r="A86" s="33">
        <v>1000</v>
      </c>
      <c r="B86" s="234" t="s">
        <v>454</v>
      </c>
      <c r="C86" s="222">
        <v>18</v>
      </c>
      <c r="D86" s="223" t="s">
        <v>397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25">
      <c r="A87" s="33">
        <v>1000</v>
      </c>
      <c r="B87" s="234" t="s">
        <v>454</v>
      </c>
      <c r="C87" s="222">
        <v>20</v>
      </c>
      <c r="D87" s="223" t="s">
        <v>398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25">
      <c r="A88" s="33">
        <v>1000</v>
      </c>
      <c r="B88" s="234" t="s">
        <v>454</v>
      </c>
      <c r="C88" s="222">
        <v>42</v>
      </c>
      <c r="D88" s="223" t="s">
        <v>399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25">
      <c r="A89" s="33">
        <v>1000</v>
      </c>
      <c r="B89" s="234" t="s">
        <v>454</v>
      </c>
      <c r="C89" s="222">
        <v>43</v>
      </c>
      <c r="D89" s="223" t="s">
        <v>400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25">
      <c r="A90" s="33">
        <v>1000</v>
      </c>
      <c r="B90" s="234" t="s">
        <v>454</v>
      </c>
      <c r="C90" s="222">
        <v>44</v>
      </c>
      <c r="D90" s="223" t="s">
        <v>401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25">
      <c r="A91" s="33">
        <v>1000</v>
      </c>
      <c r="B91" s="234" t="s">
        <v>454</v>
      </c>
      <c r="C91" s="222">
        <v>2044</v>
      </c>
      <c r="D91" s="223" t="s">
        <v>402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25">
      <c r="A92" s="33">
        <v>1000</v>
      </c>
      <c r="B92" s="234" t="s">
        <v>454</v>
      </c>
      <c r="C92" s="222">
        <v>68</v>
      </c>
      <c r="D92" s="223" t="s">
        <v>403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25">
      <c r="A93" s="33">
        <v>1000</v>
      </c>
      <c r="B93" s="234" t="s">
        <v>454</v>
      </c>
      <c r="C93" s="222">
        <v>69</v>
      </c>
      <c r="D93" s="223" t="s">
        <v>404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25">
      <c r="A94" s="33">
        <v>1000</v>
      </c>
      <c r="B94" s="234" t="s">
        <v>454</v>
      </c>
      <c r="C94" s="222">
        <v>48</v>
      </c>
      <c r="D94" s="223" t="s">
        <v>405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25">
      <c r="A95" s="33">
        <v>1000</v>
      </c>
      <c r="B95" s="234" t="s">
        <v>454</v>
      </c>
      <c r="C95" s="222">
        <v>49</v>
      </c>
      <c r="D95" s="223" t="s">
        <v>406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25">
      <c r="A96" s="33">
        <v>1000</v>
      </c>
      <c r="B96" s="234" t="s">
        <v>454</v>
      </c>
      <c r="C96" s="222">
        <v>112</v>
      </c>
      <c r="D96" s="223" t="s">
        <v>407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25">
      <c r="A97" s="33">
        <v>1000</v>
      </c>
      <c r="B97" s="234" t="s">
        <v>454</v>
      </c>
      <c r="C97" s="222">
        <v>109</v>
      </c>
      <c r="D97" s="223" t="s">
        <v>408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25">
      <c r="A98" s="33">
        <v>1000</v>
      </c>
      <c r="B98" s="234" t="s">
        <v>454</v>
      </c>
      <c r="C98" s="222">
        <v>111</v>
      </c>
      <c r="D98" s="223" t="s">
        <v>409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25">
      <c r="A99" s="33">
        <v>1000</v>
      </c>
      <c r="B99" s="234" t="s">
        <v>454</v>
      </c>
      <c r="C99" s="222">
        <v>441</v>
      </c>
      <c r="D99" s="223" t="s">
        <v>410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25">
      <c r="A100" s="33">
        <v>965</v>
      </c>
      <c r="B100" s="85" t="s">
        <v>455</v>
      </c>
      <c r="C100" s="229">
        <v>571</v>
      </c>
      <c r="D100" s="230" t="s">
        <v>411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25">
      <c r="A101" s="33">
        <v>1360</v>
      </c>
      <c r="B101" s="85" t="s">
        <v>455</v>
      </c>
      <c r="C101" s="229">
        <v>2146</v>
      </c>
      <c r="D101" s="230" t="s">
        <v>412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25">
      <c r="A102" s="33">
        <v>1000</v>
      </c>
      <c r="B102" s="234" t="s">
        <v>456</v>
      </c>
      <c r="C102" s="231">
        <v>481</v>
      </c>
      <c r="D102" s="232" t="s">
        <v>413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25">
      <c r="A103" s="33">
        <v>1000</v>
      </c>
      <c r="B103" s="234" t="s">
        <v>456</v>
      </c>
      <c r="C103" s="231">
        <v>483</v>
      </c>
      <c r="D103" s="232" t="s">
        <v>414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25">
      <c r="A104" s="33">
        <v>1000</v>
      </c>
      <c r="B104" s="234" t="s">
        <v>456</v>
      </c>
      <c r="C104" s="231">
        <v>485</v>
      </c>
      <c r="D104" s="232" t="s">
        <v>415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25">
      <c r="A105" s="33">
        <v>1000</v>
      </c>
      <c r="B105" s="234" t="s">
        <v>456</v>
      </c>
      <c r="C105" s="231">
        <v>486</v>
      </c>
      <c r="D105" s="232" t="s">
        <v>416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25">
      <c r="A106" s="33">
        <v>1000</v>
      </c>
      <c r="B106" s="234" t="s">
        <v>456</v>
      </c>
      <c r="C106" s="231">
        <v>487</v>
      </c>
      <c r="D106" s="232" t="s">
        <v>417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25">
      <c r="A107" s="33">
        <v>1000</v>
      </c>
      <c r="B107" s="234" t="s">
        <v>456</v>
      </c>
      <c r="C107" s="231">
        <v>494</v>
      </c>
      <c r="D107" s="232" t="s">
        <v>418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25">
      <c r="A108" s="33">
        <v>1000</v>
      </c>
      <c r="B108" s="234" t="s">
        <v>456</v>
      </c>
      <c r="C108" s="231">
        <v>495</v>
      </c>
      <c r="D108" s="232" t="s">
        <v>419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25">
      <c r="A109" s="33">
        <v>1000</v>
      </c>
      <c r="B109" s="234" t="s">
        <v>456</v>
      </c>
      <c r="C109" s="231">
        <v>502</v>
      </c>
      <c r="D109" s="232" t="s">
        <v>420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25">
      <c r="A110" s="33">
        <v>1000</v>
      </c>
      <c r="B110" s="234" t="s">
        <v>456</v>
      </c>
      <c r="C110" s="231">
        <v>1519</v>
      </c>
      <c r="D110" s="232" t="s">
        <v>421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25">
      <c r="D111" s="83" t="s">
        <v>457</v>
      </c>
      <c r="E111" s="241"/>
      <c r="F111" s="1054">
        <f t="shared" si="7"/>
        <v>0</v>
      </c>
      <c r="G111" t="s">
        <v>458</v>
      </c>
      <c r="I111" s="1027" t="e">
        <f t="shared" si="8"/>
        <v>#DIV/0!</v>
      </c>
      <c r="L111" s="822"/>
      <c r="N111" s="242"/>
    </row>
    <row r="112" spans="1:26" x14ac:dyDescent="0.25">
      <c r="D112" s="83" t="s">
        <v>459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25">
      <c r="D113" s="83" t="s">
        <v>460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25">
      <c r="D114" s="83" t="s">
        <v>461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25">
      <c r="D115" s="83" t="s">
        <v>462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25">
      <c r="D116" s="83" t="s">
        <v>463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25">
      <c r="D117" s="83" t="s">
        <v>464</v>
      </c>
      <c r="F117" s="884"/>
      <c r="I117" s="1027" t="e">
        <f t="shared" si="8"/>
        <v>#DIV/0!</v>
      </c>
    </row>
    <row r="118" spans="4:14" x14ac:dyDescent="0.25">
      <c r="D118" s="83" t="s">
        <v>465</v>
      </c>
      <c r="F118" s="884"/>
      <c r="I118" s="1027" t="e">
        <f t="shared" si="8"/>
        <v>#DIV/0!</v>
      </c>
    </row>
    <row r="120" spans="4:14" x14ac:dyDescent="0.25">
      <c r="F120" s="883">
        <v>5963.922744161383</v>
      </c>
    </row>
    <row r="121" spans="4:14" x14ac:dyDescent="0.25">
      <c r="F121" s="883">
        <v>14838.807780115822</v>
      </c>
    </row>
    <row r="122" spans="4:14" x14ac:dyDescent="0.25">
      <c r="F122" s="883">
        <v>6540.7902714984239</v>
      </c>
    </row>
    <row r="123" spans="4:14" x14ac:dyDescent="0.25">
      <c r="F123" s="883">
        <v>13081.580542996848</v>
      </c>
    </row>
    <row r="124" spans="4:14" x14ac:dyDescent="0.25">
      <c r="F124" s="883">
        <v>9567.1260687588874</v>
      </c>
    </row>
    <row r="125" spans="4:14" x14ac:dyDescent="0.25">
      <c r="F125" s="883">
        <v>15619.797663279818</v>
      </c>
    </row>
    <row r="126" spans="4:14" x14ac:dyDescent="0.25">
      <c r="F126" s="883">
        <v>29642.116020087829</v>
      </c>
    </row>
    <row r="127" spans="4:14" x14ac:dyDescent="0.25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C32" sqref="C32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.42578125" style="1" bestFit="1" customWidth="1"/>
    <col min="5" max="5" width="14.42578125" style="1" customWidth="1"/>
    <col min="6" max="6" width="10.28515625" style="1" bestFit="1" customWidth="1"/>
    <col min="7" max="7" width="9.7109375" style="15" bestFit="1" customWidth="1"/>
    <col min="8" max="8" width="10.42578125" style="73" bestFit="1" customWidth="1"/>
    <col min="9" max="9" width="10.7109375" style="1" bestFit="1" customWidth="1"/>
    <col min="10" max="10" width="11" style="15" bestFit="1" customWidth="1"/>
    <col min="11" max="11" width="9.7109375" style="15" bestFit="1" customWidth="1"/>
    <col min="12" max="12" width="11.28515625" style="15" bestFit="1" customWidth="1"/>
    <col min="13" max="13" width="8.42578125" style="15" bestFit="1" customWidth="1"/>
    <col min="14" max="14" width="10.140625" style="15" bestFit="1" customWidth="1"/>
    <col min="15" max="15" width="9.7109375" bestFit="1" customWidth="1"/>
    <col min="16" max="16" width="8.140625" style="1" bestFit="1" customWidth="1"/>
    <col min="17" max="17" width="10.42578125" style="1" bestFit="1" customWidth="1"/>
    <col min="18" max="18" width="9.140625" style="1" bestFit="1" customWidth="1"/>
    <col min="19" max="19" width="10.42578125" style="1" bestFit="1" customWidth="1"/>
    <col min="20" max="21" width="11.7109375" style="1" customWidth="1"/>
    <col min="22" max="22" width="11.28515625" style="1"/>
  </cols>
  <sheetData>
    <row r="1" spans="1:21" ht="60" x14ac:dyDescent="0.25">
      <c r="F1" s="713"/>
      <c r="G1" s="634" t="s">
        <v>29</v>
      </c>
      <c r="H1" s="958" t="s">
        <v>30</v>
      </c>
      <c r="I1" s="838" t="s">
        <v>466</v>
      </c>
      <c r="J1" s="696" t="s">
        <v>467</v>
      </c>
      <c r="K1" s="696" t="s">
        <v>468</v>
      </c>
      <c r="L1" s="696" t="s">
        <v>469</v>
      </c>
      <c r="M1" s="696" t="s">
        <v>470</v>
      </c>
      <c r="N1" s="696" t="s">
        <v>471</v>
      </c>
      <c r="O1" s="696" t="s">
        <v>472</v>
      </c>
      <c r="P1" s="696" t="s">
        <v>473</v>
      </c>
      <c r="Q1" s="696" t="s">
        <v>474</v>
      </c>
      <c r="R1" s="696" t="s">
        <v>475</v>
      </c>
      <c r="S1" s="696" t="s">
        <v>476</v>
      </c>
      <c r="T1" s="696" t="s">
        <v>477</v>
      </c>
      <c r="U1" s="696" t="s">
        <v>478</v>
      </c>
    </row>
    <row r="2" spans="1:21" ht="15.75" thickBot="1" x14ac:dyDescent="0.3">
      <c r="B2" s="16"/>
      <c r="E2" s="1" t="s">
        <v>41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.75" thickBot="1" x14ac:dyDescent="0.3">
      <c r="B3" s="16"/>
      <c r="C3" s="809" t="s">
        <v>479</v>
      </c>
      <c r="D3" s="765"/>
      <c r="E3" s="12"/>
      <c r="F3" s="714" t="s">
        <v>480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25">
      <c r="B4" s="16"/>
      <c r="F4" s="713"/>
      <c r="G4" s="63"/>
      <c r="H4" s="63"/>
      <c r="J4" s="1235"/>
      <c r="K4" s="1235"/>
      <c r="L4" s="1235"/>
      <c r="M4" s="1235"/>
      <c r="N4" s="722"/>
      <c r="P4" s="57"/>
    </row>
    <row r="5" spans="1:21" ht="60.75" thickBot="1" x14ac:dyDescent="0.3">
      <c r="B5" s="16"/>
      <c r="D5" s="784" t="s">
        <v>46</v>
      </c>
      <c r="E5" s="715" t="s">
        <v>47</v>
      </c>
      <c r="F5" s="713"/>
      <c r="G5" s="634" t="s">
        <v>29</v>
      </c>
      <c r="H5" s="958" t="s">
        <v>30</v>
      </c>
      <c r="I5" s="838" t="s">
        <v>466</v>
      </c>
      <c r="J5" s="696" t="s">
        <v>467</v>
      </c>
      <c r="K5" s="696" t="s">
        <v>468</v>
      </c>
      <c r="L5" s="696" t="s">
        <v>469</v>
      </c>
      <c r="M5" s="696" t="s">
        <v>470</v>
      </c>
      <c r="N5" s="696" t="s">
        <v>471</v>
      </c>
      <c r="O5" s="696" t="s">
        <v>472</v>
      </c>
      <c r="P5" s="696" t="s">
        <v>473</v>
      </c>
      <c r="Q5" s="696" t="s">
        <v>474</v>
      </c>
      <c r="R5" s="696" t="s">
        <v>475</v>
      </c>
      <c r="S5" s="696" t="s">
        <v>476</v>
      </c>
      <c r="T5" s="696" t="s">
        <v>477</v>
      </c>
      <c r="U5" s="696" t="s">
        <v>478</v>
      </c>
    </row>
    <row r="6" spans="1:21" x14ac:dyDescent="0.25">
      <c r="A6" s="716" t="s">
        <v>158</v>
      </c>
      <c r="B6" s="273">
        <v>911</v>
      </c>
      <c r="C6" s="810" t="s">
        <v>159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25">
      <c r="A7" s="717" t="s">
        <v>158</v>
      </c>
      <c r="B7" s="270">
        <v>912</v>
      </c>
      <c r="C7" s="811" t="s">
        <v>160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25">
      <c r="A8" s="717" t="s">
        <v>158</v>
      </c>
      <c r="B8" s="73">
        <v>913</v>
      </c>
      <c r="C8" s="812" t="s">
        <v>161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25">
      <c r="A9" s="717" t="s">
        <v>158</v>
      </c>
      <c r="B9" s="73">
        <v>914</v>
      </c>
      <c r="C9" s="812" t="s">
        <v>162</v>
      </c>
      <c r="D9" s="140">
        <f t="shared" si="1"/>
        <v>20603.140859728508</v>
      </c>
      <c r="E9" s="157">
        <v>22766.470650000003</v>
      </c>
      <c r="F9" s="1" t="s">
        <v>481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25">
      <c r="A10" s="717" t="s">
        <v>158</v>
      </c>
      <c r="B10" s="73">
        <v>915</v>
      </c>
      <c r="C10" s="963" t="s">
        <v>163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25">
      <c r="A11" s="717" t="s">
        <v>158</v>
      </c>
      <c r="B11" s="73">
        <v>916</v>
      </c>
      <c r="C11" s="963" t="s">
        <v>164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25">
      <c r="A12" s="717" t="s">
        <v>158</v>
      </c>
      <c r="B12" s="73">
        <v>917</v>
      </c>
      <c r="C12" s="963" t="s">
        <v>165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25">
      <c r="A13" s="717" t="s">
        <v>158</v>
      </c>
      <c r="B13" s="73">
        <v>918</v>
      </c>
      <c r="C13" s="963" t="s">
        <v>166</v>
      </c>
      <c r="D13" s="140">
        <f t="shared" si="1"/>
        <v>14972.468823529416</v>
      </c>
      <c r="E13" s="157">
        <v>16544.578050000004</v>
      </c>
      <c r="F13" s="1" t="s">
        <v>481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25">
      <c r="A14" s="717" t="s">
        <v>158</v>
      </c>
      <c r="B14" s="73">
        <v>919</v>
      </c>
      <c r="C14" s="963" t="s">
        <v>167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25">
      <c r="A15" s="717" t="s">
        <v>158</v>
      </c>
      <c r="B15" s="73">
        <v>920</v>
      </c>
      <c r="C15" s="963" t="s">
        <v>168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25">
      <c r="A16" s="717" t="s">
        <v>158</v>
      </c>
      <c r="B16" s="73">
        <v>921</v>
      </c>
      <c r="C16" s="963" t="s">
        <v>169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25">
      <c r="A17" s="717" t="s">
        <v>158</v>
      </c>
      <c r="B17" s="73">
        <v>922</v>
      </c>
      <c r="C17" s="963" t="s">
        <v>170</v>
      </c>
      <c r="D17" s="140">
        <f t="shared" si="1"/>
        <v>19195.472850678736</v>
      </c>
      <c r="E17" s="157">
        <v>21210.997500000001</v>
      </c>
      <c r="F17" s="1" t="s">
        <v>481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25">
      <c r="A18" s="717" t="s">
        <v>158</v>
      </c>
      <c r="B18" s="73">
        <v>923</v>
      </c>
      <c r="C18" s="963" t="s">
        <v>171</v>
      </c>
      <c r="D18" s="140">
        <f t="shared" si="1"/>
        <v>22906.597601809961</v>
      </c>
      <c r="E18" s="157">
        <v>25311.790350000007</v>
      </c>
      <c r="F18" s="1" t="s">
        <v>481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25">
      <c r="A19" s="717" t="s">
        <v>158</v>
      </c>
      <c r="B19" s="73">
        <v>924</v>
      </c>
      <c r="C19" s="964" t="s">
        <v>172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25">
      <c r="A20" s="717" t="s">
        <v>158</v>
      </c>
      <c r="B20" s="14">
        <v>2070</v>
      </c>
      <c r="C20" s="178" t="s">
        <v>173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25">
      <c r="A21" s="717" t="s">
        <v>158</v>
      </c>
      <c r="B21" s="274">
        <v>1065</v>
      </c>
      <c r="C21" s="965" t="s">
        <v>174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25">
      <c r="A22" s="717" t="s">
        <v>158</v>
      </c>
      <c r="B22" s="73">
        <v>1066</v>
      </c>
      <c r="C22" s="965" t="s">
        <v>175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25">
      <c r="A23" s="717" t="s">
        <v>158</v>
      </c>
      <c r="B23" s="73">
        <v>1067</v>
      </c>
      <c r="C23" s="965" t="s">
        <v>176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25">
      <c r="A24" s="717" t="s">
        <v>158</v>
      </c>
      <c r="B24" s="73">
        <v>1068</v>
      </c>
      <c r="C24" s="965" t="s">
        <v>177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25">
      <c r="A25" s="717" t="s">
        <v>158</v>
      </c>
      <c r="B25" s="73">
        <v>1069</v>
      </c>
      <c r="C25" s="965" t="s">
        <v>178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25">
      <c r="A26" s="717" t="s">
        <v>158</v>
      </c>
      <c r="B26" s="73">
        <v>1070</v>
      </c>
      <c r="C26" s="965" t="s">
        <v>179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25">
      <c r="A27" s="717" t="s">
        <v>158</v>
      </c>
      <c r="B27" s="73">
        <v>1071</v>
      </c>
      <c r="C27" s="965" t="s">
        <v>180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25">
      <c r="A28" s="717" t="s">
        <v>158</v>
      </c>
      <c r="B28" s="73">
        <v>1072</v>
      </c>
      <c r="C28" s="2" t="s">
        <v>181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25">
      <c r="A29" s="717" t="s">
        <v>158</v>
      </c>
      <c r="B29" s="73">
        <v>1073</v>
      </c>
      <c r="C29" s="2" t="s">
        <v>182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25">
      <c r="A30" s="717" t="s">
        <v>158</v>
      </c>
      <c r="B30" s="73">
        <v>1074</v>
      </c>
      <c r="C30" s="2" t="s">
        <v>183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25">
      <c r="A31" s="734" t="s">
        <v>158</v>
      </c>
      <c r="B31" s="16">
        <v>1408</v>
      </c>
      <c r="C31" s="178" t="s">
        <v>184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25">
      <c r="A32" s="734" t="s">
        <v>158</v>
      </c>
      <c r="B32" s="16">
        <v>1409</v>
      </c>
      <c r="C32" s="178" t="s">
        <v>185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25">
      <c r="A33" s="734" t="s">
        <v>158</v>
      </c>
      <c r="B33" s="16">
        <v>1410</v>
      </c>
      <c r="C33" s="178" t="s">
        <v>186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25">
      <c r="A34" s="734" t="s">
        <v>158</v>
      </c>
      <c r="B34" s="16">
        <v>1412</v>
      </c>
      <c r="C34" s="178" t="s">
        <v>187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25">
      <c r="A35" s="734" t="s">
        <v>158</v>
      </c>
      <c r="B35" s="16">
        <v>1413</v>
      </c>
      <c r="C35" s="178" t="s">
        <v>188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25">
      <c r="A36" s="734" t="s">
        <v>158</v>
      </c>
      <c r="B36" s="16">
        <v>1414</v>
      </c>
      <c r="C36" s="178" t="s">
        <v>189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25">
      <c r="A37" s="734" t="s">
        <v>158</v>
      </c>
      <c r="B37" s="16">
        <v>1415</v>
      </c>
      <c r="C37" s="178" t="s">
        <v>190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25">
      <c r="A38" s="734" t="s">
        <v>158</v>
      </c>
      <c r="B38" s="16">
        <v>1416</v>
      </c>
      <c r="C38" s="178" t="s">
        <v>191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25">
      <c r="A39" s="734" t="s">
        <v>158</v>
      </c>
      <c r="B39" s="16">
        <v>1417</v>
      </c>
      <c r="C39" s="178" t="s">
        <v>192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25">
      <c r="A40" s="734" t="s">
        <v>158</v>
      </c>
      <c r="B40" s="16">
        <v>1418</v>
      </c>
      <c r="C40" s="178" t="s">
        <v>193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25">
      <c r="A41" s="717" t="s">
        <v>158</v>
      </c>
      <c r="B41" s="274">
        <v>925</v>
      </c>
      <c r="C41" s="718" t="s">
        <v>194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25">
      <c r="A42" s="717" t="s">
        <v>158</v>
      </c>
      <c r="B42" s="73">
        <v>926</v>
      </c>
      <c r="C42" s="718" t="s">
        <v>195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25">
      <c r="A43" s="717" t="s">
        <v>158</v>
      </c>
      <c r="B43" s="73">
        <v>927</v>
      </c>
      <c r="C43" s="718" t="s">
        <v>196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25">
      <c r="A44" s="717" t="s">
        <v>158</v>
      </c>
      <c r="B44" s="73">
        <v>928</v>
      </c>
      <c r="C44" s="718" t="s">
        <v>197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25">
      <c r="A45" s="957" t="s">
        <v>158</v>
      </c>
      <c r="B45" s="73">
        <v>929</v>
      </c>
      <c r="C45" s="718" t="s">
        <v>198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25">
      <c r="A46" s="717" t="s">
        <v>158</v>
      </c>
      <c r="B46" s="73">
        <v>1393</v>
      </c>
      <c r="C46" s="718" t="s">
        <v>199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25">
      <c r="A47" s="717" t="s">
        <v>158</v>
      </c>
      <c r="B47" s="73">
        <v>1394</v>
      </c>
      <c r="C47" s="802" t="s">
        <v>200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25">
      <c r="A48" s="717" t="s">
        <v>158</v>
      </c>
      <c r="B48" s="73">
        <v>1395</v>
      </c>
      <c r="C48" s="718" t="s">
        <v>201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25">
      <c r="A49" s="717" t="s">
        <v>158</v>
      </c>
      <c r="B49" s="73">
        <v>1047</v>
      </c>
      <c r="C49" s="718" t="s">
        <v>202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25">
      <c r="A50" s="717" t="s">
        <v>158</v>
      </c>
      <c r="B50" s="73">
        <v>1048</v>
      </c>
      <c r="C50" s="802" t="s">
        <v>203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.75" thickBot="1" x14ac:dyDescent="0.3">
      <c r="A51" s="719" t="s">
        <v>158</v>
      </c>
      <c r="B51" s="287">
        <v>1046</v>
      </c>
      <c r="C51" s="720" t="s">
        <v>204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25">
      <c r="A52" s="717" t="s">
        <v>158</v>
      </c>
      <c r="B52" s="73">
        <v>1376</v>
      </c>
      <c r="C52" s="718" t="s">
        <v>482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25">
      <c r="A53" s="1063" t="s">
        <v>158</v>
      </c>
      <c r="B53" s="73">
        <v>1377</v>
      </c>
      <c r="C53" s="718" t="s">
        <v>206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25">
      <c r="A54" s="717" t="s">
        <v>158</v>
      </c>
      <c r="B54" s="73"/>
      <c r="C54" s="2" t="s">
        <v>483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25">
      <c r="A55" s="717" t="s">
        <v>158</v>
      </c>
      <c r="B55" s="73"/>
      <c r="C55" s="2" t="s">
        <v>484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25">
      <c r="A56" s="717" t="s">
        <v>158</v>
      </c>
      <c r="B56" s="73"/>
      <c r="C56" s="718" t="s">
        <v>485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25">
      <c r="A57" s="717" t="s">
        <v>158</v>
      </c>
      <c r="B57" s="73"/>
      <c r="C57" s="718" t="s">
        <v>486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25">
      <c r="A58" s="1053"/>
      <c r="B58" s="73">
        <v>1376</v>
      </c>
      <c r="C58" s="725" t="s">
        <v>487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25">
      <c r="B59" s="73">
        <v>1377</v>
      </c>
      <c r="C59" s="1" t="s">
        <v>488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25">
      <c r="G60" s="73"/>
      <c r="H60" s="73"/>
      <c r="J60" s="73"/>
      <c r="K60" s="73"/>
      <c r="L60" s="73"/>
      <c r="M60" s="73"/>
      <c r="N60" s="73"/>
    </row>
    <row r="61" spans="1:21" s="1" customFormat="1" x14ac:dyDescent="0.25">
      <c r="G61" s="73"/>
      <c r="H61" s="73"/>
      <c r="J61" s="73"/>
      <c r="K61" s="73"/>
      <c r="L61" s="73"/>
      <c r="M61" s="73"/>
      <c r="N61" s="73"/>
    </row>
    <row r="62" spans="1:21" s="1" customFormat="1" x14ac:dyDescent="0.25">
      <c r="G62" s="73"/>
      <c r="H62" s="73"/>
      <c r="J62" s="73"/>
      <c r="K62" s="73"/>
      <c r="L62" s="73"/>
      <c r="M62" s="73"/>
      <c r="N62" s="73"/>
    </row>
    <row r="63" spans="1:21" s="1" customFormat="1" x14ac:dyDescent="0.25">
      <c r="G63" s="73"/>
      <c r="H63" s="73"/>
      <c r="J63" s="73"/>
      <c r="K63" s="73"/>
      <c r="L63" s="73"/>
      <c r="M63" s="73"/>
      <c r="N63" s="73"/>
    </row>
    <row r="64" spans="1:21" s="1" customFormat="1" x14ac:dyDescent="0.25">
      <c r="G64" s="73"/>
      <c r="H64" s="73"/>
      <c r="J64" s="73"/>
      <c r="K64" s="73"/>
      <c r="L64" s="73"/>
      <c r="M64" s="73"/>
      <c r="N64" s="73"/>
    </row>
    <row r="65" spans="7:14" s="1" customFormat="1" x14ac:dyDescent="0.25">
      <c r="G65" s="73"/>
      <c r="H65" s="73"/>
      <c r="J65" s="73"/>
      <c r="K65" s="73"/>
      <c r="L65" s="73"/>
      <c r="M65" s="73"/>
      <c r="N65" s="73"/>
    </row>
    <row r="66" spans="7:14" s="1" customFormat="1" x14ac:dyDescent="0.25">
      <c r="G66" s="73"/>
      <c r="H66" s="73"/>
      <c r="J66" s="73"/>
      <c r="K66" s="73"/>
      <c r="L66" s="73"/>
      <c r="M66" s="73"/>
      <c r="N66" s="73"/>
    </row>
    <row r="67" spans="7:14" s="1" customFormat="1" x14ac:dyDescent="0.25">
      <c r="G67" s="73"/>
      <c r="H67" s="73"/>
      <c r="J67" s="73"/>
      <c r="K67" s="73"/>
      <c r="L67" s="73"/>
      <c r="M67" s="73"/>
      <c r="N67" s="73"/>
    </row>
    <row r="68" spans="7:14" s="1" customFormat="1" x14ac:dyDescent="0.25">
      <c r="G68" s="73"/>
      <c r="H68" s="73"/>
      <c r="J68" s="73"/>
      <c r="K68" s="73"/>
      <c r="L68" s="73"/>
      <c r="M68" s="73"/>
      <c r="N68" s="73"/>
    </row>
    <row r="69" spans="7:14" s="1" customFormat="1" x14ac:dyDescent="0.25">
      <c r="G69" s="73"/>
      <c r="H69" s="73"/>
      <c r="J69" s="73"/>
      <c r="K69" s="73"/>
      <c r="L69" s="73"/>
      <c r="M69" s="73"/>
      <c r="N69" s="73"/>
    </row>
    <row r="70" spans="7:14" s="1" customFormat="1" x14ac:dyDescent="0.25">
      <c r="G70" s="73"/>
      <c r="H70" s="73"/>
      <c r="J70" s="73"/>
      <c r="K70" s="73"/>
      <c r="L70" s="73"/>
      <c r="M70" s="73"/>
      <c r="N70" s="73"/>
    </row>
    <row r="71" spans="7:14" s="1" customFormat="1" x14ac:dyDescent="0.25">
      <c r="G71" s="73"/>
      <c r="H71" s="73"/>
      <c r="J71" s="73"/>
      <c r="K71" s="73"/>
      <c r="L71" s="73"/>
      <c r="M71" s="73"/>
      <c r="N71" s="73"/>
    </row>
    <row r="72" spans="7:14" s="1" customFormat="1" x14ac:dyDescent="0.25">
      <c r="G72" s="73"/>
      <c r="H72" s="73"/>
      <c r="J72" s="73"/>
      <c r="K72" s="73"/>
      <c r="L72" s="73"/>
      <c r="M72" s="73"/>
      <c r="N72" s="73"/>
    </row>
    <row r="73" spans="7:14" s="1" customFormat="1" x14ac:dyDescent="0.25">
      <c r="G73" s="73"/>
      <c r="H73" s="73"/>
      <c r="J73" s="73"/>
      <c r="K73" s="73"/>
      <c r="L73" s="73"/>
      <c r="M73" s="73"/>
      <c r="N73" s="73"/>
    </row>
    <row r="74" spans="7:14" s="1" customFormat="1" x14ac:dyDescent="0.25">
      <c r="G74" s="73"/>
      <c r="H74" s="73"/>
      <c r="J74" s="73"/>
      <c r="K74" s="73"/>
      <c r="L74" s="73"/>
      <c r="M74" s="73"/>
      <c r="N74" s="73"/>
    </row>
    <row r="75" spans="7:14" s="1" customFormat="1" x14ac:dyDescent="0.25">
      <c r="G75" s="73"/>
      <c r="H75" s="73"/>
      <c r="J75" s="73"/>
      <c r="K75" s="73"/>
      <c r="L75" s="73"/>
      <c r="M75" s="73"/>
      <c r="N75" s="73"/>
    </row>
    <row r="76" spans="7:14" s="1" customFormat="1" x14ac:dyDescent="0.25">
      <c r="G76" s="73"/>
      <c r="H76" s="73"/>
      <c r="J76" s="73"/>
      <c r="K76" s="73"/>
      <c r="L76" s="73"/>
      <c r="M76" s="73"/>
      <c r="N76" s="73"/>
    </row>
    <row r="77" spans="7:14" s="1" customFormat="1" x14ac:dyDescent="0.25">
      <c r="G77" s="73"/>
      <c r="H77" s="73"/>
      <c r="J77" s="73"/>
      <c r="K77" s="73"/>
      <c r="L77" s="73"/>
      <c r="M77" s="73"/>
      <c r="N77" s="73"/>
    </row>
    <row r="78" spans="7:14" s="1" customFormat="1" x14ac:dyDescent="0.25">
      <c r="G78" s="73"/>
      <c r="H78" s="73"/>
      <c r="J78" s="73"/>
      <c r="K78" s="73"/>
      <c r="L78" s="73"/>
      <c r="M78" s="73"/>
      <c r="N78" s="73"/>
    </row>
    <row r="79" spans="7:14" s="1" customFormat="1" x14ac:dyDescent="0.25">
      <c r="G79" s="73"/>
      <c r="H79" s="73"/>
      <c r="J79" s="73"/>
      <c r="K79" s="73"/>
      <c r="L79" s="73"/>
      <c r="M79" s="73"/>
      <c r="N79" s="73"/>
    </row>
    <row r="80" spans="7:14" s="1" customFormat="1" x14ac:dyDescent="0.25">
      <c r="G80" s="73"/>
      <c r="H80" s="73"/>
      <c r="J80" s="73"/>
      <c r="K80" s="73"/>
      <c r="L80" s="73"/>
      <c r="M80" s="73"/>
      <c r="N80" s="73"/>
    </row>
    <row r="81" spans="7:14" s="1" customFormat="1" x14ac:dyDescent="0.25">
      <c r="G81" s="73"/>
      <c r="H81" s="73"/>
      <c r="J81" s="73"/>
      <c r="K81" s="73"/>
      <c r="L81" s="73"/>
      <c r="M81" s="73"/>
      <c r="N81" s="73"/>
    </row>
    <row r="82" spans="7:14" s="1" customFormat="1" x14ac:dyDescent="0.25">
      <c r="G82" s="73"/>
      <c r="H82" s="73"/>
      <c r="J82" s="73"/>
      <c r="K82" s="73"/>
      <c r="L82" s="73"/>
      <c r="M82" s="73"/>
      <c r="N82" s="73"/>
    </row>
    <row r="83" spans="7:14" s="1" customFormat="1" x14ac:dyDescent="0.25">
      <c r="G83" s="73"/>
      <c r="H83" s="73"/>
      <c r="J83" s="73"/>
      <c r="K83" s="73"/>
      <c r="L83" s="73"/>
      <c r="M83" s="73"/>
      <c r="N83" s="73"/>
    </row>
    <row r="84" spans="7:14" s="1" customFormat="1" x14ac:dyDescent="0.25">
      <c r="G84" s="73"/>
      <c r="H84" s="73"/>
      <c r="J84" s="73"/>
      <c r="K84" s="73"/>
      <c r="L84" s="73"/>
      <c r="M84" s="73"/>
      <c r="N84" s="73"/>
    </row>
    <row r="85" spans="7:14" s="1" customFormat="1" x14ac:dyDescent="0.25">
      <c r="G85" s="73"/>
      <c r="H85" s="73"/>
      <c r="J85" s="73"/>
      <c r="K85" s="73"/>
      <c r="L85" s="73"/>
      <c r="M85" s="73"/>
      <c r="N85" s="73"/>
    </row>
    <row r="86" spans="7:14" s="1" customFormat="1" x14ac:dyDescent="0.25">
      <c r="G86" s="73"/>
      <c r="H86" s="73"/>
      <c r="J86" s="73"/>
      <c r="K86" s="73"/>
      <c r="L86" s="73"/>
      <c r="M86" s="73"/>
      <c r="N86" s="73"/>
    </row>
    <row r="87" spans="7:14" s="1" customFormat="1" x14ac:dyDescent="0.25">
      <c r="G87" s="73"/>
      <c r="H87" s="73"/>
      <c r="J87" s="73"/>
      <c r="K87" s="73"/>
      <c r="L87" s="73"/>
      <c r="M87" s="73"/>
      <c r="N87" s="73"/>
    </row>
    <row r="88" spans="7:14" s="1" customFormat="1" x14ac:dyDescent="0.25">
      <c r="G88" s="73"/>
      <c r="H88" s="73"/>
      <c r="J88" s="73"/>
      <c r="K88" s="73"/>
      <c r="L88" s="73"/>
      <c r="M88" s="73"/>
      <c r="N88" s="73"/>
    </row>
    <row r="89" spans="7:14" s="1" customFormat="1" x14ac:dyDescent="0.25">
      <c r="G89" s="73"/>
      <c r="H89" s="73"/>
      <c r="J89" s="73"/>
      <c r="K89" s="73"/>
      <c r="L89" s="73"/>
      <c r="M89" s="73"/>
      <c r="N89" s="73"/>
    </row>
    <row r="90" spans="7:14" s="1" customFormat="1" x14ac:dyDescent="0.25">
      <c r="G90" s="73"/>
      <c r="H90" s="73"/>
      <c r="J90" s="73"/>
      <c r="K90" s="73"/>
      <c r="L90" s="73"/>
      <c r="M90" s="73"/>
      <c r="N90" s="73"/>
    </row>
    <row r="91" spans="7:14" s="1" customFormat="1" x14ac:dyDescent="0.25">
      <c r="G91" s="73"/>
      <c r="H91" s="73"/>
      <c r="J91" s="73"/>
      <c r="K91" s="73"/>
      <c r="L91" s="73"/>
      <c r="M91" s="73"/>
      <c r="N91" s="73"/>
    </row>
    <row r="92" spans="7:14" s="1" customFormat="1" x14ac:dyDescent="0.25">
      <c r="G92" s="73"/>
      <c r="H92" s="73"/>
      <c r="J92" s="73"/>
      <c r="K92" s="73"/>
      <c r="L92" s="73"/>
      <c r="M92" s="73"/>
      <c r="N92" s="73"/>
    </row>
    <row r="93" spans="7:14" s="1" customFormat="1" x14ac:dyDescent="0.25">
      <c r="G93" s="73"/>
      <c r="H93" s="73"/>
      <c r="J93" s="73"/>
      <c r="K93" s="73"/>
      <c r="L93" s="73"/>
      <c r="M93" s="73"/>
      <c r="N93" s="73"/>
    </row>
    <row r="94" spans="7:14" s="1" customFormat="1" x14ac:dyDescent="0.25">
      <c r="G94" s="73"/>
      <c r="H94" s="73"/>
      <c r="J94" s="73"/>
      <c r="K94" s="73"/>
      <c r="L94" s="73"/>
      <c r="M94" s="73"/>
      <c r="N94" s="73"/>
    </row>
    <row r="95" spans="7:14" s="1" customFormat="1" x14ac:dyDescent="0.25">
      <c r="G95" s="73"/>
      <c r="H95" s="73"/>
      <c r="J95" s="73"/>
      <c r="K95" s="73"/>
      <c r="L95" s="73"/>
      <c r="M95" s="73"/>
      <c r="N95" s="73"/>
    </row>
    <row r="96" spans="7:14" s="1" customFormat="1" x14ac:dyDescent="0.25">
      <c r="G96" s="73"/>
      <c r="H96" s="73"/>
      <c r="J96" s="73"/>
      <c r="K96" s="73"/>
      <c r="L96" s="73"/>
      <c r="M96" s="73"/>
      <c r="N96" s="73"/>
    </row>
    <row r="97" spans="7:14" s="1" customFormat="1" x14ac:dyDescent="0.25">
      <c r="G97" s="73"/>
      <c r="H97" s="73"/>
      <c r="J97" s="73"/>
      <c r="K97" s="73"/>
      <c r="L97" s="73"/>
      <c r="M97" s="73"/>
      <c r="N97" s="73"/>
    </row>
    <row r="98" spans="7:14" s="1" customFormat="1" x14ac:dyDescent="0.25">
      <c r="G98" s="73"/>
      <c r="H98" s="73"/>
      <c r="J98" s="73"/>
      <c r="K98" s="73"/>
      <c r="L98" s="73"/>
      <c r="M98" s="73"/>
      <c r="N98" s="73"/>
    </row>
    <row r="99" spans="7:14" s="1" customFormat="1" x14ac:dyDescent="0.25">
      <c r="G99" s="73"/>
      <c r="H99" s="73"/>
      <c r="J99" s="73"/>
      <c r="K99" s="73"/>
      <c r="L99" s="73"/>
      <c r="M99" s="73"/>
      <c r="N99" s="73"/>
    </row>
    <row r="100" spans="7:14" s="1" customFormat="1" x14ac:dyDescent="0.25">
      <c r="G100" s="73"/>
      <c r="H100" s="73"/>
      <c r="J100" s="73"/>
      <c r="K100" s="73"/>
      <c r="L100" s="73"/>
      <c r="M100" s="73"/>
      <c r="N100" s="73"/>
    </row>
    <row r="101" spans="7:14" s="1" customFormat="1" x14ac:dyDescent="0.25">
      <c r="G101" s="73"/>
      <c r="H101" s="73"/>
      <c r="J101" s="73"/>
      <c r="K101" s="73"/>
      <c r="L101" s="73"/>
      <c r="M101" s="73"/>
      <c r="N101" s="73"/>
    </row>
    <row r="102" spans="7:14" s="1" customFormat="1" x14ac:dyDescent="0.25">
      <c r="G102" s="73"/>
      <c r="H102" s="73"/>
      <c r="J102" s="73"/>
      <c r="K102" s="73"/>
      <c r="L102" s="73"/>
      <c r="M102" s="73"/>
      <c r="N102" s="73"/>
    </row>
    <row r="103" spans="7:14" s="1" customFormat="1" x14ac:dyDescent="0.25">
      <c r="G103" s="73"/>
      <c r="H103" s="73"/>
      <c r="J103" s="73"/>
      <c r="K103" s="73"/>
      <c r="L103" s="73"/>
      <c r="M103" s="73"/>
      <c r="N103" s="73"/>
    </row>
    <row r="104" spans="7:14" s="1" customFormat="1" x14ac:dyDescent="0.25">
      <c r="G104" s="73"/>
      <c r="H104" s="73"/>
      <c r="J104" s="73"/>
      <c r="K104" s="73"/>
      <c r="L104" s="73"/>
      <c r="M104" s="73"/>
      <c r="N104" s="73"/>
    </row>
    <row r="105" spans="7:14" s="1" customFormat="1" x14ac:dyDescent="0.25">
      <c r="G105" s="73"/>
      <c r="H105" s="73"/>
      <c r="J105" s="73"/>
      <c r="K105" s="73"/>
      <c r="L105" s="73"/>
      <c r="M105" s="73"/>
      <c r="N105" s="73"/>
    </row>
    <row r="106" spans="7:14" s="1" customFormat="1" x14ac:dyDescent="0.25">
      <c r="G106" s="73"/>
      <c r="H106" s="73"/>
      <c r="J106" s="73"/>
      <c r="K106" s="73"/>
      <c r="L106" s="73"/>
      <c r="M106" s="73"/>
      <c r="N106" s="73"/>
    </row>
    <row r="107" spans="7:14" s="1" customFormat="1" x14ac:dyDescent="0.25">
      <c r="G107" s="73"/>
      <c r="H107" s="73"/>
      <c r="J107" s="73"/>
      <c r="K107" s="73"/>
      <c r="L107" s="73"/>
      <c r="M107" s="73"/>
      <c r="N107" s="73"/>
    </row>
    <row r="108" spans="7:14" s="1" customFormat="1" x14ac:dyDescent="0.25">
      <c r="G108" s="73"/>
      <c r="H108" s="73"/>
      <c r="J108" s="73"/>
      <c r="K108" s="73"/>
      <c r="L108" s="73"/>
      <c r="M108" s="73"/>
      <c r="N108" s="73"/>
    </row>
    <row r="109" spans="7:14" s="1" customFormat="1" x14ac:dyDescent="0.25">
      <c r="G109" s="73"/>
      <c r="H109" s="73"/>
      <c r="J109" s="73"/>
      <c r="K109" s="73"/>
      <c r="L109" s="73"/>
      <c r="M109" s="73"/>
      <c r="N109" s="73"/>
    </row>
    <row r="110" spans="7:14" s="1" customFormat="1" x14ac:dyDescent="0.25">
      <c r="G110" s="73"/>
      <c r="H110" s="73"/>
      <c r="J110" s="73"/>
      <c r="K110" s="73"/>
      <c r="L110" s="73"/>
      <c r="M110" s="73"/>
      <c r="N110" s="73"/>
    </row>
    <row r="111" spans="7:14" s="1" customFormat="1" x14ac:dyDescent="0.25">
      <c r="G111" s="73"/>
      <c r="H111" s="73"/>
      <c r="J111" s="73"/>
      <c r="K111" s="73"/>
      <c r="L111" s="73"/>
      <c r="M111" s="73"/>
      <c r="N111" s="73"/>
    </row>
    <row r="112" spans="7:14" s="1" customFormat="1" x14ac:dyDescent="0.25">
      <c r="G112" s="73"/>
      <c r="H112" s="73"/>
      <c r="J112" s="73"/>
      <c r="K112" s="73"/>
      <c r="L112" s="73"/>
      <c r="M112" s="73"/>
      <c r="N112" s="73"/>
    </row>
    <row r="113" spans="7:14" s="1" customFormat="1" x14ac:dyDescent="0.25">
      <c r="G113" s="73"/>
      <c r="H113" s="73"/>
      <c r="J113" s="73"/>
      <c r="K113" s="73"/>
      <c r="L113" s="73"/>
      <c r="M113" s="73"/>
      <c r="N113" s="73"/>
    </row>
    <row r="114" spans="7:14" s="1" customFormat="1" x14ac:dyDescent="0.25">
      <c r="G114" s="73"/>
      <c r="H114" s="73"/>
      <c r="J114" s="73"/>
      <c r="K114" s="73"/>
      <c r="L114" s="73"/>
      <c r="M114" s="73"/>
      <c r="N114" s="73"/>
    </row>
    <row r="115" spans="7:14" s="1" customFormat="1" x14ac:dyDescent="0.25">
      <c r="G115" s="73"/>
      <c r="H115" s="73"/>
      <c r="J115" s="73"/>
      <c r="K115" s="73"/>
      <c r="L115" s="73"/>
      <c r="M115" s="73"/>
      <c r="N115" s="73"/>
    </row>
    <row r="116" spans="7:14" s="1" customFormat="1" x14ac:dyDescent="0.25">
      <c r="G116" s="73"/>
      <c r="H116" s="73"/>
      <c r="J116" s="73"/>
      <c r="K116" s="73"/>
      <c r="L116" s="73"/>
      <c r="M116" s="73"/>
      <c r="N116" s="73"/>
    </row>
    <row r="117" spans="7:14" s="1" customFormat="1" x14ac:dyDescent="0.25">
      <c r="G117" s="73"/>
      <c r="H117" s="73"/>
      <c r="J117" s="73"/>
      <c r="K117" s="73"/>
      <c r="L117" s="73"/>
      <c r="M117" s="73"/>
      <c r="N117" s="73"/>
    </row>
    <row r="118" spans="7:14" s="1" customFormat="1" x14ac:dyDescent="0.25">
      <c r="G118" s="73"/>
      <c r="H118" s="73"/>
      <c r="J118" s="73"/>
      <c r="K118" s="73"/>
      <c r="L118" s="73"/>
      <c r="M118" s="73"/>
      <c r="N118" s="73"/>
    </row>
    <row r="119" spans="7:14" s="1" customFormat="1" x14ac:dyDescent="0.25">
      <c r="G119" s="73"/>
      <c r="H119" s="73"/>
      <c r="J119" s="73"/>
      <c r="K119" s="73"/>
      <c r="L119" s="73"/>
      <c r="M119" s="73"/>
      <c r="N119" s="73"/>
    </row>
    <row r="120" spans="7:14" s="1" customFormat="1" x14ac:dyDescent="0.25">
      <c r="G120" s="73"/>
      <c r="H120" s="73"/>
      <c r="J120" s="73"/>
      <c r="K120" s="73"/>
      <c r="L120" s="73"/>
      <c r="M120" s="73"/>
      <c r="N120" s="73"/>
    </row>
    <row r="121" spans="7:14" s="1" customFormat="1" x14ac:dyDescent="0.25">
      <c r="G121" s="73"/>
      <c r="H121" s="73"/>
      <c r="J121" s="73"/>
      <c r="K121" s="73"/>
      <c r="L121" s="73"/>
      <c r="M121" s="73"/>
      <c r="N121" s="73"/>
    </row>
    <row r="122" spans="7:14" s="1" customFormat="1" x14ac:dyDescent="0.25">
      <c r="G122" s="73"/>
      <c r="H122" s="73"/>
      <c r="J122" s="73"/>
      <c r="K122" s="73"/>
      <c r="L122" s="73"/>
      <c r="M122" s="73"/>
      <c r="N122" s="73"/>
    </row>
    <row r="123" spans="7:14" s="1" customFormat="1" x14ac:dyDescent="0.25">
      <c r="G123" s="73"/>
      <c r="H123" s="73"/>
      <c r="J123" s="73"/>
      <c r="K123" s="73"/>
      <c r="L123" s="73"/>
      <c r="M123" s="73"/>
      <c r="N123" s="73"/>
    </row>
    <row r="124" spans="7:14" s="1" customFormat="1" x14ac:dyDescent="0.25">
      <c r="G124" s="73"/>
      <c r="H124" s="73"/>
      <c r="J124" s="73"/>
      <c r="K124" s="73"/>
      <c r="L124" s="73"/>
      <c r="M124" s="73"/>
      <c r="N124" s="73"/>
    </row>
    <row r="125" spans="7:14" s="1" customFormat="1" x14ac:dyDescent="0.25">
      <c r="G125" s="73"/>
      <c r="H125" s="73"/>
      <c r="J125" s="73"/>
      <c r="K125" s="73"/>
      <c r="L125" s="73"/>
      <c r="M125" s="73"/>
      <c r="N125" s="73"/>
    </row>
    <row r="126" spans="7:14" s="1" customFormat="1" x14ac:dyDescent="0.25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2578125" defaultRowHeight="15" x14ac:dyDescent="0.25"/>
  <cols>
    <col min="1" max="1" width="19.42578125" bestFit="1" customWidth="1"/>
    <col min="2" max="2" width="11.28515625" style="15"/>
    <col min="3" max="3" width="45.5703125" bestFit="1" customWidth="1"/>
    <col min="4" max="8" width="9.42578125" hidden="1" customWidth="1"/>
    <col min="9" max="9" width="9.42578125" style="81" hidden="1" customWidth="1"/>
    <col min="10" max="11" width="9.42578125" hidden="1" customWidth="1"/>
    <col min="12" max="12" width="7.85546875" hidden="1" customWidth="1"/>
    <col min="13" max="13" width="9.42578125" hidden="1" customWidth="1"/>
    <col min="14" max="14" width="7.85546875" hidden="1" customWidth="1"/>
    <col min="15" max="15" width="9.42578125" hidden="1" customWidth="1"/>
    <col min="16" max="16" width="7.85546875" hidden="1" customWidth="1"/>
    <col min="17" max="17" width="9.42578125" hidden="1" customWidth="1"/>
    <col min="18" max="18" width="7.85546875" hidden="1" customWidth="1"/>
    <col min="19" max="19" width="9.42578125" hidden="1" customWidth="1"/>
    <col min="20" max="20" width="7.85546875" hidden="1" customWidth="1"/>
    <col min="21" max="21" width="9.42578125" style="150" hidden="1" customWidth="1"/>
    <col min="22" max="22" width="7.85546875" hidden="1" customWidth="1"/>
    <col min="23" max="23" width="9.42578125" style="15" hidden="1" customWidth="1"/>
    <col min="24" max="24" width="7.85546875" hidden="1" customWidth="1"/>
    <col min="25" max="25" width="9.42578125" style="15" bestFit="1" customWidth="1"/>
    <col min="26" max="26" width="7.85546875" bestFit="1" customWidth="1"/>
    <col min="27" max="27" width="9.42578125" style="15" bestFit="1" customWidth="1"/>
    <col min="28" max="28" width="7.85546875" bestFit="1" customWidth="1"/>
    <col min="29" max="29" width="9.42578125" style="15" bestFit="1" customWidth="1"/>
    <col min="30" max="30" width="7.85546875" bestFit="1" customWidth="1"/>
    <col min="31" max="31" width="9.42578125" style="15" bestFit="1" customWidth="1"/>
    <col min="32" max="32" width="7.85546875" bestFit="1" customWidth="1"/>
    <col min="33" max="33" width="9.42578125" style="15" bestFit="1" customWidth="1"/>
    <col min="34" max="34" width="4.140625" style="15" customWidth="1"/>
    <col min="36" max="36" width="18.42578125" bestFit="1" customWidth="1"/>
  </cols>
  <sheetData>
    <row r="1" spans="1:36" ht="19.5" x14ac:dyDescent="0.3">
      <c r="B1" s="14"/>
      <c r="C1" s="395" t="s">
        <v>489</v>
      </c>
    </row>
    <row r="2" spans="1:36" x14ac:dyDescent="0.25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427</v>
      </c>
      <c r="M2" s="555">
        <v>45782</v>
      </c>
      <c r="N2" s="856" t="s">
        <v>427</v>
      </c>
      <c r="O2" s="555">
        <v>45792</v>
      </c>
      <c r="P2" s="856" t="s">
        <v>427</v>
      </c>
      <c r="Q2" s="555">
        <v>45803</v>
      </c>
      <c r="R2" s="856" t="s">
        <v>427</v>
      </c>
      <c r="S2" s="555">
        <v>45803</v>
      </c>
      <c r="T2" s="856" t="s">
        <v>427</v>
      </c>
      <c r="U2" s="1003" t="s">
        <v>31</v>
      </c>
      <c r="V2" s="856" t="s">
        <v>427</v>
      </c>
      <c r="W2" s="856">
        <v>45848</v>
      </c>
      <c r="X2" s="856" t="s">
        <v>427</v>
      </c>
      <c r="Y2" s="856">
        <v>45883</v>
      </c>
      <c r="Z2" s="856" t="s">
        <v>427</v>
      </c>
      <c r="AA2" s="856">
        <v>45893</v>
      </c>
      <c r="AB2" s="856" t="s">
        <v>427</v>
      </c>
      <c r="AC2" s="856">
        <v>45901</v>
      </c>
      <c r="AD2" s="856" t="s">
        <v>427</v>
      </c>
      <c r="AE2" s="856">
        <v>45908</v>
      </c>
      <c r="AF2" s="856" t="s">
        <v>427</v>
      </c>
      <c r="AG2" s="856">
        <v>45919</v>
      </c>
      <c r="AH2" s="856"/>
      <c r="AI2" s="856" t="s">
        <v>490</v>
      </c>
      <c r="AJ2" t="s">
        <v>491</v>
      </c>
    </row>
    <row r="3" spans="1:36" hidden="1" x14ac:dyDescent="0.25">
      <c r="A3" s="244" t="s">
        <v>51</v>
      </c>
      <c r="B3" s="245">
        <v>88</v>
      </c>
      <c r="C3" s="2" t="s">
        <v>52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25">
      <c r="A4" s="244" t="s">
        <v>51</v>
      </c>
      <c r="B4" s="245">
        <v>1017</v>
      </c>
      <c r="C4" s="2" t="s">
        <v>53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25">
      <c r="A5" s="244" t="s">
        <v>51</v>
      </c>
      <c r="B5" s="245">
        <v>89</v>
      </c>
      <c r="C5" s="2" t="s">
        <v>54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25">
      <c r="A6" s="244" t="s">
        <v>51</v>
      </c>
      <c r="B6" s="245">
        <v>90</v>
      </c>
      <c r="C6" s="33" t="s">
        <v>55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25">
      <c r="A7" s="244" t="s">
        <v>51</v>
      </c>
      <c r="B7" s="245">
        <v>91</v>
      </c>
      <c r="C7" s="2" t="s">
        <v>56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25">
      <c r="A8" s="244" t="s">
        <v>57</v>
      </c>
      <c r="B8" s="246">
        <v>154</v>
      </c>
      <c r="C8" s="33" t="s">
        <v>58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25">
      <c r="A9" s="244" t="s">
        <v>57</v>
      </c>
      <c r="B9" s="246">
        <v>159</v>
      </c>
      <c r="C9" s="33" t="s">
        <v>59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25">
      <c r="A10" s="244" t="s">
        <v>57</v>
      </c>
      <c r="B10" s="246">
        <v>193</v>
      </c>
      <c r="C10" s="33" t="s">
        <v>60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25">
      <c r="A11" s="244" t="s">
        <v>57</v>
      </c>
      <c r="B11" s="246">
        <v>195</v>
      </c>
      <c r="C11" s="33" t="s">
        <v>61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25">
      <c r="A12" s="244" t="s">
        <v>57</v>
      </c>
      <c r="B12" s="246">
        <v>196</v>
      </c>
      <c r="C12" s="33" t="s">
        <v>62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25">
      <c r="A13" s="244" t="s">
        <v>57</v>
      </c>
      <c r="B13" s="246">
        <v>197</v>
      </c>
      <c r="C13" s="33" t="s">
        <v>63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25">
      <c r="A14" s="244" t="s">
        <v>57</v>
      </c>
      <c r="B14" s="246">
        <v>198</v>
      </c>
      <c r="C14" s="33" t="s">
        <v>64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25">
      <c r="A15" s="244" t="s">
        <v>57</v>
      </c>
      <c r="B15" s="246">
        <v>199</v>
      </c>
      <c r="C15" s="33" t="s">
        <v>65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25">
      <c r="A16" s="244" t="s">
        <v>57</v>
      </c>
      <c r="B16" s="246">
        <v>200</v>
      </c>
      <c r="C16" s="33" t="s">
        <v>66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25">
      <c r="A17" s="244" t="s">
        <v>57</v>
      </c>
      <c r="B17" s="246">
        <v>201</v>
      </c>
      <c r="C17" s="33" t="s">
        <v>67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25">
      <c r="A18" s="244" t="s">
        <v>57</v>
      </c>
      <c r="B18" s="246">
        <v>202</v>
      </c>
      <c r="C18" s="33" t="s">
        <v>68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25">
      <c r="A19" s="244" t="s">
        <v>57</v>
      </c>
      <c r="B19" s="246">
        <v>208</v>
      </c>
      <c r="C19" s="33" t="s">
        <v>69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25">
      <c r="A20" s="244" t="s">
        <v>57</v>
      </c>
      <c r="B20" s="246">
        <v>215</v>
      </c>
      <c r="C20" s="33" t="s">
        <v>70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25">
      <c r="A21" s="244" t="s">
        <v>57</v>
      </c>
      <c r="B21" s="246">
        <v>221</v>
      </c>
      <c r="C21" s="33" t="s">
        <v>71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25">
      <c r="A22" s="244" t="s">
        <v>57</v>
      </c>
      <c r="B22" s="246">
        <v>243</v>
      </c>
      <c r="C22" s="33" t="s">
        <v>72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25">
      <c r="A23" s="244" t="s">
        <v>57</v>
      </c>
      <c r="B23" s="246">
        <v>266</v>
      </c>
      <c r="C23" s="33" t="s">
        <v>73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25">
      <c r="A24" s="244" t="s">
        <v>57</v>
      </c>
      <c r="B24" s="246">
        <v>416</v>
      </c>
      <c r="C24" s="33" t="s">
        <v>74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25">
      <c r="A25" s="244" t="s">
        <v>57</v>
      </c>
      <c r="B25" s="246">
        <v>468</v>
      </c>
      <c r="C25" s="33" t="s">
        <v>75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25">
      <c r="A26" s="244" t="s">
        <v>57</v>
      </c>
      <c r="B26" s="246">
        <v>665</v>
      </c>
      <c r="C26" s="33" t="s">
        <v>76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25">
      <c r="A27" s="244" t="s">
        <v>57</v>
      </c>
      <c r="B27" s="246">
        <v>6071</v>
      </c>
      <c r="C27" s="33" t="s">
        <v>77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25">
      <c r="A28" s="244" t="s">
        <v>57</v>
      </c>
      <c r="B28" s="246">
        <v>6072</v>
      </c>
      <c r="C28" s="2" t="s">
        <v>78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25">
      <c r="A29" s="244" t="s">
        <v>57</v>
      </c>
      <c r="B29" s="246">
        <v>6073</v>
      </c>
      <c r="C29" s="2" t="s">
        <v>79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25">
      <c r="A30" s="244" t="s">
        <v>57</v>
      </c>
      <c r="B30" s="246">
        <v>6074</v>
      </c>
      <c r="C30" s="2" t="s">
        <v>80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25">
      <c r="A31" s="244" t="s">
        <v>57</v>
      </c>
      <c r="B31" s="246">
        <v>6075</v>
      </c>
      <c r="C31" s="2" t="s">
        <v>81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25">
      <c r="A32" s="244" t="s">
        <v>57</v>
      </c>
      <c r="B32" s="246">
        <v>6076</v>
      </c>
      <c r="C32" s="2" t="s">
        <v>82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25">
      <c r="A33" s="244" t="s">
        <v>57</v>
      </c>
      <c r="B33" s="246">
        <v>6077</v>
      </c>
      <c r="C33" s="2" t="s">
        <v>83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25">
      <c r="A34" s="244" t="s">
        <v>57</v>
      </c>
      <c r="B34" s="246">
        <v>6078</v>
      </c>
      <c r="C34" s="2" t="s">
        <v>84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25">
      <c r="A35" s="244" t="s">
        <v>57</v>
      </c>
      <c r="B35" s="246">
        <v>6079</v>
      </c>
      <c r="C35" s="2" t="s">
        <v>85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25">
      <c r="A36" s="244" t="s">
        <v>57</v>
      </c>
      <c r="B36" s="246">
        <v>6080</v>
      </c>
      <c r="C36" s="2" t="s">
        <v>86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25">
      <c r="A37" s="244" t="s">
        <v>57</v>
      </c>
      <c r="B37" s="246">
        <v>6081</v>
      </c>
      <c r="C37" s="2" t="s">
        <v>87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25">
      <c r="A38" s="244" t="s">
        <v>88</v>
      </c>
      <c r="B38" s="246">
        <v>9373</v>
      </c>
      <c r="C38" s="2" t="s">
        <v>89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25">
      <c r="A39" s="244" t="s">
        <v>88</v>
      </c>
      <c r="B39" s="246">
        <v>726</v>
      </c>
      <c r="C39" s="2" t="s">
        <v>90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25">
      <c r="A40" s="244" t="s">
        <v>88</v>
      </c>
      <c r="B40" s="246">
        <v>711</v>
      </c>
      <c r="C40" s="2" t="s">
        <v>91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25">
      <c r="A41" s="244" t="s">
        <v>88</v>
      </c>
      <c r="B41" s="246">
        <v>713</v>
      </c>
      <c r="C41" s="2" t="s">
        <v>92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25">
      <c r="A42" s="244" t="s">
        <v>88</v>
      </c>
      <c r="B42" s="246">
        <v>457</v>
      </c>
      <c r="C42" s="33" t="s">
        <v>93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25">
      <c r="A43" s="244" t="s">
        <v>88</v>
      </c>
      <c r="B43" s="246">
        <v>705</v>
      </c>
      <c r="C43" s="33" t="s">
        <v>94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25">
      <c r="A44" s="244" t="s">
        <v>88</v>
      </c>
      <c r="B44" s="246">
        <v>766</v>
      </c>
      <c r="C44" s="33" t="s">
        <v>95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25">
      <c r="A45" s="244" t="s">
        <v>88</v>
      </c>
      <c r="B45" s="246">
        <v>708</v>
      </c>
      <c r="C45" s="33" t="s">
        <v>96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25">
      <c r="A46" s="244" t="s">
        <v>88</v>
      </c>
      <c r="B46" s="246">
        <v>709</v>
      </c>
      <c r="C46" s="33" t="s">
        <v>97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25">
      <c r="A47" s="244" t="s">
        <v>88</v>
      </c>
      <c r="B47" s="246">
        <v>710</v>
      </c>
      <c r="C47" s="33" t="s">
        <v>98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25">
      <c r="A48" s="244" t="s">
        <v>88</v>
      </c>
      <c r="B48" s="246">
        <v>712</v>
      </c>
      <c r="C48" s="33" t="s">
        <v>99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25">
      <c r="A49" s="244" t="s">
        <v>88</v>
      </c>
      <c r="B49" s="246">
        <v>716</v>
      </c>
      <c r="C49" s="33" t="s">
        <v>100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25">
      <c r="A50" s="244" t="s">
        <v>88</v>
      </c>
      <c r="B50" s="246">
        <v>717</v>
      </c>
      <c r="C50" s="33" t="s">
        <v>101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25">
      <c r="A51" s="244" t="s">
        <v>88</v>
      </c>
      <c r="B51" s="246">
        <v>7217</v>
      </c>
      <c r="C51" s="33" t="s">
        <v>102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25">
      <c r="A52" s="244" t="s">
        <v>88</v>
      </c>
      <c r="B52" s="246">
        <v>794</v>
      </c>
      <c r="C52" s="33" t="s">
        <v>103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25">
      <c r="A53" s="244" t="s">
        <v>88</v>
      </c>
      <c r="B53" s="246">
        <v>706</v>
      </c>
      <c r="C53" s="33" t="s">
        <v>104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25">
      <c r="A54" s="244" t="s">
        <v>88</v>
      </c>
      <c r="B54" s="262">
        <v>7224</v>
      </c>
      <c r="C54" s="718" t="s">
        <v>106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25">
      <c r="A55" s="244" t="s">
        <v>88</v>
      </c>
      <c r="B55" s="246">
        <v>745</v>
      </c>
      <c r="C55" s="2" t="s">
        <v>106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25">
      <c r="A56" s="244" t="s">
        <v>88</v>
      </c>
      <c r="B56" s="246">
        <v>746</v>
      </c>
      <c r="C56" s="2" t="s">
        <v>107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25">
      <c r="A57" s="244" t="s">
        <v>88</v>
      </c>
      <c r="B57" s="246">
        <v>736</v>
      </c>
      <c r="C57" s="21" t="s">
        <v>108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25">
      <c r="A58" s="244" t="s">
        <v>88</v>
      </c>
      <c r="B58" s="246">
        <v>755</v>
      </c>
      <c r="C58" s="21" t="s">
        <v>109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25">
      <c r="A59" s="244" t="s">
        <v>88</v>
      </c>
      <c r="B59" s="246">
        <v>1095</v>
      </c>
      <c r="C59" s="21" t="s">
        <v>111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25">
      <c r="A60" s="244" t="s">
        <v>88</v>
      </c>
      <c r="B60" s="247">
        <v>181</v>
      </c>
      <c r="C60" s="21" t="s">
        <v>492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25">
      <c r="A61" s="244" t="s">
        <v>113</v>
      </c>
      <c r="B61" s="247">
        <v>1396</v>
      </c>
      <c r="C61" s="21" t="s">
        <v>493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25">
      <c r="A62" s="244" t="s">
        <v>113</v>
      </c>
      <c r="B62" s="247">
        <v>157</v>
      </c>
      <c r="C62" s="54" t="s">
        <v>115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25">
      <c r="A63" s="244" t="s">
        <v>113</v>
      </c>
      <c r="B63" s="247">
        <v>715</v>
      </c>
      <c r="C63" s="54" t="s">
        <v>116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25">
      <c r="A64" s="244" t="s">
        <v>113</v>
      </c>
      <c r="B64" s="247">
        <v>714</v>
      </c>
      <c r="C64" s="54" t="s">
        <v>117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25">
      <c r="A65" s="244" t="s">
        <v>113</v>
      </c>
      <c r="B65" s="247">
        <v>352</v>
      </c>
      <c r="C65" s="54" t="s">
        <v>118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25">
      <c r="A66" s="244" t="s">
        <v>113</v>
      </c>
      <c r="B66" s="247">
        <v>182</v>
      </c>
      <c r="C66" s="54" t="s">
        <v>119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25">
      <c r="A67" s="244" t="s">
        <v>113</v>
      </c>
      <c r="B67" s="247">
        <v>290</v>
      </c>
      <c r="C67" s="54" t="s">
        <v>120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25">
      <c r="A68" s="244" t="s">
        <v>113</v>
      </c>
      <c r="B68" s="248">
        <v>180</v>
      </c>
      <c r="C68" s="54" t="s">
        <v>121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25">
      <c r="A69" s="244" t="s">
        <v>113</v>
      </c>
      <c r="B69" s="249">
        <v>740</v>
      </c>
      <c r="C69" s="33" t="s">
        <v>122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25">
      <c r="A70" s="244" t="s">
        <v>113</v>
      </c>
      <c r="B70" s="249">
        <v>342</v>
      </c>
      <c r="C70" s="250" t="s">
        <v>123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25">
      <c r="A71" s="244" t="s">
        <v>124</v>
      </c>
      <c r="B71" s="247">
        <v>280</v>
      </c>
      <c r="C71" s="21" t="s">
        <v>125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25">
      <c r="A72" s="244" t="s">
        <v>124</v>
      </c>
      <c r="B72" s="247">
        <v>282</v>
      </c>
      <c r="C72" s="21" t="s">
        <v>126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25">
      <c r="A73" s="244" t="s">
        <v>124</v>
      </c>
      <c r="B73" s="247">
        <v>283</v>
      </c>
      <c r="C73" s="21" t="s">
        <v>127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25">
      <c r="A74" s="244" t="s">
        <v>124</v>
      </c>
      <c r="B74" s="247">
        <v>275</v>
      </c>
      <c r="C74" s="54" t="s">
        <v>128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25">
      <c r="A75" s="244" t="s">
        <v>124</v>
      </c>
      <c r="B75" s="247">
        <v>276</v>
      </c>
      <c r="C75" s="54" t="s">
        <v>129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25">
      <c r="A76" s="244" t="s">
        <v>124</v>
      </c>
      <c r="B76" s="247">
        <v>277</v>
      </c>
      <c r="C76" s="21" t="s">
        <v>130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25">
      <c r="A77" s="244" t="s">
        <v>124</v>
      </c>
      <c r="B77" s="247">
        <v>291</v>
      </c>
      <c r="C77" s="21" t="s">
        <v>131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25">
      <c r="A78" s="244" t="s">
        <v>124</v>
      </c>
      <c r="B78" s="247">
        <v>281</v>
      </c>
      <c r="C78" s="21" t="s">
        <v>132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25">
      <c r="A79" s="244" t="s">
        <v>124</v>
      </c>
      <c r="B79" s="247">
        <v>185</v>
      </c>
      <c r="C79" s="21" t="s">
        <v>133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25">
      <c r="A80" s="244" t="s">
        <v>124</v>
      </c>
      <c r="B80" s="247">
        <v>279</v>
      </c>
      <c r="C80" s="21" t="s">
        <v>134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25">
      <c r="A81" s="244" t="s">
        <v>124</v>
      </c>
      <c r="B81" s="247">
        <v>1091</v>
      </c>
      <c r="C81" s="21" t="s">
        <v>494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25">
      <c r="A82" s="244" t="s">
        <v>124</v>
      </c>
      <c r="B82" s="247">
        <v>1086</v>
      </c>
      <c r="C82" s="21" t="s">
        <v>136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25">
      <c r="A83" s="244" t="s">
        <v>124</v>
      </c>
      <c r="B83" s="247">
        <v>1082</v>
      </c>
      <c r="C83" s="54" t="s">
        <v>137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25">
      <c r="A84" s="244" t="s">
        <v>124</v>
      </c>
      <c r="B84" s="247">
        <v>1094</v>
      </c>
      <c r="C84" s="21" t="s">
        <v>138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25">
      <c r="A85" s="244" t="s">
        <v>124</v>
      </c>
      <c r="B85" s="247">
        <v>1084</v>
      </c>
      <c r="C85" s="54" t="s">
        <v>139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25">
      <c r="A86" s="244" t="s">
        <v>124</v>
      </c>
      <c r="B86" s="247">
        <v>1085</v>
      </c>
      <c r="C86" s="54" t="s">
        <v>140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25">
      <c r="A87" s="244" t="s">
        <v>124</v>
      </c>
      <c r="B87" s="247">
        <v>1087</v>
      </c>
      <c r="C87" s="21" t="s">
        <v>141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25">
      <c r="A88" s="244" t="s">
        <v>124</v>
      </c>
      <c r="B88" s="247">
        <v>1092</v>
      </c>
      <c r="C88" s="21" t="s">
        <v>142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25">
      <c r="A89" s="244" t="s">
        <v>124</v>
      </c>
      <c r="B89" s="247">
        <v>1093</v>
      </c>
      <c r="C89" s="21" t="s">
        <v>143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25">
      <c r="A90" s="244" t="s">
        <v>124</v>
      </c>
      <c r="B90" s="247">
        <v>1088</v>
      </c>
      <c r="C90" s="21" t="s">
        <v>144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25">
      <c r="A91" s="244" t="s">
        <v>124</v>
      </c>
      <c r="B91" s="247">
        <v>1083</v>
      </c>
      <c r="C91" s="21" t="s">
        <v>145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25">
      <c r="A92" s="244" t="s">
        <v>146</v>
      </c>
      <c r="B92" s="247">
        <v>184</v>
      </c>
      <c r="C92" s="21" t="s">
        <v>147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25">
      <c r="A93" s="244" t="s">
        <v>146</v>
      </c>
      <c r="B93" s="247">
        <v>461</v>
      </c>
      <c r="C93" s="54" t="s">
        <v>148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25">
      <c r="A94" s="244" t="s">
        <v>146</v>
      </c>
      <c r="B94" s="247">
        <v>2015</v>
      </c>
      <c r="C94" s="54" t="s">
        <v>149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25">
      <c r="A95" s="244" t="s">
        <v>146</v>
      </c>
      <c r="B95" s="247">
        <v>9721</v>
      </c>
      <c r="C95" s="54" t="s">
        <v>151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25">
      <c r="A96" s="244" t="s">
        <v>152</v>
      </c>
      <c r="B96" s="247">
        <v>787</v>
      </c>
      <c r="C96" s="21" t="s">
        <v>153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25">
      <c r="A97" s="244" t="s">
        <v>152</v>
      </c>
      <c r="B97" s="247">
        <v>788</v>
      </c>
      <c r="C97" s="21" t="s">
        <v>154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25">
      <c r="A98" s="244" t="s">
        <v>152</v>
      </c>
      <c r="B98" s="247">
        <v>789</v>
      </c>
      <c r="C98" s="21" t="s">
        <v>155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25">
      <c r="A99" s="244" t="s">
        <v>152</v>
      </c>
      <c r="B99" s="247">
        <v>790</v>
      </c>
      <c r="C99" s="21" t="s">
        <v>156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495</v>
      </c>
    </row>
    <row r="100" spans="1:36" hidden="1" x14ac:dyDescent="0.25">
      <c r="A100" s="244" t="s">
        <v>152</v>
      </c>
      <c r="B100" s="247">
        <v>511</v>
      </c>
      <c r="C100" s="21" t="s">
        <v>157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25">
      <c r="A101" s="244" t="s">
        <v>158</v>
      </c>
      <c r="B101" s="251">
        <v>911</v>
      </c>
      <c r="C101" s="34" t="s">
        <v>159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25">
      <c r="A102" s="244" t="s">
        <v>158</v>
      </c>
      <c r="B102" s="251">
        <v>912</v>
      </c>
      <c r="C102" s="34" t="s">
        <v>160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25">
      <c r="A103" s="244" t="s">
        <v>158</v>
      </c>
      <c r="B103" s="251">
        <v>913</v>
      </c>
      <c r="C103" s="34" t="s">
        <v>161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25">
      <c r="A104" s="244" t="s">
        <v>158</v>
      </c>
      <c r="B104" s="251">
        <v>914</v>
      </c>
      <c r="C104" s="34" t="s">
        <v>162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25">
      <c r="A105" s="244" t="s">
        <v>158</v>
      </c>
      <c r="B105" s="251">
        <v>915</v>
      </c>
      <c r="C105" s="34" t="s">
        <v>163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25">
      <c r="A106" s="244" t="s">
        <v>158</v>
      </c>
      <c r="B106" s="251">
        <v>916</v>
      </c>
      <c r="C106" s="34" t="s">
        <v>164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25">
      <c r="A107" s="244" t="s">
        <v>158</v>
      </c>
      <c r="B107" s="251">
        <v>917</v>
      </c>
      <c r="C107" s="34" t="s">
        <v>165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25">
      <c r="A108" s="244" t="s">
        <v>158</v>
      </c>
      <c r="B108" s="251">
        <v>918</v>
      </c>
      <c r="C108" s="34" t="s">
        <v>166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25">
      <c r="A109" s="244" t="s">
        <v>158</v>
      </c>
      <c r="B109" s="251">
        <v>919</v>
      </c>
      <c r="C109" s="34" t="s">
        <v>167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25">
      <c r="A110" s="244" t="s">
        <v>158</v>
      </c>
      <c r="B110" s="251">
        <v>920</v>
      </c>
      <c r="C110" s="34" t="s">
        <v>168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25">
      <c r="A111" s="244" t="s">
        <v>158</v>
      </c>
      <c r="B111" s="251">
        <v>921</v>
      </c>
      <c r="C111" s="34" t="s">
        <v>169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25">
      <c r="A112" s="244" t="s">
        <v>158</v>
      </c>
      <c r="B112" s="251">
        <v>922</v>
      </c>
      <c r="C112" s="34" t="s">
        <v>170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25">
      <c r="A113" s="244" t="s">
        <v>158</v>
      </c>
      <c r="B113" s="251">
        <v>923</v>
      </c>
      <c r="C113" s="34" t="s">
        <v>171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25">
      <c r="A114" s="244" t="s">
        <v>158</v>
      </c>
      <c r="B114" s="251">
        <v>924</v>
      </c>
      <c r="C114" s="34" t="s">
        <v>172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25">
      <c r="A115" s="734" t="s">
        <v>158</v>
      </c>
      <c r="B115" s="14">
        <v>2070</v>
      </c>
      <c r="C115" s="178" t="s">
        <v>173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25">
      <c r="A116" s="244" t="s">
        <v>158</v>
      </c>
      <c r="B116" s="251">
        <v>1065</v>
      </c>
      <c r="C116" s="33" t="s">
        <v>174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25">
      <c r="A117" s="244" t="s">
        <v>158</v>
      </c>
      <c r="B117" s="251">
        <v>1066</v>
      </c>
      <c r="C117" s="33" t="s">
        <v>175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25">
      <c r="A118" s="244" t="s">
        <v>158</v>
      </c>
      <c r="B118" s="251">
        <v>1067</v>
      </c>
      <c r="C118" s="33" t="s">
        <v>176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25">
      <c r="A119" s="244" t="s">
        <v>158</v>
      </c>
      <c r="B119" s="251">
        <v>1068</v>
      </c>
      <c r="C119" s="33" t="s">
        <v>177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25">
      <c r="A120" s="244" t="s">
        <v>158</v>
      </c>
      <c r="B120" s="251">
        <v>1069</v>
      </c>
      <c r="C120" s="33" t="s">
        <v>178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25">
      <c r="A121" s="244" t="s">
        <v>158</v>
      </c>
      <c r="B121" s="251">
        <v>1070</v>
      </c>
      <c r="C121" s="33" t="s">
        <v>179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25">
      <c r="A122" s="244" t="s">
        <v>158</v>
      </c>
      <c r="B122" s="251">
        <v>1071</v>
      </c>
      <c r="C122" s="33" t="s">
        <v>180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25">
      <c r="A123" s="244" t="s">
        <v>158</v>
      </c>
      <c r="B123" s="251">
        <v>1072</v>
      </c>
      <c r="C123" s="33" t="s">
        <v>181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25">
      <c r="A124" s="244" t="s">
        <v>158</v>
      </c>
      <c r="B124" s="251">
        <v>1073</v>
      </c>
      <c r="C124" s="33" t="s">
        <v>182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25">
      <c r="A125" s="244" t="s">
        <v>158</v>
      </c>
      <c r="B125" s="251">
        <v>1074</v>
      </c>
      <c r="C125" s="33" t="s">
        <v>183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25">
      <c r="A126" s="244" t="s">
        <v>158</v>
      </c>
      <c r="B126" s="251">
        <v>925</v>
      </c>
      <c r="C126" s="178" t="s">
        <v>194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25">
      <c r="A127" s="244" t="s">
        <v>158</v>
      </c>
      <c r="B127" s="251">
        <v>926</v>
      </c>
      <c r="C127" s="178" t="s">
        <v>195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25">
      <c r="A128" s="244" t="s">
        <v>158</v>
      </c>
      <c r="B128" s="251">
        <v>927</v>
      </c>
      <c r="C128" s="178" t="s">
        <v>196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25">
      <c r="A129" s="244" t="s">
        <v>158</v>
      </c>
      <c r="B129" s="251">
        <v>928</v>
      </c>
      <c r="C129" s="178" t="s">
        <v>197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25">
      <c r="A130" s="244" t="s">
        <v>158</v>
      </c>
      <c r="B130" s="251">
        <v>929</v>
      </c>
      <c r="C130" s="178" t="s">
        <v>198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487"/>
  <sheetViews>
    <sheetView zoomScale="80" zoomScaleNormal="80" workbookViewId="0">
      <selection activeCell="B44" sqref="B44"/>
    </sheetView>
  </sheetViews>
  <sheetFormatPr baseColWidth="10" defaultColWidth="11.42578125" defaultRowHeight="15" x14ac:dyDescent="0.25"/>
  <cols>
    <col min="1" max="1" width="19.5703125" bestFit="1" customWidth="1"/>
    <col min="2" max="2" width="60.140625" bestFit="1" customWidth="1"/>
    <col min="3" max="3" width="26.28515625" bestFit="1" customWidth="1"/>
    <col min="4" max="4" width="23.7109375" bestFit="1" customWidth="1"/>
    <col min="5" max="5" width="7" bestFit="1" customWidth="1"/>
    <col min="6" max="6" width="9.85546875" bestFit="1" customWidth="1"/>
    <col min="7" max="7" width="7" bestFit="1" customWidth="1"/>
    <col min="8" max="8" width="8.7109375" bestFit="1" customWidth="1"/>
    <col min="9" max="9" width="7" bestFit="1" customWidth="1"/>
    <col min="10" max="10" width="10.85546875" bestFit="1" customWidth="1"/>
    <col min="11" max="11" width="7" bestFit="1" customWidth="1"/>
    <col min="12" max="12" width="9.42578125" bestFit="1" customWidth="1"/>
    <col min="13" max="13" width="7.28515625" bestFit="1" customWidth="1"/>
    <col min="14" max="14" width="9.42578125" bestFit="1" customWidth="1"/>
    <col min="15" max="15" width="7.28515625" bestFit="1" customWidth="1"/>
    <col min="16" max="16" width="12.140625" hidden="1" customWidth="1"/>
    <col min="17" max="17" width="9" bestFit="1" customWidth="1"/>
    <col min="18" max="18" width="7.7109375" bestFit="1" customWidth="1"/>
    <col min="19" max="19" width="9" bestFit="1" customWidth="1"/>
    <col min="20" max="20" width="0" hidden="1" customWidth="1"/>
  </cols>
  <sheetData>
    <row r="1" spans="1:16" x14ac:dyDescent="0.25">
      <c r="A1" s="1098" t="s">
        <v>496</v>
      </c>
    </row>
    <row r="2" spans="1:16" x14ac:dyDescent="0.25">
      <c r="A2" s="1098" t="s">
        <v>1600</v>
      </c>
    </row>
    <row r="3" spans="1:16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427</v>
      </c>
      <c r="K3" s="1096">
        <v>46055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501</v>
      </c>
    </row>
    <row r="4" spans="1:16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256</v>
      </c>
      <c r="F4" s="1163">
        <v>-0.25146000000000002</v>
      </c>
      <c r="G4" s="1247">
        <v>342</v>
      </c>
      <c r="H4" s="1163">
        <v>-7.0650000000000004E-2</v>
      </c>
      <c r="I4" s="1247">
        <v>368</v>
      </c>
      <c r="J4" s="1163">
        <v>-5.1549999999999999E-2</v>
      </c>
      <c r="K4" s="1247">
        <v>388</v>
      </c>
      <c r="L4" s="1163">
        <v>-0.11817999999999999</v>
      </c>
      <c r="M4" s="1247">
        <v>440</v>
      </c>
      <c r="N4" s="1164">
        <v>0.22563</v>
      </c>
      <c r="O4" s="1247">
        <v>359</v>
      </c>
      <c r="P4" s="1247">
        <v>0</v>
      </c>
    </row>
    <row r="5" spans="1:16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354</v>
      </c>
      <c r="F5" s="1163">
        <v>-0.23707</v>
      </c>
      <c r="G5" s="1247">
        <v>464</v>
      </c>
      <c r="H5" s="1164">
        <v>0.22750999999999999</v>
      </c>
      <c r="I5" s="1247">
        <v>378</v>
      </c>
      <c r="J5" s="1164">
        <v>0.2233</v>
      </c>
      <c r="K5" s="1247">
        <v>309</v>
      </c>
      <c r="L5" s="1163">
        <v>-0.23515</v>
      </c>
      <c r="M5" s="1247">
        <v>404</v>
      </c>
      <c r="N5" s="1163">
        <v>-8.8039999999999993E-2</v>
      </c>
      <c r="O5" s="1247">
        <v>443</v>
      </c>
      <c r="P5" s="1247">
        <v>0</v>
      </c>
    </row>
    <row r="6" spans="1:16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511</v>
      </c>
      <c r="F6" s="1164">
        <v>0.24939</v>
      </c>
      <c r="G6" s="1247">
        <v>409</v>
      </c>
      <c r="H6" s="1163">
        <v>-9.3130000000000004E-2</v>
      </c>
      <c r="I6" s="1247">
        <v>451</v>
      </c>
      <c r="J6" s="1164">
        <v>2.2679999999999999E-2</v>
      </c>
      <c r="K6" s="1247">
        <v>441</v>
      </c>
      <c r="L6" s="1163">
        <v>-0.11799999999999999</v>
      </c>
      <c r="M6" s="1247">
        <v>500</v>
      </c>
      <c r="N6" s="1164">
        <v>7.0660000000000001E-2</v>
      </c>
      <c r="O6" s="1247">
        <v>467</v>
      </c>
      <c r="P6" s="1247">
        <v>0</v>
      </c>
    </row>
    <row r="7" spans="1:16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7">
        <v>100</v>
      </c>
      <c r="F7" s="1248">
        <v>0</v>
      </c>
      <c r="G7" s="1247">
        <v>100</v>
      </c>
      <c r="H7" s="1164">
        <v>8.6959999999999996E-2</v>
      </c>
      <c r="I7" s="1247">
        <v>92</v>
      </c>
      <c r="J7" s="1164">
        <v>5.747E-2</v>
      </c>
      <c r="K7" s="1247">
        <v>87</v>
      </c>
      <c r="L7" s="1163">
        <v>-0.12121</v>
      </c>
      <c r="M7" s="1247">
        <v>99</v>
      </c>
      <c r="N7" s="1164">
        <v>0.1</v>
      </c>
      <c r="O7" s="1247">
        <v>90</v>
      </c>
      <c r="P7" s="1247">
        <v>1</v>
      </c>
    </row>
    <row r="8" spans="1:16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7">
        <v>6508</v>
      </c>
      <c r="F8" s="1164">
        <v>23.014759999999999</v>
      </c>
      <c r="G8" s="1247">
        <v>271</v>
      </c>
      <c r="H8" s="1164">
        <v>0.35499999999999998</v>
      </c>
      <c r="I8" s="1247">
        <v>200</v>
      </c>
      <c r="J8" s="1164">
        <v>9.8900000000000002E-2</v>
      </c>
      <c r="K8" s="1247">
        <v>182</v>
      </c>
      <c r="L8" s="1163">
        <v>-0.39734999999999998</v>
      </c>
      <c r="M8" s="1247">
        <v>302</v>
      </c>
      <c r="N8" s="1164">
        <v>0.43809999999999999</v>
      </c>
      <c r="O8" s="1247">
        <v>210</v>
      </c>
      <c r="P8" s="1247">
        <v>1</v>
      </c>
    </row>
    <row r="9" spans="1:16" x14ac:dyDescent="0.25">
      <c r="A9" s="1247">
        <v>18</v>
      </c>
      <c r="B9" s="1247" t="s">
        <v>511</v>
      </c>
      <c r="C9" s="1247" t="s">
        <v>432</v>
      </c>
      <c r="D9" s="1247" t="s">
        <v>503</v>
      </c>
      <c r="E9" s="1247">
        <v>631</v>
      </c>
      <c r="F9" s="1164">
        <v>0.37773000000000001</v>
      </c>
      <c r="G9" s="1247">
        <v>458</v>
      </c>
      <c r="H9" s="1163">
        <v>-0.24421999999999999</v>
      </c>
      <c r="I9" s="1247">
        <v>606</v>
      </c>
      <c r="J9" s="1164">
        <v>0.46377000000000002</v>
      </c>
      <c r="K9" s="1247">
        <v>414</v>
      </c>
      <c r="L9" s="1163">
        <v>-0.20841000000000001</v>
      </c>
      <c r="M9" s="1247">
        <v>523</v>
      </c>
      <c r="N9" s="1163">
        <v>-0.19164999999999999</v>
      </c>
      <c r="O9" s="1247">
        <v>647</v>
      </c>
      <c r="P9" s="1247">
        <v>0</v>
      </c>
    </row>
    <row r="10" spans="1:16" x14ac:dyDescent="0.25">
      <c r="A10" s="1247">
        <v>20</v>
      </c>
      <c r="B10" s="1247" t="s">
        <v>512</v>
      </c>
      <c r="C10" s="1247" t="s">
        <v>432</v>
      </c>
      <c r="D10" s="1247" t="s">
        <v>503</v>
      </c>
      <c r="E10" s="1247">
        <v>762</v>
      </c>
      <c r="F10" s="1164">
        <v>1.07629</v>
      </c>
      <c r="G10" s="1247">
        <v>367</v>
      </c>
      <c r="H10" s="1163">
        <v>-0.13442999999999999</v>
      </c>
      <c r="I10" s="1247">
        <v>424</v>
      </c>
      <c r="J10" s="1163">
        <v>-0.19084000000000001</v>
      </c>
      <c r="K10" s="1247">
        <v>524</v>
      </c>
      <c r="L10" s="1164">
        <v>6.9389999999999993E-2</v>
      </c>
      <c r="M10" s="1247">
        <v>490</v>
      </c>
      <c r="N10" s="1164">
        <v>0.18931999999999999</v>
      </c>
      <c r="O10" s="1247">
        <v>412</v>
      </c>
      <c r="P10" s="1247">
        <v>0</v>
      </c>
    </row>
    <row r="11" spans="1:16" x14ac:dyDescent="0.25">
      <c r="A11" s="1247">
        <v>27</v>
      </c>
      <c r="B11" s="1247" t="s">
        <v>513</v>
      </c>
      <c r="C11" s="1247" t="s">
        <v>514</v>
      </c>
      <c r="D11" s="1247" t="s">
        <v>503</v>
      </c>
      <c r="E11" s="1247">
        <v>545</v>
      </c>
      <c r="F11" s="1163">
        <v>-0.21920000000000001</v>
      </c>
      <c r="G11" s="1247">
        <v>698</v>
      </c>
      <c r="H11" s="1164">
        <v>5.9180000000000003E-2</v>
      </c>
      <c r="I11" s="1247">
        <v>659</v>
      </c>
      <c r="J11" s="1163">
        <v>-0.17829999999999999</v>
      </c>
      <c r="K11" s="1247">
        <v>802</v>
      </c>
      <c r="L11" s="1164">
        <v>4.8370000000000003E-2</v>
      </c>
      <c r="M11" s="1247">
        <v>765</v>
      </c>
      <c r="N11" s="1164">
        <v>0.24593000000000001</v>
      </c>
      <c r="O11" s="1247">
        <v>614</v>
      </c>
      <c r="P11" s="1247">
        <v>0</v>
      </c>
    </row>
    <row r="12" spans="1:16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7">
        <v>160</v>
      </c>
      <c r="F12" s="1163">
        <v>-2.4389999999999998E-2</v>
      </c>
      <c r="G12" s="1247">
        <v>164</v>
      </c>
      <c r="H12" s="1163">
        <v>-0.19608</v>
      </c>
      <c r="I12" s="1247">
        <v>204</v>
      </c>
      <c r="J12" s="1164">
        <v>0.2</v>
      </c>
      <c r="K12" s="1247">
        <v>170</v>
      </c>
      <c r="L12" s="1164">
        <v>0.21429000000000001</v>
      </c>
      <c r="M12" s="1247">
        <v>140</v>
      </c>
      <c r="N12" s="1164">
        <v>0.16667000000000001</v>
      </c>
      <c r="O12" s="1247">
        <v>120</v>
      </c>
      <c r="P12" s="1247">
        <v>1</v>
      </c>
    </row>
    <row r="13" spans="1:16" x14ac:dyDescent="0.25">
      <c r="A13" s="1247">
        <v>32</v>
      </c>
      <c r="B13" s="1247" t="s">
        <v>1363</v>
      </c>
      <c r="C13" s="1247" t="s">
        <v>514</v>
      </c>
      <c r="D13" s="1247" t="s">
        <v>503</v>
      </c>
      <c r="E13" s="1247"/>
      <c r="F13" s="1247"/>
      <c r="G13" s="1247">
        <v>340</v>
      </c>
      <c r="H13" s="1164">
        <v>1.1900000000000001E-2</v>
      </c>
      <c r="I13" s="1247">
        <v>336</v>
      </c>
      <c r="J13" s="1163">
        <v>-0.14285999999999999</v>
      </c>
      <c r="K13" s="1247">
        <v>392</v>
      </c>
      <c r="L13" s="1164">
        <v>3.9620299999999999</v>
      </c>
      <c r="M13" s="1247">
        <v>79</v>
      </c>
      <c r="N13" s="1163">
        <v>-0.78988999999999998</v>
      </c>
      <c r="O13" s="1247">
        <v>376</v>
      </c>
      <c r="P13" s="1247">
        <v>0</v>
      </c>
    </row>
    <row r="14" spans="1:16" x14ac:dyDescent="0.25">
      <c r="A14" s="1247">
        <v>33</v>
      </c>
      <c r="B14" s="1247" t="s">
        <v>320</v>
      </c>
      <c r="C14" s="1247" t="s">
        <v>514</v>
      </c>
      <c r="D14" s="1247" t="s">
        <v>503</v>
      </c>
      <c r="E14" s="1247">
        <v>515</v>
      </c>
      <c r="F14" s="1163">
        <v>-0.2777</v>
      </c>
      <c r="G14" s="1247">
        <v>713</v>
      </c>
      <c r="H14" s="1163">
        <v>-0.17571999999999999</v>
      </c>
      <c r="I14" s="1247">
        <v>865</v>
      </c>
      <c r="J14" s="1164">
        <v>0.58425000000000005</v>
      </c>
      <c r="K14" s="1247">
        <v>546</v>
      </c>
      <c r="L14" s="1163">
        <v>-0.28814000000000001</v>
      </c>
      <c r="M14" s="1247">
        <v>767</v>
      </c>
      <c r="N14" s="1164">
        <v>0.21745999999999999</v>
      </c>
      <c r="O14" s="1247">
        <v>630</v>
      </c>
      <c r="P14" s="1247">
        <v>0</v>
      </c>
    </row>
    <row r="15" spans="1:16" x14ac:dyDescent="0.25">
      <c r="A15" s="1247">
        <v>34</v>
      </c>
      <c r="B15" s="1247" t="s">
        <v>321</v>
      </c>
      <c r="C15" s="1247" t="s">
        <v>514</v>
      </c>
      <c r="D15" s="1247" t="s">
        <v>503</v>
      </c>
      <c r="E15" s="1247">
        <v>3918</v>
      </c>
      <c r="F15" s="1164">
        <v>1.5147600000000001</v>
      </c>
      <c r="G15" s="1247">
        <v>1558</v>
      </c>
      <c r="H15" s="1163">
        <v>-0.29915000000000003</v>
      </c>
      <c r="I15" s="1247">
        <v>2223</v>
      </c>
      <c r="J15" s="1164">
        <v>2.7740000000000001E-2</v>
      </c>
      <c r="K15" s="1247">
        <v>2163</v>
      </c>
      <c r="L15" s="1164">
        <v>0.16541</v>
      </c>
      <c r="M15" s="1247">
        <v>1856</v>
      </c>
      <c r="N15" s="1164">
        <v>0.13102</v>
      </c>
      <c r="O15" s="1247">
        <v>1641</v>
      </c>
      <c r="P15" s="1247">
        <v>0</v>
      </c>
    </row>
    <row r="16" spans="1:16" x14ac:dyDescent="0.25">
      <c r="A16" s="1247">
        <v>35</v>
      </c>
      <c r="B16" s="1247" t="s">
        <v>322</v>
      </c>
      <c r="C16" s="1247" t="s">
        <v>514</v>
      </c>
      <c r="D16" s="1247" t="s">
        <v>503</v>
      </c>
      <c r="E16" s="1247">
        <v>4564</v>
      </c>
      <c r="F16" s="1164">
        <v>0.56623000000000001</v>
      </c>
      <c r="G16" s="1247">
        <v>2914</v>
      </c>
      <c r="H16" s="1164">
        <v>0.33424999999999999</v>
      </c>
      <c r="I16" s="1247">
        <v>2184</v>
      </c>
      <c r="J16" s="1164">
        <v>1.346E-2</v>
      </c>
      <c r="K16" s="1247">
        <v>2155</v>
      </c>
      <c r="L16" s="1163">
        <v>-9.11E-2</v>
      </c>
      <c r="M16" s="1247">
        <v>2371</v>
      </c>
      <c r="N16" s="1164">
        <v>2.8629999999999999E-2</v>
      </c>
      <c r="O16" s="1247">
        <v>2305</v>
      </c>
      <c r="P16" s="1247">
        <v>0</v>
      </c>
    </row>
    <row r="17" spans="1:16" x14ac:dyDescent="0.25">
      <c r="A17" s="1247">
        <v>38</v>
      </c>
      <c r="B17" s="1247" t="s">
        <v>517</v>
      </c>
      <c r="C17" s="1247" t="s">
        <v>514</v>
      </c>
      <c r="D17" s="1247" t="s">
        <v>503</v>
      </c>
      <c r="E17" s="1247">
        <v>1142</v>
      </c>
      <c r="F17" s="1163">
        <v>-0.10502</v>
      </c>
      <c r="G17" s="1247">
        <v>1276</v>
      </c>
      <c r="H17" s="1164">
        <v>0.25344</v>
      </c>
      <c r="I17" s="1247">
        <v>1018</v>
      </c>
      <c r="J17" s="1163">
        <v>-9.7300000000000008E-3</v>
      </c>
      <c r="K17" s="1247">
        <v>1028</v>
      </c>
      <c r="L17" s="1163">
        <v>-4.9029999999999997E-2</v>
      </c>
      <c r="M17" s="1247">
        <v>1081</v>
      </c>
      <c r="N17" s="1164">
        <v>3.7100000000000002E-3</v>
      </c>
      <c r="O17" s="1247">
        <v>1077</v>
      </c>
      <c r="P17" s="1247">
        <v>0</v>
      </c>
    </row>
    <row r="18" spans="1:16" x14ac:dyDescent="0.25">
      <c r="A18" s="1247">
        <v>39</v>
      </c>
      <c r="B18" s="1247" t="s">
        <v>518</v>
      </c>
      <c r="C18" s="1247" t="s">
        <v>514</v>
      </c>
      <c r="D18" s="1247" t="s">
        <v>503</v>
      </c>
      <c r="E18" s="1247">
        <v>1543</v>
      </c>
      <c r="F18" s="1164">
        <v>0.41299999999999998</v>
      </c>
      <c r="G18" s="1247">
        <v>1092</v>
      </c>
      <c r="H18" s="1163">
        <v>-9.5280000000000004E-2</v>
      </c>
      <c r="I18" s="1247">
        <v>1207</v>
      </c>
      <c r="J18" s="1164">
        <v>0.38895000000000002</v>
      </c>
      <c r="K18" s="1247">
        <v>869</v>
      </c>
      <c r="L18" s="1163">
        <v>-0.27764</v>
      </c>
      <c r="M18" s="1247">
        <v>1203</v>
      </c>
      <c r="N18" s="1164">
        <v>7.9890000000000003E-2</v>
      </c>
      <c r="O18" s="1247">
        <v>1114</v>
      </c>
      <c r="P18" s="1247">
        <v>0</v>
      </c>
    </row>
    <row r="19" spans="1:16" x14ac:dyDescent="0.25">
      <c r="A19" s="1247">
        <v>40</v>
      </c>
      <c r="B19" s="1247" t="s">
        <v>519</v>
      </c>
      <c r="C19" s="1247" t="s">
        <v>514</v>
      </c>
      <c r="D19" s="1247" t="s">
        <v>503</v>
      </c>
      <c r="E19" s="1247">
        <v>759</v>
      </c>
      <c r="F19" s="1163">
        <v>-0.35016999999999998</v>
      </c>
      <c r="G19" s="1247">
        <v>1168</v>
      </c>
      <c r="H19" s="1164">
        <v>0.33792</v>
      </c>
      <c r="I19" s="1247">
        <v>873</v>
      </c>
      <c r="J19" s="1163">
        <v>-2.0199999999999999E-2</v>
      </c>
      <c r="K19" s="1247">
        <v>891</v>
      </c>
      <c r="L19" s="1163">
        <v>-0.10272000000000001</v>
      </c>
      <c r="M19" s="1247">
        <v>993</v>
      </c>
      <c r="N19" s="1164">
        <v>7.7009999999999995E-2</v>
      </c>
      <c r="O19" s="1247">
        <v>922</v>
      </c>
      <c r="P19" s="1247">
        <v>0</v>
      </c>
    </row>
    <row r="20" spans="1:16" x14ac:dyDescent="0.25">
      <c r="A20" s="1247">
        <v>41</v>
      </c>
      <c r="B20" s="1247" t="s">
        <v>520</v>
      </c>
      <c r="C20" s="1247" t="s">
        <v>514</v>
      </c>
      <c r="D20" s="1247" t="s">
        <v>503</v>
      </c>
      <c r="E20" s="1247">
        <v>1214</v>
      </c>
      <c r="F20" s="1164">
        <v>0.58279000000000003</v>
      </c>
      <c r="G20" s="1247">
        <v>767</v>
      </c>
      <c r="H20" s="1164">
        <v>0.18547</v>
      </c>
      <c r="I20" s="1247">
        <v>647</v>
      </c>
      <c r="J20" s="1163">
        <v>-0.10882</v>
      </c>
      <c r="K20" s="1247">
        <v>726</v>
      </c>
      <c r="L20" s="1163">
        <v>-5.2220000000000003E-2</v>
      </c>
      <c r="M20" s="1247">
        <v>766</v>
      </c>
      <c r="N20" s="1163">
        <v>-0.19367999999999999</v>
      </c>
      <c r="O20" s="1247">
        <v>950</v>
      </c>
      <c r="P20" s="1247">
        <v>0</v>
      </c>
    </row>
    <row r="21" spans="1:16" x14ac:dyDescent="0.25">
      <c r="A21" s="1247">
        <v>42</v>
      </c>
      <c r="B21" s="1247" t="s">
        <v>1277</v>
      </c>
      <c r="C21" s="1247" t="s">
        <v>514</v>
      </c>
      <c r="D21" s="1247" t="s">
        <v>503</v>
      </c>
      <c r="E21" s="1247">
        <v>495</v>
      </c>
      <c r="F21" s="1163">
        <v>-0.10488</v>
      </c>
      <c r="G21" s="1247">
        <v>553</v>
      </c>
      <c r="H21" s="1164">
        <v>0.37220999999999999</v>
      </c>
      <c r="I21" s="1247">
        <v>403</v>
      </c>
      <c r="J21" s="1163">
        <v>-4.5019999999999998E-2</v>
      </c>
      <c r="K21" s="1247">
        <v>422</v>
      </c>
      <c r="L21" s="1163">
        <v>-0.156</v>
      </c>
      <c r="M21" s="1247">
        <v>500</v>
      </c>
      <c r="N21" s="1163">
        <v>-8.5919999999999996E-2</v>
      </c>
      <c r="O21" s="1247">
        <v>547</v>
      </c>
      <c r="P21" s="1247">
        <v>0</v>
      </c>
    </row>
    <row r="22" spans="1:16" x14ac:dyDescent="0.25">
      <c r="A22" s="1247">
        <v>43</v>
      </c>
      <c r="B22" s="1247" t="s">
        <v>1278</v>
      </c>
      <c r="C22" s="1247" t="s">
        <v>514</v>
      </c>
      <c r="D22" s="1247" t="s">
        <v>503</v>
      </c>
      <c r="E22" s="1247">
        <v>423</v>
      </c>
      <c r="F22" s="1163">
        <v>-0.31441999999999998</v>
      </c>
      <c r="G22" s="1247">
        <v>617</v>
      </c>
      <c r="H22" s="1164">
        <v>0.25918000000000002</v>
      </c>
      <c r="I22" s="1247">
        <v>490</v>
      </c>
      <c r="J22" s="1164">
        <v>0.12128</v>
      </c>
      <c r="K22" s="1247">
        <v>437</v>
      </c>
      <c r="L22" s="1163">
        <v>-0.24654999999999999</v>
      </c>
      <c r="M22" s="1247">
        <v>580</v>
      </c>
      <c r="N22" s="1163">
        <v>-7.1999999999999995E-2</v>
      </c>
      <c r="O22" s="1247">
        <v>625</v>
      </c>
      <c r="P22" s="1247">
        <v>0</v>
      </c>
    </row>
    <row r="23" spans="1:16" x14ac:dyDescent="0.25">
      <c r="A23" s="1247">
        <v>44</v>
      </c>
      <c r="B23" s="1247" t="s">
        <v>1279</v>
      </c>
      <c r="C23" s="1247" t="s">
        <v>514</v>
      </c>
      <c r="D23" s="1247" t="s">
        <v>503</v>
      </c>
      <c r="E23" s="1247">
        <v>565</v>
      </c>
      <c r="F23" s="1163">
        <v>-0.32977000000000001</v>
      </c>
      <c r="G23" s="1247">
        <v>843</v>
      </c>
      <c r="H23" s="1164">
        <v>0.55249000000000004</v>
      </c>
      <c r="I23" s="1247">
        <v>543</v>
      </c>
      <c r="J23" s="1163">
        <v>-0.15551999999999999</v>
      </c>
      <c r="K23" s="1247">
        <v>643</v>
      </c>
      <c r="L23" s="1164">
        <v>0.12413</v>
      </c>
      <c r="M23" s="1247">
        <v>572</v>
      </c>
      <c r="N23" s="1164">
        <v>0.15789</v>
      </c>
      <c r="O23" s="1247">
        <v>494</v>
      </c>
      <c r="P23" s="1247">
        <v>0</v>
      </c>
    </row>
    <row r="24" spans="1:16" x14ac:dyDescent="0.25">
      <c r="A24" s="1247">
        <v>48</v>
      </c>
      <c r="B24" s="1247" t="s">
        <v>521</v>
      </c>
      <c r="C24" s="1247" t="s">
        <v>514</v>
      </c>
      <c r="D24" s="1247" t="s">
        <v>503</v>
      </c>
      <c r="E24" s="1247">
        <v>2974</v>
      </c>
      <c r="F24" s="1164">
        <v>2.4581400000000002</v>
      </c>
      <c r="G24" s="1247">
        <v>860</v>
      </c>
      <c r="H24" s="1163">
        <v>-0.10881</v>
      </c>
      <c r="I24" s="1247">
        <v>965</v>
      </c>
      <c r="J24" s="1163">
        <v>-0.15498999999999999</v>
      </c>
      <c r="K24" s="1247">
        <v>1142</v>
      </c>
      <c r="L24" s="1164">
        <v>0.47926999999999997</v>
      </c>
      <c r="M24" s="1247">
        <v>772</v>
      </c>
      <c r="N24" s="1163">
        <v>-0.35987000000000002</v>
      </c>
      <c r="O24" s="1247">
        <v>1206</v>
      </c>
      <c r="P24" s="1247">
        <v>0</v>
      </c>
    </row>
    <row r="25" spans="1:16" x14ac:dyDescent="0.25">
      <c r="A25" s="1247">
        <v>49</v>
      </c>
      <c r="B25" s="1247" t="s">
        <v>522</v>
      </c>
      <c r="C25" s="1247" t="s">
        <v>514</v>
      </c>
      <c r="D25" s="1247" t="s">
        <v>503</v>
      </c>
      <c r="E25" s="1247">
        <v>3350</v>
      </c>
      <c r="F25" s="1164">
        <v>2.4823300000000001</v>
      </c>
      <c r="G25" s="1247">
        <v>962</v>
      </c>
      <c r="H25" s="1163">
        <v>-0.16925999999999999</v>
      </c>
      <c r="I25" s="1247">
        <v>1158</v>
      </c>
      <c r="J25" s="1163">
        <v>-0.21757000000000001</v>
      </c>
      <c r="K25" s="1247">
        <v>1480</v>
      </c>
      <c r="L25" s="1164">
        <v>0.30396000000000001</v>
      </c>
      <c r="M25" s="1247">
        <v>1135</v>
      </c>
      <c r="N25" s="1163">
        <v>-0.11397</v>
      </c>
      <c r="O25" s="1247">
        <v>1281</v>
      </c>
      <c r="P25" s="1247">
        <v>0</v>
      </c>
    </row>
    <row r="26" spans="1:16" x14ac:dyDescent="0.25">
      <c r="A26" s="1247">
        <v>50</v>
      </c>
      <c r="B26" s="1247" t="s">
        <v>323</v>
      </c>
      <c r="C26" s="1247" t="s">
        <v>514</v>
      </c>
      <c r="D26" s="1247" t="s">
        <v>503</v>
      </c>
      <c r="E26" s="1247">
        <v>591</v>
      </c>
      <c r="F26" s="1163">
        <v>-4.369E-2</v>
      </c>
      <c r="G26" s="1247">
        <v>618</v>
      </c>
      <c r="H26" s="1163">
        <v>-0.17599999999999999</v>
      </c>
      <c r="I26" s="1247">
        <v>750</v>
      </c>
      <c r="J26" s="1164">
        <v>3.022E-2</v>
      </c>
      <c r="K26" s="1247">
        <v>728</v>
      </c>
      <c r="L26" s="1163">
        <v>-3.576E-2</v>
      </c>
      <c r="M26" s="1247">
        <v>755</v>
      </c>
      <c r="N26" s="1164">
        <v>6.6699999999999997E-3</v>
      </c>
      <c r="O26" s="1247">
        <v>750</v>
      </c>
      <c r="P26" s="1247">
        <v>0</v>
      </c>
    </row>
    <row r="27" spans="1:16" x14ac:dyDescent="0.25">
      <c r="A27" s="1247">
        <v>58</v>
      </c>
      <c r="B27" s="1247" t="s">
        <v>523</v>
      </c>
      <c r="C27" s="1247" t="s">
        <v>514</v>
      </c>
      <c r="D27" s="1247" t="s">
        <v>503</v>
      </c>
      <c r="E27" s="1247">
        <v>1105</v>
      </c>
      <c r="F27" s="1163">
        <v>-5.2319999999999998E-2</v>
      </c>
      <c r="G27" s="1247">
        <v>1166</v>
      </c>
      <c r="H27" s="1164">
        <v>0.61719999999999997</v>
      </c>
      <c r="I27" s="1247">
        <v>721</v>
      </c>
      <c r="J27" s="1163">
        <v>-0.33487</v>
      </c>
      <c r="K27" s="1247">
        <v>1084</v>
      </c>
      <c r="L27" s="1163">
        <v>-9.2130000000000004E-2</v>
      </c>
      <c r="M27" s="1247">
        <v>1194</v>
      </c>
      <c r="N27" s="1164">
        <v>0.21465000000000001</v>
      </c>
      <c r="O27" s="1247">
        <v>983</v>
      </c>
      <c r="P27" s="1247">
        <v>0</v>
      </c>
    </row>
    <row r="28" spans="1:16" x14ac:dyDescent="0.25">
      <c r="A28" s="1247">
        <v>59</v>
      </c>
      <c r="B28" s="1247" t="s">
        <v>524</v>
      </c>
      <c r="C28" s="1247" t="s">
        <v>514</v>
      </c>
      <c r="D28" s="1247" t="s">
        <v>503</v>
      </c>
      <c r="E28" s="1247">
        <v>1718</v>
      </c>
      <c r="F28" s="1164">
        <v>0.16553999999999999</v>
      </c>
      <c r="G28" s="1247">
        <v>1474</v>
      </c>
      <c r="H28" s="1163">
        <v>-2.06E-2</v>
      </c>
      <c r="I28" s="1247">
        <v>1505</v>
      </c>
      <c r="J28" s="1163">
        <v>-3.6490000000000002E-2</v>
      </c>
      <c r="K28" s="1247">
        <v>1562</v>
      </c>
      <c r="L28" s="1164">
        <v>1.2800000000000001E-3</v>
      </c>
      <c r="M28" s="1247">
        <v>1560</v>
      </c>
      <c r="N28" s="1163">
        <v>-0.35589999999999999</v>
      </c>
      <c r="O28" s="1247">
        <v>2422</v>
      </c>
      <c r="P28" s="1247">
        <v>0</v>
      </c>
    </row>
    <row r="29" spans="1:16" x14ac:dyDescent="0.25">
      <c r="A29" s="1247">
        <v>61</v>
      </c>
      <c r="B29" s="1247" t="s">
        <v>525</v>
      </c>
      <c r="C29" s="1247" t="s">
        <v>514</v>
      </c>
      <c r="D29" s="1247" t="s">
        <v>503</v>
      </c>
      <c r="E29" s="1247">
        <v>1706</v>
      </c>
      <c r="F29" s="1164">
        <v>6.4920000000000005E-2</v>
      </c>
      <c r="G29" s="1247">
        <v>1602</v>
      </c>
      <c r="H29" s="1164">
        <v>0.18754999999999999</v>
      </c>
      <c r="I29" s="1247">
        <v>1349</v>
      </c>
      <c r="J29" s="1163">
        <v>-0.26524999999999999</v>
      </c>
      <c r="K29" s="1247">
        <v>1836</v>
      </c>
      <c r="L29" s="1163">
        <v>-9.0639999999999998E-2</v>
      </c>
      <c r="M29" s="1247">
        <v>2019</v>
      </c>
      <c r="N29" s="1164">
        <v>1.406E-2</v>
      </c>
      <c r="O29" s="1247">
        <v>1991</v>
      </c>
      <c r="P29" s="1247">
        <v>0</v>
      </c>
    </row>
    <row r="30" spans="1:16" x14ac:dyDescent="0.25">
      <c r="A30" s="1097">
        <v>64</v>
      </c>
      <c r="B30" s="1097" t="s">
        <v>526</v>
      </c>
      <c r="C30" s="1097" t="s">
        <v>445</v>
      </c>
      <c r="D30" s="1097" t="s">
        <v>503</v>
      </c>
      <c r="E30" s="1247">
        <v>152</v>
      </c>
      <c r="F30" s="1163">
        <v>-0.17391000000000001</v>
      </c>
      <c r="G30" s="1247">
        <v>184</v>
      </c>
      <c r="H30" s="1164">
        <v>6.3579999999999998E-2</v>
      </c>
      <c r="I30" s="1247">
        <v>173</v>
      </c>
      <c r="J30" s="1163">
        <v>-4.9450000000000001E-2</v>
      </c>
      <c r="K30" s="1247">
        <v>182</v>
      </c>
      <c r="L30" s="1164">
        <v>0.12346</v>
      </c>
      <c r="M30" s="1247">
        <v>162</v>
      </c>
      <c r="N30" s="1164">
        <v>0.27559</v>
      </c>
      <c r="O30" s="1247">
        <v>127</v>
      </c>
      <c r="P30" s="1247">
        <v>1</v>
      </c>
    </row>
    <row r="31" spans="1:16" x14ac:dyDescent="0.25">
      <c r="A31" s="1247">
        <v>66</v>
      </c>
      <c r="B31" s="1247" t="s">
        <v>527</v>
      </c>
      <c r="C31" s="1247" t="s">
        <v>445</v>
      </c>
      <c r="D31" s="1247" t="s">
        <v>503</v>
      </c>
      <c r="E31" s="1247">
        <v>564</v>
      </c>
      <c r="F31" s="1163">
        <v>-0.14674999999999999</v>
      </c>
      <c r="G31" s="1247">
        <v>661</v>
      </c>
      <c r="H31" s="1164">
        <v>3.1199999999999999E-2</v>
      </c>
      <c r="I31" s="1247">
        <v>641</v>
      </c>
      <c r="J31" s="1164">
        <v>0.11672</v>
      </c>
      <c r="K31" s="1247">
        <v>574</v>
      </c>
      <c r="L31" s="1163">
        <v>-0.1303</v>
      </c>
      <c r="M31" s="1247">
        <v>660</v>
      </c>
      <c r="N31" s="1164">
        <v>0.15182999999999999</v>
      </c>
      <c r="O31" s="1247">
        <v>573</v>
      </c>
      <c r="P31" s="1247">
        <v>0</v>
      </c>
    </row>
    <row r="32" spans="1:16" x14ac:dyDescent="0.25">
      <c r="A32" s="1247">
        <v>68</v>
      </c>
      <c r="B32" s="1247" t="s">
        <v>528</v>
      </c>
      <c r="C32" s="1247" t="s">
        <v>514</v>
      </c>
      <c r="D32" s="1247" t="s">
        <v>503</v>
      </c>
      <c r="E32" s="1247">
        <v>557</v>
      </c>
      <c r="F32" s="1163">
        <v>-0.37486000000000003</v>
      </c>
      <c r="G32" s="1247">
        <v>891</v>
      </c>
      <c r="H32" s="1164">
        <v>0.48253000000000001</v>
      </c>
      <c r="I32" s="1247">
        <v>601</v>
      </c>
      <c r="J32" s="1163">
        <v>-0.12898999999999999</v>
      </c>
      <c r="K32" s="1247">
        <v>690</v>
      </c>
      <c r="L32" s="1163">
        <v>-1.9890000000000001E-2</v>
      </c>
      <c r="M32" s="1247">
        <v>704</v>
      </c>
      <c r="N32" s="1163">
        <v>-3.8047800000000001</v>
      </c>
      <c r="O32" s="1247">
        <v>-251</v>
      </c>
      <c r="P32" s="1247">
        <v>0</v>
      </c>
    </row>
    <row r="33" spans="1:16" x14ac:dyDescent="0.25">
      <c r="A33" s="1247">
        <v>69</v>
      </c>
      <c r="B33" s="1247" t="s">
        <v>1281</v>
      </c>
      <c r="C33" s="1247" t="s">
        <v>514</v>
      </c>
      <c r="D33" s="1247" t="s">
        <v>503</v>
      </c>
      <c r="E33" s="1247">
        <v>430</v>
      </c>
      <c r="F33" s="1163">
        <v>-0.56477999999999995</v>
      </c>
      <c r="G33" s="1247">
        <v>988</v>
      </c>
      <c r="H33" s="1164">
        <v>0.39351000000000003</v>
      </c>
      <c r="I33" s="1247">
        <v>709</v>
      </c>
      <c r="J33" s="1163">
        <v>-5.8430000000000003E-2</v>
      </c>
      <c r="K33" s="1247">
        <v>753</v>
      </c>
      <c r="L33" s="1163">
        <v>-8.838E-2</v>
      </c>
      <c r="M33" s="1247">
        <v>826</v>
      </c>
      <c r="N33" s="1164">
        <v>1.8499999999999999E-2</v>
      </c>
      <c r="O33" s="1247">
        <v>811</v>
      </c>
      <c r="P33" s="1247">
        <v>0</v>
      </c>
    </row>
    <row r="34" spans="1:16" x14ac:dyDescent="0.25">
      <c r="A34" s="1247">
        <v>73</v>
      </c>
      <c r="B34" s="1247" t="s">
        <v>529</v>
      </c>
      <c r="C34" s="1247" t="s">
        <v>445</v>
      </c>
      <c r="D34" s="1247" t="s">
        <v>503</v>
      </c>
      <c r="E34" s="1247">
        <v>464</v>
      </c>
      <c r="F34" s="1163">
        <v>-0.20684</v>
      </c>
      <c r="G34" s="1247">
        <v>585</v>
      </c>
      <c r="H34" s="1164">
        <v>0.22899</v>
      </c>
      <c r="I34" s="1247">
        <v>476</v>
      </c>
      <c r="J34" s="1163">
        <v>-8.1079999999999999E-2</v>
      </c>
      <c r="K34" s="1247">
        <v>518</v>
      </c>
      <c r="L34" s="1163">
        <v>-0.20308000000000001</v>
      </c>
      <c r="M34" s="1247">
        <v>650</v>
      </c>
      <c r="N34" s="1164">
        <v>0.44444</v>
      </c>
      <c r="O34" s="1247">
        <v>450</v>
      </c>
      <c r="P34" s="1247">
        <v>0</v>
      </c>
    </row>
    <row r="35" spans="1:16" x14ac:dyDescent="0.25">
      <c r="A35" s="1247">
        <v>78</v>
      </c>
      <c r="B35" s="1247" t="s">
        <v>531</v>
      </c>
      <c r="C35" s="1247" t="s">
        <v>445</v>
      </c>
      <c r="D35" s="1247" t="s">
        <v>503</v>
      </c>
      <c r="E35" s="1247">
        <v>1102</v>
      </c>
      <c r="F35" s="1164">
        <v>1.1315299999999999</v>
      </c>
      <c r="G35" s="1247">
        <v>517</v>
      </c>
      <c r="H35" s="1164">
        <v>2.7830000000000001E-2</v>
      </c>
      <c r="I35" s="1247">
        <v>503</v>
      </c>
      <c r="J35" s="1164">
        <v>0.16166</v>
      </c>
      <c r="K35" s="1247">
        <v>433</v>
      </c>
      <c r="L35" s="1163">
        <v>-0.41327999999999998</v>
      </c>
      <c r="M35" s="1247">
        <v>738</v>
      </c>
      <c r="N35" s="1163">
        <v>-0.14484</v>
      </c>
      <c r="O35" s="1247">
        <v>863</v>
      </c>
      <c r="P35" s="1247">
        <v>0</v>
      </c>
    </row>
    <row r="36" spans="1:16" x14ac:dyDescent="0.25">
      <c r="A36" s="1247">
        <v>79</v>
      </c>
      <c r="B36" s="1247" t="s">
        <v>1369</v>
      </c>
      <c r="C36" s="1247" t="s">
        <v>445</v>
      </c>
      <c r="D36" s="1247" t="s">
        <v>503</v>
      </c>
      <c r="E36" s="1247"/>
      <c r="F36" s="1247"/>
      <c r="G36" s="1247">
        <v>424</v>
      </c>
      <c r="H36" s="1164">
        <v>0.10705000000000001</v>
      </c>
      <c r="I36" s="1247">
        <v>383</v>
      </c>
      <c r="J36" s="1163">
        <v>-8.5919999999999996E-2</v>
      </c>
      <c r="K36" s="1247">
        <v>419</v>
      </c>
      <c r="L36" s="1164">
        <v>6.7592600000000003</v>
      </c>
      <c r="M36" s="1247">
        <v>54</v>
      </c>
      <c r="N36" s="1163">
        <v>-0.90234999999999999</v>
      </c>
      <c r="O36" s="1247">
        <v>553</v>
      </c>
      <c r="P36" s="1247">
        <v>0</v>
      </c>
    </row>
    <row r="37" spans="1:16" x14ac:dyDescent="0.25">
      <c r="A37" s="1247">
        <v>80</v>
      </c>
      <c r="B37" s="1247" t="s">
        <v>1370</v>
      </c>
      <c r="C37" s="1247" t="s">
        <v>445</v>
      </c>
      <c r="D37" s="1247" t="s">
        <v>503</v>
      </c>
      <c r="E37" s="1247"/>
      <c r="F37" s="1247"/>
      <c r="G37" s="1247">
        <v>358</v>
      </c>
      <c r="H37" s="1164">
        <v>5.62E-3</v>
      </c>
      <c r="I37" s="1247">
        <v>356</v>
      </c>
      <c r="J37" s="1163">
        <v>-0.15035999999999999</v>
      </c>
      <c r="K37" s="1247">
        <v>419</v>
      </c>
      <c r="L37" s="1164">
        <v>5.9833299999999996</v>
      </c>
      <c r="M37" s="1247">
        <v>60</v>
      </c>
      <c r="N37" s="1163">
        <v>-0.89149999999999996</v>
      </c>
      <c r="O37" s="1247">
        <v>553</v>
      </c>
      <c r="P37" s="1247">
        <v>0</v>
      </c>
    </row>
    <row r="38" spans="1:16" x14ac:dyDescent="0.25">
      <c r="A38" s="1247">
        <v>81</v>
      </c>
      <c r="B38" s="1247" t="s">
        <v>532</v>
      </c>
      <c r="C38" s="1247" t="s">
        <v>510</v>
      </c>
      <c r="D38" s="1247" t="s">
        <v>503</v>
      </c>
      <c r="E38" s="1247">
        <v>221</v>
      </c>
      <c r="F38" s="1163">
        <v>-0.26333000000000001</v>
      </c>
      <c r="G38" s="1247">
        <v>300</v>
      </c>
      <c r="H38" s="1163">
        <v>-1.9609999999999999E-2</v>
      </c>
      <c r="I38" s="1247">
        <v>306</v>
      </c>
      <c r="J38" s="1164">
        <v>0.14607000000000001</v>
      </c>
      <c r="K38" s="1247">
        <v>267</v>
      </c>
      <c r="L38" s="1163">
        <v>-0.26647999999999999</v>
      </c>
      <c r="M38" s="1247">
        <v>364</v>
      </c>
      <c r="N38" s="1164">
        <v>7.059E-2</v>
      </c>
      <c r="O38" s="1247">
        <v>340</v>
      </c>
      <c r="P38" s="1247">
        <v>0</v>
      </c>
    </row>
    <row r="39" spans="1:16" x14ac:dyDescent="0.25">
      <c r="A39" s="1247">
        <v>84</v>
      </c>
      <c r="B39" s="1247" t="s">
        <v>533</v>
      </c>
      <c r="C39" s="1247" t="s">
        <v>445</v>
      </c>
      <c r="D39" s="1247" t="s">
        <v>503</v>
      </c>
      <c r="E39" s="1247">
        <v>443</v>
      </c>
      <c r="F39" s="1163">
        <v>-0.23621</v>
      </c>
      <c r="G39" s="1247">
        <v>580</v>
      </c>
      <c r="H39" s="1164">
        <v>0.22363</v>
      </c>
      <c r="I39" s="1247">
        <v>474</v>
      </c>
      <c r="J39" s="1163">
        <v>-0.14595</v>
      </c>
      <c r="K39" s="1247">
        <v>555</v>
      </c>
      <c r="L39" s="1164">
        <v>0.10119</v>
      </c>
      <c r="M39" s="1247">
        <v>504</v>
      </c>
      <c r="N39" s="1164">
        <v>3.918E-2</v>
      </c>
      <c r="O39" s="1247">
        <v>485</v>
      </c>
      <c r="P39" s="1247">
        <v>0</v>
      </c>
    </row>
    <row r="40" spans="1:16" x14ac:dyDescent="0.25">
      <c r="A40" s="1247">
        <v>87</v>
      </c>
      <c r="B40" s="1247" t="s">
        <v>535</v>
      </c>
      <c r="C40" s="1247" t="s">
        <v>510</v>
      </c>
      <c r="D40" s="1247" t="s">
        <v>503</v>
      </c>
      <c r="E40" s="1247">
        <v>881</v>
      </c>
      <c r="F40" s="1164">
        <v>0.43485000000000001</v>
      </c>
      <c r="G40" s="1247">
        <v>614</v>
      </c>
      <c r="H40" s="1164">
        <v>0.75429000000000002</v>
      </c>
      <c r="I40" s="1247">
        <v>350</v>
      </c>
      <c r="J40" s="1163">
        <v>-0.14005000000000001</v>
      </c>
      <c r="K40" s="1247">
        <v>407</v>
      </c>
      <c r="L40" s="1164">
        <v>8.5330000000000003E-2</v>
      </c>
      <c r="M40" s="1247">
        <v>375</v>
      </c>
      <c r="N40" s="1163">
        <v>-0.12992999999999999</v>
      </c>
      <c r="O40" s="1247">
        <v>431</v>
      </c>
      <c r="P40" s="1247">
        <v>0</v>
      </c>
    </row>
    <row r="41" spans="1:16" x14ac:dyDescent="0.25">
      <c r="A41" s="1247">
        <v>88</v>
      </c>
      <c r="B41" s="1247" t="s">
        <v>52</v>
      </c>
      <c r="C41" s="1247" t="s">
        <v>536</v>
      </c>
      <c r="D41" s="1247" t="s">
        <v>537</v>
      </c>
      <c r="E41" s="1247">
        <v>524</v>
      </c>
      <c r="F41" s="1164">
        <v>1.55E-2</v>
      </c>
      <c r="G41" s="1247">
        <v>516</v>
      </c>
      <c r="H41" s="1164">
        <v>3.8899999999999998E-3</v>
      </c>
      <c r="I41" s="1247">
        <v>514</v>
      </c>
      <c r="J41" s="1164">
        <v>1.9499999999999999E-3</v>
      </c>
      <c r="K41" s="1247">
        <v>513</v>
      </c>
      <c r="L41" s="1163">
        <v>-4.4690000000000001E-2</v>
      </c>
      <c r="M41" s="1247">
        <v>537</v>
      </c>
      <c r="N41" s="1164">
        <v>2.2859999999999998E-2</v>
      </c>
      <c r="O41" s="1247">
        <v>525</v>
      </c>
      <c r="P41" s="1247">
        <v>0</v>
      </c>
    </row>
    <row r="42" spans="1:16" x14ac:dyDescent="0.25">
      <c r="A42" s="1247">
        <v>90</v>
      </c>
      <c r="B42" s="1247" t="s">
        <v>55</v>
      </c>
      <c r="C42" s="1247" t="s">
        <v>536</v>
      </c>
      <c r="D42" s="1247" t="s">
        <v>537</v>
      </c>
      <c r="E42" s="1247">
        <v>497</v>
      </c>
      <c r="F42" s="1163">
        <v>-6.0000000000000001E-3</v>
      </c>
      <c r="G42" s="1247">
        <v>500</v>
      </c>
      <c r="H42" s="1164">
        <v>2.249E-2</v>
      </c>
      <c r="I42" s="1247">
        <v>489</v>
      </c>
      <c r="J42" s="1163">
        <v>-6.1000000000000004E-3</v>
      </c>
      <c r="K42" s="1247">
        <v>492</v>
      </c>
      <c r="L42" s="1163">
        <v>-4.6510000000000003E-2</v>
      </c>
      <c r="M42" s="1247">
        <v>516</v>
      </c>
      <c r="N42" s="1164">
        <v>1.176E-2</v>
      </c>
      <c r="O42" s="1247">
        <v>510</v>
      </c>
      <c r="P42" s="1247">
        <v>0</v>
      </c>
    </row>
    <row r="43" spans="1:16" x14ac:dyDescent="0.25">
      <c r="A43" s="1247">
        <v>91</v>
      </c>
      <c r="B43" s="1247" t="s">
        <v>56</v>
      </c>
      <c r="C43" s="1247" t="s">
        <v>536</v>
      </c>
      <c r="D43" s="1247" t="s">
        <v>537</v>
      </c>
      <c r="E43" s="1247"/>
      <c r="F43" s="1247"/>
      <c r="G43" s="1247"/>
      <c r="H43" s="1247"/>
      <c r="I43" s="1247">
        <v>5482</v>
      </c>
      <c r="J43" s="1247"/>
      <c r="K43" s="1247"/>
      <c r="L43" s="1247"/>
      <c r="M43" s="1247"/>
      <c r="N43" s="1247"/>
      <c r="O43" s="1247"/>
      <c r="P43" s="1247">
        <v>0</v>
      </c>
    </row>
    <row r="44" spans="1:16" x14ac:dyDescent="0.25">
      <c r="A44" s="1247">
        <v>92</v>
      </c>
      <c r="B44" s="1247" t="s">
        <v>538</v>
      </c>
      <c r="C44" s="1247" t="s">
        <v>510</v>
      </c>
      <c r="D44" s="1247" t="s">
        <v>503</v>
      </c>
      <c r="E44" s="1247">
        <v>335</v>
      </c>
      <c r="F44" s="1163">
        <v>-3.458E-2</v>
      </c>
      <c r="G44" s="1247">
        <v>347</v>
      </c>
      <c r="H44" s="1164">
        <v>5.4710000000000002E-2</v>
      </c>
      <c r="I44" s="1247">
        <v>329</v>
      </c>
      <c r="J44" s="1163">
        <v>-7.5840000000000005E-2</v>
      </c>
      <c r="K44" s="1247">
        <v>356</v>
      </c>
      <c r="L44" s="1163">
        <v>-7.0499999999999993E-2</v>
      </c>
      <c r="M44" s="1247">
        <v>383</v>
      </c>
      <c r="N44" s="1163">
        <v>-0.10723000000000001</v>
      </c>
      <c r="O44" s="1247">
        <v>429</v>
      </c>
      <c r="P44" s="1247">
        <v>0</v>
      </c>
    </row>
    <row r="45" spans="1:16" x14ac:dyDescent="0.25">
      <c r="A45" s="1247">
        <v>93</v>
      </c>
      <c r="B45" s="1247" t="s">
        <v>539</v>
      </c>
      <c r="C45" s="1247" t="s">
        <v>510</v>
      </c>
      <c r="D45" s="1247" t="s">
        <v>503</v>
      </c>
      <c r="E45" s="1247">
        <v>266</v>
      </c>
      <c r="F45" s="1163">
        <v>-0.26923000000000002</v>
      </c>
      <c r="G45" s="1247">
        <v>364</v>
      </c>
      <c r="H45" s="1164">
        <v>8.3330000000000001E-2</v>
      </c>
      <c r="I45" s="1247">
        <v>336</v>
      </c>
      <c r="J45" s="1164">
        <v>5.994E-2</v>
      </c>
      <c r="K45" s="1247">
        <v>317</v>
      </c>
      <c r="L45" s="1163">
        <v>-4.2299999999999997E-2</v>
      </c>
      <c r="M45" s="1247">
        <v>331</v>
      </c>
      <c r="N45" s="1163">
        <v>-0.10541</v>
      </c>
      <c r="O45" s="1247">
        <v>370</v>
      </c>
      <c r="P45" s="1247">
        <v>0</v>
      </c>
    </row>
    <row r="46" spans="1:16" x14ac:dyDescent="0.25">
      <c r="A46" s="1247">
        <v>94</v>
      </c>
      <c r="B46" s="1247" t="s">
        <v>540</v>
      </c>
      <c r="C46" s="1247" t="s">
        <v>510</v>
      </c>
      <c r="D46" s="1247" t="s">
        <v>503</v>
      </c>
      <c r="E46" s="1247">
        <v>1211</v>
      </c>
      <c r="F46" s="1164">
        <v>1.50725</v>
      </c>
      <c r="G46" s="1247">
        <v>483</v>
      </c>
      <c r="H46" s="1164">
        <v>0.31967000000000001</v>
      </c>
      <c r="I46" s="1247">
        <v>366</v>
      </c>
      <c r="J46" s="1164">
        <v>8.26E-3</v>
      </c>
      <c r="K46" s="1247">
        <v>363</v>
      </c>
      <c r="L46" s="1163">
        <v>-0.19689999999999999</v>
      </c>
      <c r="M46" s="1247">
        <v>452</v>
      </c>
      <c r="N46" s="1163">
        <v>-4.4099999999999999E-3</v>
      </c>
      <c r="O46" s="1247">
        <v>454</v>
      </c>
      <c r="P46" s="1247">
        <v>0</v>
      </c>
    </row>
    <row r="47" spans="1:16" x14ac:dyDescent="0.25">
      <c r="A47" s="1247">
        <v>98</v>
      </c>
      <c r="B47" s="1247" t="s">
        <v>541</v>
      </c>
      <c r="C47" s="1247" t="s">
        <v>446</v>
      </c>
      <c r="D47" s="1247" t="s">
        <v>503</v>
      </c>
      <c r="E47" s="1247">
        <v>2201</v>
      </c>
      <c r="F47" s="1164">
        <v>0.58230999999999999</v>
      </c>
      <c r="G47" s="1247">
        <v>1391</v>
      </c>
      <c r="H47" s="1163">
        <v>-6.4560000000000006E-2</v>
      </c>
      <c r="I47" s="1247">
        <v>1487</v>
      </c>
      <c r="J47" s="1163">
        <v>-0.10851</v>
      </c>
      <c r="K47" s="1247">
        <v>1668</v>
      </c>
      <c r="L47" s="1163">
        <v>-0.37103999999999998</v>
      </c>
      <c r="M47" s="1247">
        <v>2652</v>
      </c>
      <c r="N47" s="1164">
        <v>0.79068000000000005</v>
      </c>
      <c r="O47" s="1247">
        <v>1481</v>
      </c>
      <c r="P47" s="1247">
        <v>0</v>
      </c>
    </row>
    <row r="48" spans="1:16" x14ac:dyDescent="0.25">
      <c r="A48" s="1247">
        <v>99</v>
      </c>
      <c r="B48" s="1247" t="s">
        <v>1282</v>
      </c>
      <c r="C48" s="1247" t="s">
        <v>446</v>
      </c>
      <c r="D48" s="1247" t="s">
        <v>503</v>
      </c>
      <c r="E48" s="1247">
        <v>1440</v>
      </c>
      <c r="F48" s="1163">
        <v>-0.23769000000000001</v>
      </c>
      <c r="G48" s="1247">
        <v>1889</v>
      </c>
      <c r="H48" s="1164">
        <v>0.98216000000000003</v>
      </c>
      <c r="I48" s="1247">
        <v>953</v>
      </c>
      <c r="J48" s="1163">
        <v>-0.50051999999999996</v>
      </c>
      <c r="K48" s="1247">
        <v>1908</v>
      </c>
      <c r="L48" s="1164">
        <v>1.4244000000000001</v>
      </c>
      <c r="M48" s="1247">
        <v>787</v>
      </c>
      <c r="N48" s="1163">
        <v>-0.25190000000000001</v>
      </c>
      <c r="O48" s="1247">
        <v>1052</v>
      </c>
      <c r="P48" s="1247">
        <v>0</v>
      </c>
    </row>
    <row r="49" spans="1:16" x14ac:dyDescent="0.25">
      <c r="A49" s="1247">
        <v>100</v>
      </c>
      <c r="B49" s="1247" t="s">
        <v>542</v>
      </c>
      <c r="C49" s="1247" t="s">
        <v>446</v>
      </c>
      <c r="D49" s="1247" t="s">
        <v>503</v>
      </c>
      <c r="E49" s="1247"/>
      <c r="F49" s="1247"/>
      <c r="G49" s="1247">
        <v>648</v>
      </c>
      <c r="H49" s="1164">
        <v>0.28827000000000003</v>
      </c>
      <c r="I49" s="1247">
        <v>503</v>
      </c>
      <c r="J49" s="1247"/>
      <c r="K49" s="1247"/>
      <c r="L49" s="1247"/>
      <c r="M49" s="1247"/>
      <c r="N49" s="1247"/>
      <c r="O49" s="1247">
        <v>945</v>
      </c>
      <c r="P49" s="1247">
        <v>0</v>
      </c>
    </row>
    <row r="50" spans="1:16" x14ac:dyDescent="0.25">
      <c r="A50" s="1097">
        <v>102</v>
      </c>
      <c r="B50" s="1097" t="s">
        <v>543</v>
      </c>
      <c r="C50" s="1097" t="s">
        <v>446</v>
      </c>
      <c r="D50" s="1097" t="s">
        <v>503</v>
      </c>
      <c r="E50" s="1247">
        <v>271</v>
      </c>
      <c r="F50" s="1248">
        <v>0</v>
      </c>
      <c r="G50" s="1247">
        <v>271</v>
      </c>
      <c r="H50" s="1164">
        <v>4.231E-2</v>
      </c>
      <c r="I50" s="1247">
        <v>260</v>
      </c>
      <c r="J50" s="1164">
        <v>3.5860000000000003E-2</v>
      </c>
      <c r="K50" s="1247">
        <v>251</v>
      </c>
      <c r="L50" s="1164">
        <v>0.21845000000000001</v>
      </c>
      <c r="M50" s="1247">
        <v>206</v>
      </c>
      <c r="N50" s="1164">
        <v>0.13186999999999999</v>
      </c>
      <c r="O50" s="1247">
        <v>182</v>
      </c>
      <c r="P50" s="1247">
        <v>1</v>
      </c>
    </row>
    <row r="51" spans="1:16" x14ac:dyDescent="0.25">
      <c r="A51" s="1247">
        <v>106</v>
      </c>
      <c r="B51" s="1247" t="s">
        <v>544</v>
      </c>
      <c r="C51" s="1247" t="s">
        <v>545</v>
      </c>
      <c r="D51" s="1247" t="s">
        <v>503</v>
      </c>
      <c r="E51" s="1247">
        <v>312</v>
      </c>
      <c r="F51" s="1163">
        <v>-0.30512</v>
      </c>
      <c r="G51" s="1247">
        <v>449</v>
      </c>
      <c r="H51" s="1164">
        <v>6.7299999999999999E-3</v>
      </c>
      <c r="I51" s="1247">
        <v>446</v>
      </c>
      <c r="J51" s="1163">
        <v>-8.4190000000000001E-2</v>
      </c>
      <c r="K51" s="1247">
        <v>487</v>
      </c>
      <c r="L51" s="1163">
        <v>-2.794E-2</v>
      </c>
      <c r="M51" s="1247">
        <v>501</v>
      </c>
      <c r="N51" s="1163">
        <v>-5.1139999999999998E-2</v>
      </c>
      <c r="O51" s="1247">
        <v>528</v>
      </c>
      <c r="P51" s="1247">
        <v>0</v>
      </c>
    </row>
    <row r="52" spans="1:16" x14ac:dyDescent="0.25">
      <c r="A52" s="1247">
        <v>107</v>
      </c>
      <c r="B52" s="1247" t="s">
        <v>546</v>
      </c>
      <c r="C52" s="1247" t="s">
        <v>545</v>
      </c>
      <c r="D52" s="1247" t="s">
        <v>503</v>
      </c>
      <c r="E52" s="1247">
        <v>614</v>
      </c>
      <c r="F52" s="1164">
        <v>0.27916999999999997</v>
      </c>
      <c r="G52" s="1247">
        <v>480</v>
      </c>
      <c r="H52" s="1164">
        <v>0.18226999999999999</v>
      </c>
      <c r="I52" s="1247">
        <v>406</v>
      </c>
      <c r="J52" s="1163">
        <v>-0.188</v>
      </c>
      <c r="K52" s="1247">
        <v>500</v>
      </c>
      <c r="L52" s="1164">
        <v>7.2959999999999997E-2</v>
      </c>
      <c r="M52" s="1247">
        <v>466</v>
      </c>
      <c r="N52" s="1164">
        <v>9.3899999999999997E-2</v>
      </c>
      <c r="O52" s="1247">
        <v>426</v>
      </c>
      <c r="P52" s="1247">
        <v>0</v>
      </c>
    </row>
    <row r="53" spans="1:16" x14ac:dyDescent="0.25">
      <c r="A53" s="1247">
        <v>108</v>
      </c>
      <c r="B53" s="1247" t="s">
        <v>546</v>
      </c>
      <c r="C53" s="1247" t="s">
        <v>545</v>
      </c>
      <c r="D53" s="1247" t="s">
        <v>503</v>
      </c>
      <c r="E53" s="1247">
        <v>427</v>
      </c>
      <c r="F53" s="1163">
        <v>-0.21071999999999999</v>
      </c>
      <c r="G53" s="1247">
        <v>541</v>
      </c>
      <c r="H53" s="1164">
        <v>0.16094</v>
      </c>
      <c r="I53" s="1247">
        <v>466</v>
      </c>
      <c r="J53" s="1163">
        <v>-0.15118000000000001</v>
      </c>
      <c r="K53" s="1247">
        <v>549</v>
      </c>
      <c r="L53" s="1163">
        <v>-0.11165</v>
      </c>
      <c r="M53" s="1247">
        <v>618</v>
      </c>
      <c r="N53" s="1164">
        <v>0.16384000000000001</v>
      </c>
      <c r="O53" s="1247">
        <v>531</v>
      </c>
      <c r="P53" s="1247">
        <v>0</v>
      </c>
    </row>
    <row r="54" spans="1:16" x14ac:dyDescent="0.25">
      <c r="A54" s="1247">
        <v>110</v>
      </c>
      <c r="B54" s="1247" t="s">
        <v>546</v>
      </c>
      <c r="C54" s="1247" t="s">
        <v>545</v>
      </c>
      <c r="D54" s="1247" t="s">
        <v>503</v>
      </c>
      <c r="E54" s="1247">
        <v>572</v>
      </c>
      <c r="F54" s="1163">
        <v>-0.12</v>
      </c>
      <c r="G54" s="1247">
        <v>650</v>
      </c>
      <c r="H54" s="1164">
        <v>0.35135</v>
      </c>
      <c r="I54" s="1247">
        <v>481</v>
      </c>
      <c r="J54" s="1163">
        <v>-0.15018000000000001</v>
      </c>
      <c r="K54" s="1247">
        <v>566</v>
      </c>
      <c r="L54" s="1163">
        <v>-0.17251</v>
      </c>
      <c r="M54" s="1247">
        <v>684</v>
      </c>
      <c r="N54" s="1164">
        <v>1.333E-2</v>
      </c>
      <c r="O54" s="1247">
        <v>675</v>
      </c>
      <c r="P54" s="1247">
        <v>0</v>
      </c>
    </row>
    <row r="55" spans="1:16" x14ac:dyDescent="0.25">
      <c r="A55" s="1247">
        <v>112</v>
      </c>
      <c r="B55" s="1247" t="s">
        <v>549</v>
      </c>
      <c r="C55" s="1247" t="s">
        <v>545</v>
      </c>
      <c r="D55" s="1247" t="s">
        <v>503</v>
      </c>
      <c r="E55" s="1247">
        <v>3432</v>
      </c>
      <c r="F55" s="1164">
        <v>4.4218000000000002</v>
      </c>
      <c r="G55" s="1247">
        <v>633</v>
      </c>
      <c r="H55" s="1164">
        <v>0.26854</v>
      </c>
      <c r="I55" s="1247">
        <v>499</v>
      </c>
      <c r="J55" s="1163">
        <v>-0.21417</v>
      </c>
      <c r="K55" s="1247">
        <v>635</v>
      </c>
      <c r="L55" s="1163">
        <v>-0.27095000000000002</v>
      </c>
      <c r="M55" s="1247">
        <v>871</v>
      </c>
      <c r="N55" s="1164">
        <v>0.55535999999999996</v>
      </c>
      <c r="O55" s="1247">
        <v>560</v>
      </c>
      <c r="P55" s="1247">
        <v>0</v>
      </c>
    </row>
    <row r="56" spans="1:16" x14ac:dyDescent="0.25">
      <c r="A56" s="1247">
        <v>115</v>
      </c>
      <c r="B56" s="1247" t="s">
        <v>550</v>
      </c>
      <c r="C56" s="1247" t="s">
        <v>551</v>
      </c>
      <c r="D56" s="1247" t="s">
        <v>503</v>
      </c>
      <c r="E56" s="1247">
        <v>863</v>
      </c>
      <c r="F56" s="1164">
        <v>6.4119999999999996E-2</v>
      </c>
      <c r="G56" s="1247">
        <v>811</v>
      </c>
      <c r="H56" s="1163">
        <v>-0.13997999999999999</v>
      </c>
      <c r="I56" s="1247">
        <v>943</v>
      </c>
      <c r="J56" s="1164">
        <v>0.15422</v>
      </c>
      <c r="K56" s="1247">
        <v>817</v>
      </c>
      <c r="L56" s="1163">
        <v>-0.28270000000000001</v>
      </c>
      <c r="M56" s="1247">
        <v>1139</v>
      </c>
      <c r="N56" s="1164">
        <v>0.46400999999999998</v>
      </c>
      <c r="O56" s="1247">
        <v>778</v>
      </c>
      <c r="P56" s="1247">
        <v>0</v>
      </c>
    </row>
    <row r="57" spans="1:16" x14ac:dyDescent="0.25">
      <c r="A57" s="1247">
        <v>116</v>
      </c>
      <c r="B57" s="1247" t="s">
        <v>1283</v>
      </c>
      <c r="C57" s="1247" t="s">
        <v>545</v>
      </c>
      <c r="D57" s="1247" t="s">
        <v>503</v>
      </c>
      <c r="E57" s="1247">
        <v>723</v>
      </c>
      <c r="F57" s="1164">
        <v>0.26841999999999999</v>
      </c>
      <c r="G57" s="1247">
        <v>570</v>
      </c>
      <c r="H57" s="1163">
        <v>-0.16175999999999999</v>
      </c>
      <c r="I57" s="1247">
        <v>680</v>
      </c>
      <c r="J57" s="1163">
        <v>-0.10761</v>
      </c>
      <c r="K57" s="1247">
        <v>762</v>
      </c>
      <c r="L57" s="1163">
        <v>-7.9710000000000003E-2</v>
      </c>
      <c r="M57" s="1247">
        <v>828</v>
      </c>
      <c r="N57" s="1164">
        <v>3.3709999999999997E-2</v>
      </c>
      <c r="O57" s="1247">
        <v>801</v>
      </c>
      <c r="P57" s="1247">
        <v>0</v>
      </c>
    </row>
    <row r="58" spans="1:16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 s="1247">
        <v>170</v>
      </c>
      <c r="F58" s="1164">
        <v>0.26866000000000001</v>
      </c>
      <c r="G58" s="1247">
        <v>134</v>
      </c>
      <c r="H58" s="1163">
        <v>-0.17791000000000001</v>
      </c>
      <c r="I58" s="1247">
        <v>163</v>
      </c>
      <c r="J58" s="1164">
        <v>3.8219999999999997E-2</v>
      </c>
      <c r="K58" s="1247">
        <v>157</v>
      </c>
      <c r="L58" s="1164">
        <v>0.15440999999999999</v>
      </c>
      <c r="M58" s="1247">
        <v>136</v>
      </c>
      <c r="N58" s="1164">
        <v>0.27102999999999999</v>
      </c>
      <c r="O58" s="1247">
        <v>107</v>
      </c>
      <c r="P58" s="1247">
        <v>1</v>
      </c>
    </row>
    <row r="59" spans="1:16" x14ac:dyDescent="0.25">
      <c r="A59" s="1247">
        <v>118</v>
      </c>
      <c r="B59" s="1247" t="s">
        <v>1284</v>
      </c>
      <c r="C59" s="1247" t="s">
        <v>545</v>
      </c>
      <c r="D59" s="1247" t="s">
        <v>503</v>
      </c>
      <c r="E59" s="1247">
        <v>537</v>
      </c>
      <c r="F59" s="1163">
        <v>-7.4139999999999998E-2</v>
      </c>
      <c r="G59" s="1247">
        <v>580</v>
      </c>
      <c r="H59" s="1164">
        <v>3.2030000000000003E-2</v>
      </c>
      <c r="I59" s="1247">
        <v>562</v>
      </c>
      <c r="J59" s="1163">
        <v>-0.18076</v>
      </c>
      <c r="K59" s="1247">
        <v>686</v>
      </c>
      <c r="L59" s="1164">
        <v>0.13200999999999999</v>
      </c>
      <c r="M59" s="1247">
        <v>606</v>
      </c>
      <c r="N59" s="1163">
        <v>-0.17438999999999999</v>
      </c>
      <c r="O59" s="1247">
        <v>734</v>
      </c>
      <c r="P59" s="1247">
        <v>0</v>
      </c>
    </row>
    <row r="60" spans="1:16" x14ac:dyDescent="0.25">
      <c r="A60" s="1247">
        <v>119</v>
      </c>
      <c r="B60" s="1247" t="s">
        <v>553</v>
      </c>
      <c r="C60" s="1247" t="s">
        <v>545</v>
      </c>
      <c r="D60" s="1247" t="s">
        <v>503</v>
      </c>
      <c r="E60" s="1247">
        <v>596</v>
      </c>
      <c r="F60" s="1164">
        <v>0.20891999999999999</v>
      </c>
      <c r="G60" s="1247">
        <v>493</v>
      </c>
      <c r="H60" s="1163">
        <v>-3.3329999999999999E-2</v>
      </c>
      <c r="I60" s="1247">
        <v>510</v>
      </c>
      <c r="J60" s="1163">
        <v>-0.19811000000000001</v>
      </c>
      <c r="K60" s="1247">
        <v>636</v>
      </c>
      <c r="L60" s="1164">
        <v>0.17127000000000001</v>
      </c>
      <c r="M60" s="1247">
        <v>543</v>
      </c>
      <c r="N60" s="1164">
        <v>8.8179999999999994E-2</v>
      </c>
      <c r="O60" s="1247">
        <v>499</v>
      </c>
      <c r="P60" s="1247">
        <v>0</v>
      </c>
    </row>
    <row r="61" spans="1:16" x14ac:dyDescent="0.25">
      <c r="A61" s="1247">
        <v>121</v>
      </c>
      <c r="B61" s="1247" t="s">
        <v>554</v>
      </c>
      <c r="C61" s="1247" t="s">
        <v>545</v>
      </c>
      <c r="D61" s="1247" t="s">
        <v>503</v>
      </c>
      <c r="E61" s="1247">
        <v>1429</v>
      </c>
      <c r="F61" s="1164">
        <v>1.04728</v>
      </c>
      <c r="G61" s="1247">
        <v>698</v>
      </c>
      <c r="H61" s="1164">
        <v>3.4070000000000003E-2</v>
      </c>
      <c r="I61" s="1247">
        <v>675</v>
      </c>
      <c r="J61" s="1163">
        <v>-1.171E-2</v>
      </c>
      <c r="K61" s="1247">
        <v>683</v>
      </c>
      <c r="L61" s="1163">
        <v>-0.15261</v>
      </c>
      <c r="M61" s="1247">
        <v>806</v>
      </c>
      <c r="N61" s="1164">
        <v>0.12256</v>
      </c>
      <c r="O61" s="1247">
        <v>718</v>
      </c>
      <c r="P61" s="1247">
        <v>0</v>
      </c>
    </row>
    <row r="62" spans="1:16" x14ac:dyDescent="0.25">
      <c r="A62" s="1247">
        <v>122</v>
      </c>
      <c r="B62" s="1247" t="s">
        <v>555</v>
      </c>
      <c r="C62" s="1247" t="s">
        <v>556</v>
      </c>
      <c r="D62" s="1247" t="s">
        <v>503</v>
      </c>
      <c r="E62" s="1247">
        <v>522</v>
      </c>
      <c r="F62" s="1163">
        <v>-0.40343000000000001</v>
      </c>
      <c r="G62" s="1247">
        <v>875</v>
      </c>
      <c r="H62" s="1164">
        <v>0.46077000000000001</v>
      </c>
      <c r="I62" s="1247">
        <v>599</v>
      </c>
      <c r="J62" s="1163">
        <v>-0.24177000000000001</v>
      </c>
      <c r="K62" s="1247">
        <v>790</v>
      </c>
      <c r="L62" s="1163">
        <v>-9.0910000000000005E-2</v>
      </c>
      <c r="M62" s="1247">
        <v>869</v>
      </c>
      <c r="N62" s="1164">
        <v>0.15867000000000001</v>
      </c>
      <c r="O62" s="1247">
        <v>750</v>
      </c>
      <c r="P62" s="1247">
        <v>0</v>
      </c>
    </row>
    <row r="63" spans="1:16" x14ac:dyDescent="0.25">
      <c r="A63" s="1247">
        <v>123</v>
      </c>
      <c r="B63" s="1247" t="s">
        <v>1373</v>
      </c>
      <c r="C63" s="1247" t="s">
        <v>556</v>
      </c>
      <c r="D63" s="1247" t="s">
        <v>503</v>
      </c>
      <c r="E63" s="1247"/>
      <c r="F63" s="1247"/>
      <c r="G63" s="1247">
        <v>745</v>
      </c>
      <c r="H63" s="1164">
        <v>0.25420999999999999</v>
      </c>
      <c r="I63" s="1247">
        <v>594</v>
      </c>
      <c r="J63" s="1163">
        <v>-0.17385</v>
      </c>
      <c r="K63" s="1247">
        <v>719</v>
      </c>
      <c r="L63" s="1164">
        <v>0.63039000000000001</v>
      </c>
      <c r="M63" s="1247">
        <v>441</v>
      </c>
      <c r="N63" s="1163">
        <v>-0.31414999999999998</v>
      </c>
      <c r="O63" s="1247">
        <v>643</v>
      </c>
      <c r="P63" s="1247">
        <v>0</v>
      </c>
    </row>
    <row r="64" spans="1:16" x14ac:dyDescent="0.25">
      <c r="A64" s="1247">
        <v>124</v>
      </c>
      <c r="B64" s="1247" t="s">
        <v>557</v>
      </c>
      <c r="C64" s="1247" t="s">
        <v>556</v>
      </c>
      <c r="D64" s="1247" t="s">
        <v>503</v>
      </c>
      <c r="E64" s="1247">
        <v>1105</v>
      </c>
      <c r="F64" s="1164">
        <v>0.90188999999999997</v>
      </c>
      <c r="G64" s="1247">
        <v>581</v>
      </c>
      <c r="H64" s="1163">
        <v>-0.36293999999999998</v>
      </c>
      <c r="I64" s="1247">
        <v>912</v>
      </c>
      <c r="J64" s="1163">
        <v>-0.14924999999999999</v>
      </c>
      <c r="K64" s="1247">
        <v>1072</v>
      </c>
      <c r="L64" s="1164">
        <v>0.12134</v>
      </c>
      <c r="M64" s="1247">
        <v>956</v>
      </c>
      <c r="N64" s="1163">
        <v>-0.35881999999999997</v>
      </c>
      <c r="O64" s="1247">
        <v>1491</v>
      </c>
      <c r="P64" s="1247">
        <v>0</v>
      </c>
    </row>
    <row r="65" spans="1:16" x14ac:dyDescent="0.25">
      <c r="A65" s="1247">
        <v>154</v>
      </c>
      <c r="B65" s="1247" t="s">
        <v>58</v>
      </c>
      <c r="C65" s="1247" t="s">
        <v>57</v>
      </c>
      <c r="D65" s="1247" t="s">
        <v>537</v>
      </c>
      <c r="E65" s="1247">
        <v>409</v>
      </c>
      <c r="F65" s="1248">
        <v>0</v>
      </c>
      <c r="G65" s="1247">
        <v>409</v>
      </c>
      <c r="H65" s="1163">
        <v>-0.2283</v>
      </c>
      <c r="I65" s="1247">
        <v>530</v>
      </c>
      <c r="J65" s="1163">
        <v>-5.8610000000000002E-2</v>
      </c>
      <c r="K65" s="1247">
        <v>563</v>
      </c>
      <c r="L65" s="1164">
        <v>3.1140000000000001E-2</v>
      </c>
      <c r="M65" s="1247">
        <v>546</v>
      </c>
      <c r="N65" s="1163">
        <v>-4.5449999999999997E-2</v>
      </c>
      <c r="O65" s="1247">
        <v>572</v>
      </c>
      <c r="P65" s="1247">
        <v>0</v>
      </c>
    </row>
    <row r="66" spans="1:16" x14ac:dyDescent="0.25">
      <c r="A66" s="1247">
        <v>157</v>
      </c>
      <c r="B66" s="1247" t="s">
        <v>561</v>
      </c>
      <c r="C66" s="1247" t="s">
        <v>562</v>
      </c>
      <c r="D66" s="1247" t="s">
        <v>537</v>
      </c>
      <c r="E66" s="1247">
        <v>650</v>
      </c>
      <c r="F66" s="1248">
        <v>0</v>
      </c>
      <c r="G66" s="1247">
        <v>650</v>
      </c>
      <c r="H66" s="1164">
        <v>1.089E-2</v>
      </c>
      <c r="I66" s="1247">
        <v>643</v>
      </c>
      <c r="J66" s="1163">
        <v>-4.64E-3</v>
      </c>
      <c r="K66" s="1247">
        <v>646</v>
      </c>
      <c r="L66" s="1163">
        <v>-4.0120000000000003E-2</v>
      </c>
      <c r="M66" s="1247">
        <v>673</v>
      </c>
      <c r="N66" s="1164">
        <v>2.7480000000000001E-2</v>
      </c>
      <c r="O66" s="1247">
        <v>655</v>
      </c>
      <c r="P66" s="1247">
        <v>0</v>
      </c>
    </row>
    <row r="67" spans="1:16" x14ac:dyDescent="0.25">
      <c r="A67" s="1247">
        <v>158</v>
      </c>
      <c r="B67" s="1247" t="s">
        <v>1385</v>
      </c>
      <c r="C67" s="1247"/>
      <c r="D67" s="1247" t="s">
        <v>537</v>
      </c>
      <c r="E67" s="1247">
        <v>3</v>
      </c>
      <c r="F67" s="1248">
        <v>0</v>
      </c>
      <c r="G67" s="1247">
        <v>3</v>
      </c>
      <c r="H67" s="1248">
        <v>0</v>
      </c>
      <c r="I67" s="1247">
        <v>3</v>
      </c>
      <c r="J67" s="1248">
        <v>0</v>
      </c>
      <c r="K67" s="1247">
        <v>3</v>
      </c>
      <c r="L67" s="1248">
        <v>0</v>
      </c>
      <c r="M67" s="1247">
        <v>3</v>
      </c>
      <c r="N67" s="1248">
        <v>0</v>
      </c>
      <c r="O67" s="1247">
        <v>3</v>
      </c>
      <c r="P67" s="1247">
        <v>0</v>
      </c>
    </row>
    <row r="68" spans="1:16" x14ac:dyDescent="0.25">
      <c r="A68" s="1247">
        <v>159</v>
      </c>
      <c r="B68" s="1247" t="s">
        <v>59</v>
      </c>
      <c r="C68" s="1247" t="s">
        <v>57</v>
      </c>
      <c r="D68" s="1247" t="s">
        <v>537</v>
      </c>
      <c r="E68" s="1247">
        <v>392</v>
      </c>
      <c r="F68" s="1248">
        <v>0</v>
      </c>
      <c r="G68" s="1247">
        <v>392</v>
      </c>
      <c r="H68" s="1163">
        <v>-0.19672000000000001</v>
      </c>
      <c r="I68" s="1247">
        <v>488</v>
      </c>
      <c r="J68" s="1164">
        <v>0.15640000000000001</v>
      </c>
      <c r="K68" s="1247">
        <v>422</v>
      </c>
      <c r="L68" s="1164">
        <v>5.7639999999999997E-2</v>
      </c>
      <c r="M68" s="1247">
        <v>399</v>
      </c>
      <c r="N68" s="1163">
        <v>-0.16875000000000001</v>
      </c>
      <c r="O68" s="1247">
        <v>480</v>
      </c>
      <c r="P68" s="1247">
        <v>0</v>
      </c>
    </row>
    <row r="69" spans="1:16" x14ac:dyDescent="0.25">
      <c r="A69" s="1247">
        <v>180</v>
      </c>
      <c r="B69" s="1247" t="s">
        <v>568</v>
      </c>
      <c r="C69" s="1247" t="s">
        <v>562</v>
      </c>
      <c r="D69" s="1247" t="s">
        <v>537</v>
      </c>
      <c r="E69" s="1247">
        <v>491</v>
      </c>
      <c r="F69" s="1248">
        <v>0</v>
      </c>
      <c r="G69" s="1247">
        <v>491</v>
      </c>
      <c r="H69" s="1164">
        <v>4.691E-2</v>
      </c>
      <c r="I69" s="1247">
        <v>469</v>
      </c>
      <c r="J69" s="1163">
        <v>-1.677E-2</v>
      </c>
      <c r="K69" s="1247">
        <v>477</v>
      </c>
      <c r="L69" s="1164">
        <v>8.4600000000000005E-3</v>
      </c>
      <c r="M69" s="1247">
        <v>473</v>
      </c>
      <c r="N69" s="1163">
        <v>-4.444E-2</v>
      </c>
      <c r="O69" s="1247">
        <v>495</v>
      </c>
      <c r="P69" s="1247">
        <v>0</v>
      </c>
    </row>
    <row r="70" spans="1:16" x14ac:dyDescent="0.25">
      <c r="A70" s="1247">
        <v>181</v>
      </c>
      <c r="B70" s="1247" t="s">
        <v>492</v>
      </c>
      <c r="C70" s="1247" t="s">
        <v>562</v>
      </c>
      <c r="D70" s="1247" t="s">
        <v>537</v>
      </c>
      <c r="E70" s="1247">
        <v>567</v>
      </c>
      <c r="F70" s="1248">
        <v>0</v>
      </c>
      <c r="G70" s="1247">
        <v>567</v>
      </c>
      <c r="H70" s="1163">
        <v>-1.047E-2</v>
      </c>
      <c r="I70" s="1247">
        <v>573</v>
      </c>
      <c r="J70" s="1163">
        <v>-3.0460000000000001E-2</v>
      </c>
      <c r="K70" s="1247">
        <v>591</v>
      </c>
      <c r="L70" s="1164">
        <v>8.5299999999999994E-3</v>
      </c>
      <c r="M70" s="1247">
        <v>586</v>
      </c>
      <c r="N70" s="1164">
        <v>1.9130000000000001E-2</v>
      </c>
      <c r="O70" s="1247">
        <v>575</v>
      </c>
      <c r="P70" s="1247">
        <v>0</v>
      </c>
    </row>
    <row r="71" spans="1:16" x14ac:dyDescent="0.25">
      <c r="A71" s="1247">
        <v>182</v>
      </c>
      <c r="B71" s="1247" t="s">
        <v>569</v>
      </c>
      <c r="C71" s="1247" t="s">
        <v>562</v>
      </c>
      <c r="D71" s="1247" t="s">
        <v>537</v>
      </c>
      <c r="E71" s="1247"/>
      <c r="F71" s="1247"/>
      <c r="G71" s="1247"/>
      <c r="H71" s="1247"/>
      <c r="I71" s="1247"/>
      <c r="J71" s="1247"/>
      <c r="K71" s="1247">
        <v>963</v>
      </c>
      <c r="L71" s="1247"/>
      <c r="M71" s="1247"/>
      <c r="N71" s="1247"/>
      <c r="O71" s="1247">
        <v>868</v>
      </c>
      <c r="P71" s="1247">
        <v>0</v>
      </c>
    </row>
    <row r="72" spans="1:16" x14ac:dyDescent="0.25">
      <c r="A72" s="1247">
        <v>184</v>
      </c>
      <c r="B72" s="1247" t="s">
        <v>147</v>
      </c>
      <c r="C72" s="1247" t="s">
        <v>562</v>
      </c>
      <c r="D72" s="1247" t="s">
        <v>537</v>
      </c>
      <c r="E72" s="1247">
        <v>207</v>
      </c>
      <c r="F72" s="1248">
        <v>0</v>
      </c>
      <c r="G72" s="1247">
        <v>207</v>
      </c>
      <c r="H72" s="1163">
        <v>-3.2710000000000003E-2</v>
      </c>
      <c r="I72" s="1247">
        <v>214</v>
      </c>
      <c r="J72" s="1163">
        <v>-9.2599999999999991E-3</v>
      </c>
      <c r="K72" s="1247">
        <v>216</v>
      </c>
      <c r="L72" s="1164">
        <v>4.6499999999999996E-3</v>
      </c>
      <c r="M72" s="1247">
        <v>215</v>
      </c>
      <c r="N72" s="1164">
        <v>2.8709999999999999E-2</v>
      </c>
      <c r="O72" s="1247">
        <v>209</v>
      </c>
      <c r="P72" s="1247">
        <v>0</v>
      </c>
    </row>
    <row r="73" spans="1:16" x14ac:dyDescent="0.25">
      <c r="A73" s="1247">
        <v>185</v>
      </c>
      <c r="B73" s="1247" t="s">
        <v>570</v>
      </c>
      <c r="C73" s="1247" t="s">
        <v>571</v>
      </c>
      <c r="D73" s="1247" t="s">
        <v>537</v>
      </c>
      <c r="E73" s="1247"/>
      <c r="F73" s="1247"/>
      <c r="G73" s="1247"/>
      <c r="H73" s="1247"/>
      <c r="I73" s="1247">
        <v>450</v>
      </c>
      <c r="J73" s="1164">
        <v>4.895E-2</v>
      </c>
      <c r="K73" s="1247">
        <v>429</v>
      </c>
      <c r="L73" s="1247"/>
      <c r="M73" s="1247"/>
      <c r="N73" s="1247"/>
      <c r="O73" s="1247">
        <v>456</v>
      </c>
      <c r="P73" s="1247">
        <v>0</v>
      </c>
    </row>
    <row r="74" spans="1:16" x14ac:dyDescent="0.25">
      <c r="A74" s="1247">
        <v>186</v>
      </c>
      <c r="B74" s="1247" t="s">
        <v>486</v>
      </c>
      <c r="C74" s="1247" t="s">
        <v>562</v>
      </c>
      <c r="D74" s="1247" t="s">
        <v>537</v>
      </c>
      <c r="E74" s="1247">
        <v>579</v>
      </c>
      <c r="F74" s="1248">
        <v>0</v>
      </c>
      <c r="G74" s="1247">
        <v>579</v>
      </c>
      <c r="H74" s="1164">
        <v>4.7019999999999999E-2</v>
      </c>
      <c r="I74" s="1247">
        <v>553</v>
      </c>
      <c r="J74" s="1163">
        <v>-1.426E-2</v>
      </c>
      <c r="K74" s="1247">
        <v>561</v>
      </c>
      <c r="L74" s="1164">
        <v>1.081E-2</v>
      </c>
      <c r="M74" s="1247">
        <v>555</v>
      </c>
      <c r="N74" s="1164">
        <v>7.26E-3</v>
      </c>
      <c r="O74" s="1247">
        <v>551</v>
      </c>
      <c r="P74" s="1247">
        <v>0</v>
      </c>
    </row>
    <row r="75" spans="1:16" x14ac:dyDescent="0.25">
      <c r="A75" s="1247">
        <v>193</v>
      </c>
      <c r="B75" s="1247" t="s">
        <v>60</v>
      </c>
      <c r="C75" s="1247" t="s">
        <v>57</v>
      </c>
      <c r="D75" s="1247" t="s">
        <v>537</v>
      </c>
      <c r="E75" s="1247">
        <v>510</v>
      </c>
      <c r="F75" s="1248">
        <v>0</v>
      </c>
      <c r="G75" s="1247">
        <v>510</v>
      </c>
      <c r="H75" s="1163">
        <v>-0.11765</v>
      </c>
      <c r="I75" s="1247">
        <v>578</v>
      </c>
      <c r="J75" s="1164">
        <v>0.23504</v>
      </c>
      <c r="K75" s="1247">
        <v>468</v>
      </c>
      <c r="L75" s="1164">
        <v>1.1666700000000001</v>
      </c>
      <c r="M75" s="1247">
        <v>216</v>
      </c>
      <c r="N75" s="1163">
        <v>-0.61011000000000004</v>
      </c>
      <c r="O75" s="1247">
        <v>554</v>
      </c>
      <c r="P75" s="1247">
        <v>0</v>
      </c>
    </row>
    <row r="76" spans="1:16" x14ac:dyDescent="0.25">
      <c r="A76" s="1247">
        <v>196</v>
      </c>
      <c r="B76" s="1247" t="s">
        <v>62</v>
      </c>
      <c r="C76" s="1247" t="s">
        <v>57</v>
      </c>
      <c r="D76" s="1247" t="s">
        <v>537</v>
      </c>
      <c r="E76" s="1247">
        <v>281</v>
      </c>
      <c r="F76" s="1248">
        <v>0</v>
      </c>
      <c r="G76" s="1247">
        <v>281</v>
      </c>
      <c r="H76" s="1163">
        <v>-3.7670000000000002E-2</v>
      </c>
      <c r="I76" s="1247">
        <v>292</v>
      </c>
      <c r="J76" s="1163">
        <v>-6.7089999999999997E-2</v>
      </c>
      <c r="K76" s="1247">
        <v>313</v>
      </c>
      <c r="L76" s="1164">
        <v>0.18113000000000001</v>
      </c>
      <c r="M76" s="1247">
        <v>265</v>
      </c>
      <c r="N76" s="1163">
        <v>-0.21829000000000001</v>
      </c>
      <c r="O76" s="1247">
        <v>339</v>
      </c>
      <c r="P76" s="1247">
        <v>0</v>
      </c>
    </row>
    <row r="77" spans="1:16" x14ac:dyDescent="0.25">
      <c r="A77" s="1247">
        <v>197</v>
      </c>
      <c r="B77" s="1247" t="s">
        <v>63</v>
      </c>
      <c r="C77" s="1247" t="s">
        <v>57</v>
      </c>
      <c r="D77" s="1247" t="s">
        <v>537</v>
      </c>
      <c r="E77" s="1247">
        <v>474</v>
      </c>
      <c r="F77" s="1248">
        <v>0</v>
      </c>
      <c r="G77" s="1247">
        <v>474</v>
      </c>
      <c r="H77" s="1164">
        <v>7.7270000000000005E-2</v>
      </c>
      <c r="I77" s="1247">
        <v>440</v>
      </c>
      <c r="J77" s="1164">
        <v>0.13402</v>
      </c>
      <c r="K77" s="1247">
        <v>388</v>
      </c>
      <c r="L77" s="1164">
        <v>0.67964999999999998</v>
      </c>
      <c r="M77" s="1247">
        <v>231</v>
      </c>
      <c r="N77" s="1163">
        <v>-0.52566999999999997</v>
      </c>
      <c r="O77" s="1247">
        <v>487</v>
      </c>
      <c r="P77" s="1247">
        <v>0</v>
      </c>
    </row>
    <row r="78" spans="1:16" x14ac:dyDescent="0.25">
      <c r="A78" s="1247">
        <v>198</v>
      </c>
      <c r="B78" s="1247" t="s">
        <v>64</v>
      </c>
      <c r="C78" s="1247" t="s">
        <v>571</v>
      </c>
      <c r="D78" s="1247" t="s">
        <v>537</v>
      </c>
      <c r="E78" s="1247">
        <v>137</v>
      </c>
      <c r="F78" s="1248">
        <v>0</v>
      </c>
      <c r="G78" s="1247">
        <v>137</v>
      </c>
      <c r="H78" s="1163">
        <v>-7.2500000000000004E-3</v>
      </c>
      <c r="I78" s="1247">
        <v>138</v>
      </c>
      <c r="J78" s="1247"/>
      <c r="K78" s="1247"/>
      <c r="L78" s="1247"/>
      <c r="M78" s="1247">
        <v>28</v>
      </c>
      <c r="N78" s="1247"/>
      <c r="O78" s="1247"/>
      <c r="P78" s="1247">
        <v>0</v>
      </c>
    </row>
    <row r="79" spans="1:16" x14ac:dyDescent="0.25">
      <c r="A79" s="1247">
        <v>199</v>
      </c>
      <c r="B79" s="1247" t="s">
        <v>65</v>
      </c>
      <c r="C79" s="1247" t="s">
        <v>571</v>
      </c>
      <c r="D79" s="1247" t="s">
        <v>537</v>
      </c>
      <c r="E79" s="1247">
        <v>197</v>
      </c>
      <c r="F79" s="1248">
        <v>0</v>
      </c>
      <c r="G79" s="1247">
        <v>197</v>
      </c>
      <c r="H79" s="1163">
        <v>-0.60834999999999995</v>
      </c>
      <c r="I79" s="1247">
        <v>503</v>
      </c>
      <c r="J79" s="1164">
        <v>2.42177</v>
      </c>
      <c r="K79" s="1247">
        <v>147</v>
      </c>
      <c r="L79" s="1163">
        <v>-8.1250000000000003E-2</v>
      </c>
      <c r="M79" s="1247">
        <v>160</v>
      </c>
      <c r="N79" s="1163">
        <v>-4.7620000000000003E-2</v>
      </c>
      <c r="O79" s="1247">
        <v>168</v>
      </c>
      <c r="P79" s="1247">
        <v>0</v>
      </c>
    </row>
    <row r="80" spans="1:16" x14ac:dyDescent="0.25">
      <c r="A80" s="1247">
        <v>201</v>
      </c>
      <c r="B80" s="1247" t="s">
        <v>67</v>
      </c>
      <c r="C80" s="1247" t="s">
        <v>571</v>
      </c>
      <c r="D80" s="1247" t="s">
        <v>537</v>
      </c>
      <c r="E80" s="1247">
        <v>208</v>
      </c>
      <c r="F80" s="1248">
        <v>0</v>
      </c>
      <c r="G80" s="1247">
        <v>208</v>
      </c>
      <c r="H80" s="1247"/>
      <c r="I80" s="1247"/>
      <c r="J80" s="1247"/>
      <c r="K80" s="1247">
        <v>274</v>
      </c>
      <c r="L80" s="1164">
        <v>0.39795999999999998</v>
      </c>
      <c r="M80" s="1247">
        <v>196</v>
      </c>
      <c r="N80" s="1164">
        <v>3.1579999999999997E-2</v>
      </c>
      <c r="O80" s="1247">
        <v>190</v>
      </c>
      <c r="P80" s="1247">
        <v>0</v>
      </c>
    </row>
    <row r="81" spans="1:16" x14ac:dyDescent="0.25">
      <c r="A81" s="1247">
        <v>215</v>
      </c>
      <c r="B81" s="1247" t="s">
        <v>70</v>
      </c>
      <c r="C81" s="1247" t="s">
        <v>57</v>
      </c>
      <c r="D81" s="1247" t="s">
        <v>537</v>
      </c>
      <c r="E81" s="1247">
        <v>353</v>
      </c>
      <c r="F81" s="1248">
        <v>0</v>
      </c>
      <c r="G81" s="1247">
        <v>353</v>
      </c>
      <c r="H81" s="1164">
        <v>0.40637000000000001</v>
      </c>
      <c r="I81" s="1247">
        <v>251</v>
      </c>
      <c r="J81" s="1163">
        <v>-0.37717000000000001</v>
      </c>
      <c r="K81" s="1247">
        <v>403</v>
      </c>
      <c r="L81" s="1164">
        <v>0.12256</v>
      </c>
      <c r="M81" s="1247">
        <v>359</v>
      </c>
      <c r="N81" s="1164">
        <v>7.485E-2</v>
      </c>
      <c r="O81" s="1247">
        <v>334</v>
      </c>
      <c r="P81" s="1247">
        <v>0</v>
      </c>
    </row>
    <row r="82" spans="1:16" x14ac:dyDescent="0.25">
      <c r="A82" s="1247">
        <v>216</v>
      </c>
      <c r="B82" s="1247" t="s">
        <v>573</v>
      </c>
      <c r="C82" s="1247"/>
      <c r="D82" s="1247" t="s">
        <v>537</v>
      </c>
      <c r="E82" s="1247">
        <v>916</v>
      </c>
      <c r="F82" s="1248">
        <v>0</v>
      </c>
      <c r="G82" s="1247">
        <v>916</v>
      </c>
      <c r="H82" s="1164">
        <v>5.0459999999999998E-2</v>
      </c>
      <c r="I82" s="1247">
        <v>872</v>
      </c>
      <c r="J82" s="1164">
        <v>0.14435999999999999</v>
      </c>
      <c r="K82" s="1247">
        <v>762</v>
      </c>
      <c r="L82" s="1163">
        <v>-7.9710000000000003E-2</v>
      </c>
      <c r="M82" s="1247">
        <v>828</v>
      </c>
      <c r="N82" s="1163">
        <v>-9.5700000000000004E-3</v>
      </c>
      <c r="O82" s="1247">
        <v>836</v>
      </c>
      <c r="P82" s="1247">
        <v>0</v>
      </c>
    </row>
    <row r="83" spans="1:16" x14ac:dyDescent="0.25">
      <c r="A83" s="1247">
        <v>221</v>
      </c>
      <c r="B83" s="1247" t="s">
        <v>574</v>
      </c>
      <c r="C83" s="1247" t="s">
        <v>57</v>
      </c>
      <c r="D83" s="1247" t="s">
        <v>537</v>
      </c>
      <c r="E83" s="1247">
        <v>575</v>
      </c>
      <c r="F83" s="1248">
        <v>0</v>
      </c>
      <c r="G83" s="1247">
        <v>575</v>
      </c>
      <c r="H83" s="1164">
        <v>0.31880999999999998</v>
      </c>
      <c r="I83" s="1247">
        <v>436</v>
      </c>
      <c r="J83" s="1164">
        <v>0.35404000000000002</v>
      </c>
      <c r="K83" s="1247">
        <v>322</v>
      </c>
      <c r="L83" s="1163">
        <v>-0.21271000000000001</v>
      </c>
      <c r="M83" s="1247">
        <v>409</v>
      </c>
      <c r="N83" s="1163">
        <v>-0.43352000000000002</v>
      </c>
      <c r="O83" s="1247">
        <v>722</v>
      </c>
      <c r="P83" s="1247">
        <v>0</v>
      </c>
    </row>
    <row r="84" spans="1:16" x14ac:dyDescent="0.25">
      <c r="A84" s="1247">
        <v>223</v>
      </c>
      <c r="B84" s="1247" t="s">
        <v>575</v>
      </c>
      <c r="C84" s="1247"/>
      <c r="D84" s="1247" t="s">
        <v>537</v>
      </c>
      <c r="E84" s="1247">
        <v>834</v>
      </c>
      <c r="F84" s="1248">
        <v>0</v>
      </c>
      <c r="G84" s="1247">
        <v>834</v>
      </c>
      <c r="H84" s="1163">
        <v>-2.4559999999999998E-2</v>
      </c>
      <c r="I84" s="1247">
        <v>855</v>
      </c>
      <c r="J84" s="1164">
        <v>5.1659999999999998E-2</v>
      </c>
      <c r="K84" s="1247">
        <v>813</v>
      </c>
      <c r="L84" s="1163">
        <v>-5.5750000000000001E-2</v>
      </c>
      <c r="M84" s="1247">
        <v>861</v>
      </c>
      <c r="N84" s="1163">
        <v>-5.77E-3</v>
      </c>
      <c r="O84" s="1247">
        <v>866</v>
      </c>
      <c r="P84" s="1247">
        <v>0</v>
      </c>
    </row>
    <row r="85" spans="1:16" x14ac:dyDescent="0.25">
      <c r="A85" s="1247">
        <v>224</v>
      </c>
      <c r="B85" s="1247" t="s">
        <v>576</v>
      </c>
      <c r="C85" s="1247"/>
      <c r="D85" s="1247" t="s">
        <v>537</v>
      </c>
      <c r="E85" s="1247">
        <v>6386</v>
      </c>
      <c r="F85" s="1248">
        <v>0</v>
      </c>
      <c r="G85" s="1247">
        <v>6386</v>
      </c>
      <c r="H85" s="1164">
        <v>1.1632800000000001</v>
      </c>
      <c r="I85" s="1247">
        <v>2952</v>
      </c>
      <c r="J85" s="1164">
        <v>0.4254</v>
      </c>
      <c r="K85" s="1247">
        <v>2071</v>
      </c>
      <c r="L85" s="1163">
        <v>-0.3115</v>
      </c>
      <c r="M85" s="1247">
        <v>3008</v>
      </c>
      <c r="N85" s="1164">
        <v>1.7774700000000001</v>
      </c>
      <c r="O85" s="1247">
        <v>1083</v>
      </c>
      <c r="P85" s="1247">
        <v>0</v>
      </c>
    </row>
    <row r="86" spans="1:16" x14ac:dyDescent="0.25">
      <c r="A86" s="1247">
        <v>226</v>
      </c>
      <c r="B86" s="1247" t="s">
        <v>1390</v>
      </c>
      <c r="C86" s="1247"/>
      <c r="D86" s="1247" t="s">
        <v>537</v>
      </c>
      <c r="E86" s="1247">
        <v>1</v>
      </c>
      <c r="F86" s="1248">
        <v>0</v>
      </c>
      <c r="G86" s="1247">
        <v>1</v>
      </c>
      <c r="H86" s="1248">
        <v>0</v>
      </c>
      <c r="I86" s="1247">
        <v>1</v>
      </c>
      <c r="J86" s="1248">
        <v>0</v>
      </c>
      <c r="K86" s="1247">
        <v>1</v>
      </c>
      <c r="L86" s="1248">
        <v>0</v>
      </c>
      <c r="M86" s="1247">
        <v>1</v>
      </c>
      <c r="N86" s="1248">
        <v>0</v>
      </c>
      <c r="O86" s="1247">
        <v>1</v>
      </c>
      <c r="P86" s="1247">
        <v>0</v>
      </c>
    </row>
    <row r="87" spans="1:16" x14ac:dyDescent="0.25">
      <c r="A87" s="1247">
        <v>227</v>
      </c>
      <c r="B87" s="1247" t="s">
        <v>577</v>
      </c>
      <c r="C87" s="1247"/>
      <c r="D87" s="1247" t="s">
        <v>537</v>
      </c>
      <c r="E87" s="1247">
        <v>795</v>
      </c>
      <c r="F87" s="1248">
        <v>0</v>
      </c>
      <c r="G87" s="1247">
        <v>795</v>
      </c>
      <c r="H87" s="1164">
        <v>0.20091000000000001</v>
      </c>
      <c r="I87" s="1247">
        <v>662</v>
      </c>
      <c r="J87" s="1163">
        <v>-0.10298</v>
      </c>
      <c r="K87" s="1247">
        <v>738</v>
      </c>
      <c r="L87" s="1164">
        <v>0.14419000000000001</v>
      </c>
      <c r="M87" s="1247">
        <v>645</v>
      </c>
      <c r="N87" s="1163">
        <v>-1.8259999999999998E-2</v>
      </c>
      <c r="O87" s="1247">
        <v>657</v>
      </c>
      <c r="P87" s="1247">
        <v>0</v>
      </c>
    </row>
    <row r="88" spans="1:16" x14ac:dyDescent="0.25">
      <c r="A88" s="1247">
        <v>228</v>
      </c>
      <c r="B88" s="1247" t="s">
        <v>578</v>
      </c>
      <c r="C88" s="1247"/>
      <c r="D88" s="1247" t="s">
        <v>537</v>
      </c>
      <c r="E88" s="1247">
        <v>1097</v>
      </c>
      <c r="F88" s="1248">
        <v>0</v>
      </c>
      <c r="G88" s="1247">
        <v>1097</v>
      </c>
      <c r="H88" s="1163">
        <v>-1.82E-3</v>
      </c>
      <c r="I88" s="1247">
        <v>1099</v>
      </c>
      <c r="J88" s="1164">
        <v>1.9480000000000001E-2</v>
      </c>
      <c r="K88" s="1247">
        <v>1078</v>
      </c>
      <c r="L88" s="1163">
        <v>-2.7799999999999999E-3</v>
      </c>
      <c r="M88" s="1247">
        <v>1081</v>
      </c>
      <c r="N88" s="1164">
        <v>2.562E-2</v>
      </c>
      <c r="O88" s="1247">
        <v>1054</v>
      </c>
      <c r="P88" s="1247">
        <v>0</v>
      </c>
    </row>
    <row r="89" spans="1:16" x14ac:dyDescent="0.25">
      <c r="A89" s="1247">
        <v>234</v>
      </c>
      <c r="B89" s="1247" t="s">
        <v>579</v>
      </c>
      <c r="C89" s="1247"/>
      <c r="D89" s="1247" t="s">
        <v>537</v>
      </c>
      <c r="E89" s="1247">
        <v>895</v>
      </c>
      <c r="F89" s="1248">
        <v>0</v>
      </c>
      <c r="G89" s="1247">
        <v>895</v>
      </c>
      <c r="H89" s="1163">
        <v>-1.9720000000000001E-2</v>
      </c>
      <c r="I89" s="1247">
        <v>913</v>
      </c>
      <c r="J89" s="1164">
        <v>8.6900000000000005E-2</v>
      </c>
      <c r="K89" s="1247">
        <v>840</v>
      </c>
      <c r="L89" s="1163">
        <v>-3.6700000000000003E-2</v>
      </c>
      <c r="M89" s="1247">
        <v>872</v>
      </c>
      <c r="N89" s="1164">
        <v>1.9879999999999998E-2</v>
      </c>
      <c r="O89" s="1247">
        <v>855</v>
      </c>
      <c r="P89" s="1247">
        <v>0</v>
      </c>
    </row>
    <row r="90" spans="1:16" x14ac:dyDescent="0.25">
      <c r="A90" s="1247">
        <v>240</v>
      </c>
      <c r="B90" s="1247" t="s">
        <v>580</v>
      </c>
      <c r="C90" s="1247"/>
      <c r="D90" s="1247" t="s">
        <v>537</v>
      </c>
      <c r="E90" s="1247">
        <v>715</v>
      </c>
      <c r="F90" s="1248">
        <v>0</v>
      </c>
      <c r="G90" s="1247">
        <v>715</v>
      </c>
      <c r="H90" s="1164">
        <v>2.7300000000000001E-2</v>
      </c>
      <c r="I90" s="1247">
        <v>696</v>
      </c>
      <c r="J90" s="1164">
        <v>1.9029999999999998E-2</v>
      </c>
      <c r="K90" s="1247">
        <v>683</v>
      </c>
      <c r="L90" s="1163">
        <v>-8.4449999999999997E-2</v>
      </c>
      <c r="M90" s="1247">
        <v>746</v>
      </c>
      <c r="N90" s="1164">
        <v>3.9E-2</v>
      </c>
      <c r="O90" s="1247">
        <v>718</v>
      </c>
      <c r="P90" s="1247">
        <v>0</v>
      </c>
    </row>
    <row r="91" spans="1:16" x14ac:dyDescent="0.25">
      <c r="A91" s="1247">
        <v>241</v>
      </c>
      <c r="B91" s="1247" t="s">
        <v>581</v>
      </c>
      <c r="C91" s="1247"/>
      <c r="D91" s="1247" t="s">
        <v>537</v>
      </c>
      <c r="E91" s="1247">
        <v>966</v>
      </c>
      <c r="F91" s="1248">
        <v>0</v>
      </c>
      <c r="G91" s="1247">
        <v>966</v>
      </c>
      <c r="H91" s="1164">
        <v>3.5369999999999999E-2</v>
      </c>
      <c r="I91" s="1247">
        <v>933</v>
      </c>
      <c r="J91" s="1248">
        <v>0</v>
      </c>
      <c r="K91" s="1247">
        <v>933</v>
      </c>
      <c r="L91" s="1163">
        <v>-4.1110000000000001E-2</v>
      </c>
      <c r="M91" s="1247">
        <v>973</v>
      </c>
      <c r="N91" s="1164">
        <v>1.992E-2</v>
      </c>
      <c r="O91" s="1247">
        <v>954</v>
      </c>
      <c r="P91" s="1247">
        <v>0</v>
      </c>
    </row>
    <row r="92" spans="1:16" x14ac:dyDescent="0.25">
      <c r="A92" s="1247">
        <v>243</v>
      </c>
      <c r="B92" s="1247" t="s">
        <v>72</v>
      </c>
      <c r="C92" s="1247" t="s">
        <v>57</v>
      </c>
      <c r="D92" s="1247" t="s">
        <v>537</v>
      </c>
      <c r="E92" s="1247">
        <v>138</v>
      </c>
      <c r="F92" s="1248">
        <v>0</v>
      </c>
      <c r="G92" s="1247">
        <v>138</v>
      </c>
      <c r="H92" s="1164">
        <v>0.104</v>
      </c>
      <c r="I92" s="1247">
        <v>125</v>
      </c>
      <c r="J92" s="1163">
        <v>-0.82013999999999998</v>
      </c>
      <c r="K92" s="1247">
        <v>695</v>
      </c>
      <c r="L92" s="1164">
        <v>0.40973999999999999</v>
      </c>
      <c r="M92" s="1247">
        <v>493</v>
      </c>
      <c r="N92" s="1163">
        <v>-3.5229999999999997E-2</v>
      </c>
      <c r="O92" s="1247">
        <v>511</v>
      </c>
      <c r="P92" s="1247">
        <v>0</v>
      </c>
    </row>
    <row r="93" spans="1:16" x14ac:dyDescent="0.25">
      <c r="A93" s="1247">
        <v>245</v>
      </c>
      <c r="B93" s="1247" t="s">
        <v>582</v>
      </c>
      <c r="C93" s="1247"/>
      <c r="D93" s="1247" t="s">
        <v>537</v>
      </c>
      <c r="E93" s="1247">
        <v>774</v>
      </c>
      <c r="F93" s="1248">
        <v>0</v>
      </c>
      <c r="G93" s="1247">
        <v>774</v>
      </c>
      <c r="H93" s="1164">
        <v>7.8100000000000001E-3</v>
      </c>
      <c r="I93" s="1247">
        <v>768</v>
      </c>
      <c r="J93" s="1164">
        <v>1.453E-2</v>
      </c>
      <c r="K93" s="1247">
        <v>757</v>
      </c>
      <c r="L93" s="1163">
        <v>-2.07E-2</v>
      </c>
      <c r="M93" s="1247">
        <v>773</v>
      </c>
      <c r="N93" s="1163">
        <v>-2.5219999999999999E-2</v>
      </c>
      <c r="O93" s="1247">
        <v>793</v>
      </c>
      <c r="P93" s="1247">
        <v>0</v>
      </c>
    </row>
    <row r="94" spans="1:16" x14ac:dyDescent="0.25">
      <c r="A94" s="1247">
        <v>246</v>
      </c>
      <c r="B94" s="1247" t="s">
        <v>583</v>
      </c>
      <c r="C94" s="1247" t="s">
        <v>562</v>
      </c>
      <c r="D94" s="1247" t="s">
        <v>537</v>
      </c>
      <c r="E94" s="1247">
        <v>853</v>
      </c>
      <c r="F94" s="1248">
        <v>0</v>
      </c>
      <c r="G94" s="1247">
        <v>853</v>
      </c>
      <c r="H94" s="1164">
        <v>1.669E-2</v>
      </c>
      <c r="I94" s="1247">
        <v>839</v>
      </c>
      <c r="J94" s="1164">
        <v>2.317E-2</v>
      </c>
      <c r="K94" s="1247">
        <v>820</v>
      </c>
      <c r="L94" s="1163">
        <v>-3.4160000000000003E-2</v>
      </c>
      <c r="M94" s="1247">
        <v>849</v>
      </c>
      <c r="N94" s="1163">
        <v>-4.6899999999999997E-3</v>
      </c>
      <c r="O94" s="1247">
        <v>853</v>
      </c>
      <c r="P94" s="1247">
        <v>0</v>
      </c>
    </row>
    <row r="95" spans="1:16" x14ac:dyDescent="0.25">
      <c r="A95" s="1247">
        <v>247</v>
      </c>
      <c r="B95" s="1247" t="s">
        <v>936</v>
      </c>
      <c r="C95" s="1247" t="s">
        <v>571</v>
      </c>
      <c r="D95" s="1247" t="s">
        <v>537</v>
      </c>
      <c r="E95" s="1247"/>
      <c r="F95" s="1247"/>
      <c r="G95" s="1247"/>
      <c r="H95" s="1247"/>
      <c r="I95" s="1247">
        <v>110</v>
      </c>
      <c r="J95" s="1247"/>
      <c r="K95" s="1247"/>
      <c r="L95" s="1247"/>
      <c r="M95" s="1247"/>
      <c r="N95" s="1247"/>
      <c r="O95" s="1247"/>
      <c r="P95" s="1247">
        <v>0</v>
      </c>
    </row>
    <row r="96" spans="1:16" x14ac:dyDescent="0.25">
      <c r="A96" s="1247">
        <v>251</v>
      </c>
      <c r="B96" s="1247" t="s">
        <v>584</v>
      </c>
      <c r="C96" s="1247"/>
      <c r="D96" s="1247" t="s">
        <v>537</v>
      </c>
      <c r="E96" s="1247">
        <v>770</v>
      </c>
      <c r="F96" s="1248">
        <v>0</v>
      </c>
      <c r="G96" s="1247">
        <v>770</v>
      </c>
      <c r="H96" s="1164">
        <v>3.7740000000000003E-2</v>
      </c>
      <c r="I96" s="1247">
        <v>742</v>
      </c>
      <c r="J96" s="1163">
        <v>-1.3500000000000001E-3</v>
      </c>
      <c r="K96" s="1247">
        <v>743</v>
      </c>
      <c r="L96" s="1163">
        <v>-3.0030000000000001E-2</v>
      </c>
      <c r="M96" s="1247">
        <v>766</v>
      </c>
      <c r="N96" s="1164">
        <v>6.6850000000000007E-2</v>
      </c>
      <c r="O96" s="1247">
        <v>718</v>
      </c>
      <c r="P96" s="1247">
        <v>0</v>
      </c>
    </row>
    <row r="97" spans="1:16" x14ac:dyDescent="0.25">
      <c r="A97" s="1247">
        <v>256</v>
      </c>
      <c r="B97" s="1247" t="s">
        <v>937</v>
      </c>
      <c r="C97" s="1247" t="s">
        <v>571</v>
      </c>
      <c r="D97" s="1247" t="s">
        <v>537</v>
      </c>
      <c r="E97" s="1247">
        <v>110</v>
      </c>
      <c r="F97" s="1248">
        <v>0</v>
      </c>
      <c r="G97" s="1247">
        <v>110</v>
      </c>
      <c r="H97" s="1248">
        <v>0</v>
      </c>
      <c r="I97" s="1247">
        <v>110</v>
      </c>
      <c r="J97" s="1248">
        <v>0</v>
      </c>
      <c r="K97" s="1247">
        <v>110</v>
      </c>
      <c r="L97" s="1247"/>
      <c r="M97" s="1247"/>
      <c r="N97" s="1247"/>
      <c r="O97" s="1247">
        <v>48</v>
      </c>
      <c r="P97" s="1247">
        <v>0</v>
      </c>
    </row>
    <row r="98" spans="1:16" x14ac:dyDescent="0.25">
      <c r="A98" s="1247">
        <v>260</v>
      </c>
      <c r="B98" s="1247" t="s">
        <v>585</v>
      </c>
      <c r="C98" s="1247"/>
      <c r="D98" s="1247" t="s">
        <v>537</v>
      </c>
      <c r="E98" s="1247">
        <v>814</v>
      </c>
      <c r="F98" s="1248">
        <v>0</v>
      </c>
      <c r="G98" s="1247">
        <v>814</v>
      </c>
      <c r="H98" s="1164">
        <v>1.37E-2</v>
      </c>
      <c r="I98" s="1247">
        <v>803</v>
      </c>
      <c r="J98" s="1164">
        <v>2.163E-2</v>
      </c>
      <c r="K98" s="1247">
        <v>786</v>
      </c>
      <c r="L98" s="1164">
        <v>1.6820000000000002E-2</v>
      </c>
      <c r="M98" s="1247">
        <v>773</v>
      </c>
      <c r="N98" s="1164">
        <v>8.5669999999999996E-2</v>
      </c>
      <c r="O98" s="1247">
        <v>712</v>
      </c>
      <c r="P98" s="1247">
        <v>0</v>
      </c>
    </row>
    <row r="99" spans="1:16" x14ac:dyDescent="0.25">
      <c r="A99" s="1247">
        <v>265</v>
      </c>
      <c r="B99" s="1247" t="s">
        <v>586</v>
      </c>
      <c r="C99" s="1247" t="s">
        <v>551</v>
      </c>
      <c r="D99" s="1247" t="s">
        <v>503</v>
      </c>
      <c r="E99" s="1247">
        <v>1115</v>
      </c>
      <c r="F99" s="1164">
        <v>0.1774</v>
      </c>
      <c r="G99" s="1247">
        <v>947</v>
      </c>
      <c r="H99" s="1163">
        <v>-6.7909999999999998E-2</v>
      </c>
      <c r="I99" s="1247">
        <v>1016</v>
      </c>
      <c r="J99" s="1164">
        <v>0.17593</v>
      </c>
      <c r="K99" s="1247">
        <v>864</v>
      </c>
      <c r="L99" s="1163">
        <v>-1.2593799999999999</v>
      </c>
      <c r="M99" s="1247">
        <v>-3331</v>
      </c>
      <c r="N99" s="1163">
        <v>-4.8959099999999998</v>
      </c>
      <c r="O99" s="1247">
        <v>855</v>
      </c>
      <c r="P99" s="1247">
        <v>0</v>
      </c>
    </row>
    <row r="100" spans="1:16" x14ac:dyDescent="0.25">
      <c r="A100" s="1247">
        <v>266</v>
      </c>
      <c r="B100" s="1247" t="s">
        <v>73</v>
      </c>
      <c r="C100" s="1247" t="s">
        <v>57</v>
      </c>
      <c r="D100" s="1247" t="s">
        <v>537</v>
      </c>
      <c r="E100" s="1247">
        <v>424</v>
      </c>
      <c r="F100" s="1248">
        <v>0</v>
      </c>
      <c r="G100" s="1247">
        <v>424</v>
      </c>
      <c r="H100" s="1163">
        <v>-6.4019999999999994E-2</v>
      </c>
      <c r="I100" s="1247">
        <v>453</v>
      </c>
      <c r="J100" s="1164">
        <v>0.17968999999999999</v>
      </c>
      <c r="K100" s="1247">
        <v>384</v>
      </c>
      <c r="L100" s="1163">
        <v>-0.14285999999999999</v>
      </c>
      <c r="M100" s="1247">
        <v>448</v>
      </c>
      <c r="N100" s="1163">
        <v>-9.128E-2</v>
      </c>
      <c r="O100" s="1247">
        <v>493</v>
      </c>
      <c r="P100" s="1247">
        <v>0</v>
      </c>
    </row>
    <row r="101" spans="1:16" x14ac:dyDescent="0.25">
      <c r="A101" s="1247">
        <v>275</v>
      </c>
      <c r="B101" s="1247" t="s">
        <v>587</v>
      </c>
      <c r="C101" s="1247" t="s">
        <v>571</v>
      </c>
      <c r="D101" s="1247" t="s">
        <v>537</v>
      </c>
      <c r="E101" s="1247">
        <v>277</v>
      </c>
      <c r="F101" s="1248">
        <v>0</v>
      </c>
      <c r="G101" s="1247">
        <v>277</v>
      </c>
      <c r="H101" s="1163">
        <v>-1.423E-2</v>
      </c>
      <c r="I101" s="1247">
        <v>281</v>
      </c>
      <c r="J101" s="1163">
        <v>-3.5500000000000002E-3</v>
      </c>
      <c r="K101" s="1247">
        <v>282</v>
      </c>
      <c r="L101" s="1163">
        <v>-1.3990000000000001E-2</v>
      </c>
      <c r="M101" s="1247">
        <v>286</v>
      </c>
      <c r="N101" s="1164">
        <v>3.5100000000000001E-3</v>
      </c>
      <c r="O101" s="1247">
        <v>285</v>
      </c>
      <c r="P101" s="1247">
        <v>0</v>
      </c>
    </row>
    <row r="102" spans="1:16" x14ac:dyDescent="0.25">
      <c r="A102" s="1247">
        <v>276</v>
      </c>
      <c r="B102" s="1247" t="s">
        <v>588</v>
      </c>
      <c r="C102" s="1247" t="s">
        <v>571</v>
      </c>
      <c r="D102" s="1247" t="s">
        <v>537</v>
      </c>
      <c r="E102" s="1247">
        <v>586</v>
      </c>
      <c r="F102" s="1248">
        <v>0</v>
      </c>
      <c r="G102" s="1247">
        <v>586</v>
      </c>
      <c r="H102" s="1164">
        <v>2.6270000000000002E-2</v>
      </c>
      <c r="I102" s="1247">
        <v>571</v>
      </c>
      <c r="J102" s="1164">
        <v>1.601E-2</v>
      </c>
      <c r="K102" s="1247">
        <v>562</v>
      </c>
      <c r="L102" s="1163">
        <v>-2.9360000000000001E-2</v>
      </c>
      <c r="M102" s="1247">
        <v>579</v>
      </c>
      <c r="N102" s="1163">
        <v>-0.39307999999999998</v>
      </c>
      <c r="O102" s="1247">
        <v>954</v>
      </c>
      <c r="P102" s="1247">
        <v>0</v>
      </c>
    </row>
    <row r="103" spans="1:16" x14ac:dyDescent="0.25">
      <c r="A103" s="1247">
        <v>277</v>
      </c>
      <c r="B103" s="1247" t="s">
        <v>589</v>
      </c>
      <c r="C103" s="1247" t="s">
        <v>571</v>
      </c>
      <c r="D103" s="1247" t="s">
        <v>537</v>
      </c>
      <c r="E103" s="1247">
        <v>387</v>
      </c>
      <c r="F103" s="1248">
        <v>0</v>
      </c>
      <c r="G103" s="1247">
        <v>387</v>
      </c>
      <c r="H103" s="1163">
        <v>-1.2760000000000001E-2</v>
      </c>
      <c r="I103" s="1247">
        <v>392</v>
      </c>
      <c r="J103" s="1164">
        <v>0.12</v>
      </c>
      <c r="K103" s="1247">
        <v>350</v>
      </c>
      <c r="L103" s="1248">
        <v>0</v>
      </c>
      <c r="M103" s="1247">
        <v>350</v>
      </c>
      <c r="N103" s="1163">
        <v>-0.18981000000000001</v>
      </c>
      <c r="O103" s="1247">
        <v>432</v>
      </c>
      <c r="P103" s="1247">
        <v>0</v>
      </c>
    </row>
    <row r="104" spans="1:16" x14ac:dyDescent="0.25">
      <c r="A104" s="1247">
        <v>279</v>
      </c>
      <c r="B104" s="1247" t="s">
        <v>590</v>
      </c>
      <c r="C104" s="1247" t="s">
        <v>571</v>
      </c>
      <c r="D104" s="1247" t="s">
        <v>537</v>
      </c>
      <c r="E104" s="1247">
        <v>417</v>
      </c>
      <c r="F104" s="1248">
        <v>0</v>
      </c>
      <c r="G104" s="1247">
        <v>417</v>
      </c>
      <c r="H104" s="1164">
        <v>0.54444000000000004</v>
      </c>
      <c r="I104" s="1247">
        <v>270</v>
      </c>
      <c r="J104" s="1164">
        <v>4.6510000000000003E-2</v>
      </c>
      <c r="K104" s="1247">
        <v>258</v>
      </c>
      <c r="L104" s="1163">
        <v>-8.8340000000000002E-2</v>
      </c>
      <c r="M104" s="1247">
        <v>283</v>
      </c>
      <c r="N104" s="1164">
        <v>1.434E-2</v>
      </c>
      <c r="O104" s="1247">
        <v>279</v>
      </c>
      <c r="P104" s="1247">
        <v>0</v>
      </c>
    </row>
    <row r="105" spans="1:16" x14ac:dyDescent="0.25">
      <c r="A105" s="1247">
        <v>280</v>
      </c>
      <c r="B105" s="1247" t="s">
        <v>591</v>
      </c>
      <c r="C105" s="1247" t="s">
        <v>571</v>
      </c>
      <c r="D105" s="1247" t="s">
        <v>537</v>
      </c>
      <c r="E105" s="1247">
        <v>3296</v>
      </c>
      <c r="F105" s="1248">
        <v>0</v>
      </c>
      <c r="G105" s="1247">
        <v>3296</v>
      </c>
      <c r="H105" s="1164">
        <v>1.7330000000000001</v>
      </c>
      <c r="I105" s="1247">
        <v>1206</v>
      </c>
      <c r="J105" s="1164">
        <v>0.68671000000000004</v>
      </c>
      <c r="K105" s="1247">
        <v>715</v>
      </c>
      <c r="L105" s="1163">
        <v>-0.34703000000000001</v>
      </c>
      <c r="M105" s="1247">
        <v>1095</v>
      </c>
      <c r="N105" s="1164">
        <v>0.18123</v>
      </c>
      <c r="O105" s="1247">
        <v>927</v>
      </c>
      <c r="P105" s="1247">
        <v>0</v>
      </c>
    </row>
    <row r="106" spans="1:16" x14ac:dyDescent="0.25">
      <c r="A106" s="1247">
        <v>281</v>
      </c>
      <c r="B106" s="1247" t="s">
        <v>592</v>
      </c>
      <c r="C106" s="1247" t="s">
        <v>571</v>
      </c>
      <c r="D106" s="1247" t="s">
        <v>537</v>
      </c>
      <c r="E106" s="1247">
        <v>215</v>
      </c>
      <c r="F106" s="1248">
        <v>0</v>
      </c>
      <c r="G106" s="1247">
        <v>215</v>
      </c>
      <c r="H106" s="1163">
        <v>-3.5869999999999999E-2</v>
      </c>
      <c r="I106" s="1247">
        <v>223</v>
      </c>
      <c r="J106" s="1163">
        <v>-5.9069999999999998E-2</v>
      </c>
      <c r="K106" s="1247">
        <v>237</v>
      </c>
      <c r="L106" s="1164">
        <v>5.3330000000000002E-2</v>
      </c>
      <c r="M106" s="1247">
        <v>225</v>
      </c>
      <c r="N106" s="1163">
        <v>-3.4329999999999999E-2</v>
      </c>
      <c r="O106" s="1247">
        <v>233</v>
      </c>
      <c r="P106" s="1247">
        <v>0</v>
      </c>
    </row>
    <row r="107" spans="1:16" x14ac:dyDescent="0.25">
      <c r="A107" s="1247">
        <v>282</v>
      </c>
      <c r="B107" s="1247" t="s">
        <v>126</v>
      </c>
      <c r="C107" s="1247" t="s">
        <v>571</v>
      </c>
      <c r="D107" s="1247" t="s">
        <v>537</v>
      </c>
      <c r="E107" s="1247">
        <v>321</v>
      </c>
      <c r="F107" s="1248">
        <v>0</v>
      </c>
      <c r="G107" s="1247">
        <v>321</v>
      </c>
      <c r="H107" s="1163">
        <v>-9.5769999999999994E-2</v>
      </c>
      <c r="I107" s="1247">
        <v>355</v>
      </c>
      <c r="J107" s="1163">
        <v>-0.27550999999999998</v>
      </c>
      <c r="K107" s="1247">
        <v>490</v>
      </c>
      <c r="L107" s="1164">
        <v>0.57555999999999996</v>
      </c>
      <c r="M107" s="1247">
        <v>311</v>
      </c>
      <c r="N107" s="1163">
        <v>-9.5499999999999995E-3</v>
      </c>
      <c r="O107" s="1247">
        <v>314</v>
      </c>
      <c r="P107" s="1247">
        <v>0</v>
      </c>
    </row>
    <row r="108" spans="1:16" x14ac:dyDescent="0.25">
      <c r="A108" s="1247">
        <v>283</v>
      </c>
      <c r="B108" s="1247" t="s">
        <v>127</v>
      </c>
      <c r="C108" s="1247" t="s">
        <v>571</v>
      </c>
      <c r="D108" s="1247" t="s">
        <v>537</v>
      </c>
      <c r="E108" s="1247">
        <v>317</v>
      </c>
      <c r="F108" s="1248">
        <v>0</v>
      </c>
      <c r="G108" s="1247">
        <v>317</v>
      </c>
      <c r="H108" s="1164">
        <v>9.5499999999999995E-3</v>
      </c>
      <c r="I108" s="1247">
        <v>314</v>
      </c>
      <c r="J108" s="1164">
        <v>0.33617000000000002</v>
      </c>
      <c r="K108" s="1247">
        <v>235</v>
      </c>
      <c r="L108" s="1163">
        <v>-0.24193999999999999</v>
      </c>
      <c r="M108" s="1247">
        <v>310</v>
      </c>
      <c r="N108" s="1164">
        <v>0.33621000000000001</v>
      </c>
      <c r="O108" s="1247">
        <v>232</v>
      </c>
      <c r="P108" s="1247">
        <v>0</v>
      </c>
    </row>
    <row r="109" spans="1:16" x14ac:dyDescent="0.25">
      <c r="A109" s="1247">
        <v>286</v>
      </c>
      <c r="B109" s="1247" t="s">
        <v>593</v>
      </c>
      <c r="C109" s="1247"/>
      <c r="D109" s="1247" t="s">
        <v>537</v>
      </c>
      <c r="E109" s="1247">
        <v>671</v>
      </c>
      <c r="F109" s="1248">
        <v>0</v>
      </c>
      <c r="G109" s="1247">
        <v>671</v>
      </c>
      <c r="H109" s="1164">
        <v>1.5129999999999999E-2</v>
      </c>
      <c r="I109" s="1247">
        <v>661</v>
      </c>
      <c r="J109" s="1163">
        <v>-2.3630000000000002E-2</v>
      </c>
      <c r="K109" s="1247">
        <v>677</v>
      </c>
      <c r="L109" s="1164">
        <v>2.266E-2</v>
      </c>
      <c r="M109" s="1247">
        <v>662</v>
      </c>
      <c r="N109" s="1163">
        <v>-4.5100000000000001E-3</v>
      </c>
      <c r="O109" s="1247">
        <v>665</v>
      </c>
      <c r="P109" s="1247">
        <v>0</v>
      </c>
    </row>
    <row r="110" spans="1:16" x14ac:dyDescent="0.25">
      <c r="A110" s="1247">
        <v>290</v>
      </c>
      <c r="B110" s="1247" t="s">
        <v>120</v>
      </c>
      <c r="C110" s="1247" t="s">
        <v>562</v>
      </c>
      <c r="D110" s="1247" t="s">
        <v>537</v>
      </c>
      <c r="E110" s="1247">
        <v>489</v>
      </c>
      <c r="F110" s="1248">
        <v>0</v>
      </c>
      <c r="G110" s="1247">
        <v>489</v>
      </c>
      <c r="H110" s="1163">
        <v>-7.7359999999999998E-2</v>
      </c>
      <c r="I110" s="1247">
        <v>530</v>
      </c>
      <c r="J110" s="1164">
        <v>0.12051000000000001</v>
      </c>
      <c r="K110" s="1247">
        <v>473</v>
      </c>
      <c r="L110" s="1163">
        <v>-0.14928</v>
      </c>
      <c r="M110" s="1247">
        <v>556</v>
      </c>
      <c r="N110" s="1163">
        <v>-0.15115000000000001</v>
      </c>
      <c r="O110" s="1247">
        <v>655</v>
      </c>
      <c r="P110" s="1247">
        <v>0</v>
      </c>
    </row>
    <row r="111" spans="1:16" x14ac:dyDescent="0.25">
      <c r="A111" s="1247">
        <v>291</v>
      </c>
      <c r="B111" s="1247" t="s">
        <v>594</v>
      </c>
      <c r="C111" s="1247" t="s">
        <v>571</v>
      </c>
      <c r="D111" s="1247" t="s">
        <v>537</v>
      </c>
      <c r="E111" s="1247">
        <v>403</v>
      </c>
      <c r="F111" s="1248">
        <v>0</v>
      </c>
      <c r="G111" s="1247">
        <v>403</v>
      </c>
      <c r="H111" s="1164">
        <v>8.0430000000000001E-2</v>
      </c>
      <c r="I111" s="1247">
        <v>373</v>
      </c>
      <c r="J111" s="1163">
        <v>-5.0889999999999998E-2</v>
      </c>
      <c r="K111" s="1247">
        <v>393</v>
      </c>
      <c r="L111" s="1164">
        <v>0.18373</v>
      </c>
      <c r="M111" s="1247">
        <v>332</v>
      </c>
      <c r="N111" s="1164">
        <v>3.1060000000000001E-2</v>
      </c>
      <c r="O111" s="1247">
        <v>322</v>
      </c>
      <c r="P111" s="1247">
        <v>0</v>
      </c>
    </row>
    <row r="112" spans="1:16" x14ac:dyDescent="0.25">
      <c r="A112" s="1097">
        <v>298</v>
      </c>
      <c r="B112" s="1097" t="s">
        <v>595</v>
      </c>
      <c r="C112" s="1097" t="s">
        <v>451</v>
      </c>
      <c r="D112" s="1097" t="s">
        <v>503</v>
      </c>
      <c r="E112" s="1247"/>
      <c r="F112" s="1247"/>
      <c r="G112" s="1247">
        <v>3293</v>
      </c>
      <c r="H112" s="1248">
        <v>0</v>
      </c>
      <c r="I112" s="1247">
        <v>3293</v>
      </c>
      <c r="J112" s="1164">
        <v>4.0506099999999998</v>
      </c>
      <c r="K112" s="1247">
        <v>652</v>
      </c>
      <c r="L112" s="1164">
        <v>0.85755000000000003</v>
      </c>
      <c r="M112" s="1247">
        <v>351</v>
      </c>
      <c r="N112" s="1164">
        <v>0.21453</v>
      </c>
      <c r="O112" s="1247">
        <v>289</v>
      </c>
      <c r="P112" s="1247">
        <v>1</v>
      </c>
    </row>
    <row r="113" spans="1:16" x14ac:dyDescent="0.25">
      <c r="A113" s="1097">
        <v>301</v>
      </c>
      <c r="B113" s="1097" t="s">
        <v>596</v>
      </c>
      <c r="C113" s="1097" t="s">
        <v>451</v>
      </c>
      <c r="D113" s="1097" t="s">
        <v>503</v>
      </c>
      <c r="E113" s="1247"/>
      <c r="F113" s="1247"/>
      <c r="G113" s="1247"/>
      <c r="H113" s="1247"/>
      <c r="I113" s="1247"/>
      <c r="J113" s="1247"/>
      <c r="K113" s="1247">
        <v>2631</v>
      </c>
      <c r="L113" s="1164">
        <v>2.0880299999999998</v>
      </c>
      <c r="M113" s="1247">
        <v>852</v>
      </c>
      <c r="N113" s="1164">
        <v>3.23881</v>
      </c>
      <c r="O113" s="1247">
        <v>201</v>
      </c>
      <c r="P113" s="1247">
        <v>1</v>
      </c>
    </row>
    <row r="114" spans="1:16" x14ac:dyDescent="0.25">
      <c r="A114" s="1247">
        <v>324</v>
      </c>
      <c r="B114" s="1247" t="s">
        <v>598</v>
      </c>
      <c r="C114" s="1247" t="s">
        <v>562</v>
      </c>
      <c r="D114" s="1247" t="s">
        <v>537</v>
      </c>
      <c r="E114" s="1247">
        <v>702</v>
      </c>
      <c r="F114" s="1248">
        <v>0</v>
      </c>
      <c r="G114" s="1247">
        <v>702</v>
      </c>
      <c r="H114" s="1164">
        <v>0.11252</v>
      </c>
      <c r="I114" s="1247">
        <v>631</v>
      </c>
      <c r="J114" s="1163">
        <v>-2.7730000000000001E-2</v>
      </c>
      <c r="K114" s="1247">
        <v>649</v>
      </c>
      <c r="L114" s="1163">
        <v>-5.806E-2</v>
      </c>
      <c r="M114" s="1247">
        <v>689</v>
      </c>
      <c r="N114" s="1164">
        <v>1.473E-2</v>
      </c>
      <c r="O114" s="1247">
        <v>679</v>
      </c>
      <c r="P114" s="1247">
        <v>0</v>
      </c>
    </row>
    <row r="115" spans="1:16" x14ac:dyDescent="0.25">
      <c r="A115" s="1247">
        <v>327</v>
      </c>
      <c r="B115" s="1247" t="s">
        <v>1396</v>
      </c>
      <c r="C115" s="1247"/>
      <c r="D115" s="1247" t="s">
        <v>537</v>
      </c>
      <c r="E115" s="1247">
        <v>0</v>
      </c>
      <c r="F115" s="1247"/>
      <c r="G115" s="1247">
        <v>0</v>
      </c>
      <c r="H115" s="1247"/>
      <c r="I115" s="1247">
        <v>0</v>
      </c>
      <c r="J115" s="1247"/>
      <c r="K115" s="1247">
        <v>0</v>
      </c>
      <c r="L115" s="1247"/>
      <c r="M115" s="1247">
        <v>0</v>
      </c>
      <c r="N115" s="1247"/>
      <c r="O115" s="1247">
        <v>0</v>
      </c>
      <c r="P115" s="1247">
        <v>0</v>
      </c>
    </row>
    <row r="116" spans="1:16" x14ac:dyDescent="0.25">
      <c r="A116" s="1247">
        <v>331</v>
      </c>
      <c r="B116" s="1247" t="s">
        <v>1397</v>
      </c>
      <c r="C116" s="1247"/>
      <c r="D116" s="1247" t="s">
        <v>537</v>
      </c>
      <c r="E116" s="1247">
        <v>1</v>
      </c>
      <c r="F116" s="1248">
        <v>0</v>
      </c>
      <c r="G116" s="1247">
        <v>1</v>
      </c>
      <c r="H116" s="1248">
        <v>0</v>
      </c>
      <c r="I116" s="1247">
        <v>1</v>
      </c>
      <c r="J116" s="1248">
        <v>0</v>
      </c>
      <c r="K116" s="1247">
        <v>1</v>
      </c>
      <c r="L116" s="1248">
        <v>0</v>
      </c>
      <c r="M116" s="1247">
        <v>1</v>
      </c>
      <c r="N116" s="1248">
        <v>0</v>
      </c>
      <c r="O116" s="1247">
        <v>1</v>
      </c>
      <c r="P116" s="1247">
        <v>0</v>
      </c>
    </row>
    <row r="117" spans="1:16" x14ac:dyDescent="0.25">
      <c r="A117" s="1247">
        <v>333</v>
      </c>
      <c r="B117" s="1247" t="s">
        <v>1398</v>
      </c>
      <c r="C117" s="1247"/>
      <c r="D117" s="1247" t="s">
        <v>537</v>
      </c>
      <c r="E117" s="1247">
        <v>0</v>
      </c>
      <c r="F117" s="1247"/>
      <c r="G117" s="1247">
        <v>0</v>
      </c>
      <c r="H117" s="1247"/>
      <c r="I117" s="1247">
        <v>0</v>
      </c>
      <c r="J117" s="1247"/>
      <c r="K117" s="1247">
        <v>0</v>
      </c>
      <c r="L117" s="1247"/>
      <c r="M117" s="1247">
        <v>0</v>
      </c>
      <c r="N117" s="1247"/>
      <c r="O117" s="1247">
        <v>0</v>
      </c>
      <c r="P117" s="1247">
        <v>0</v>
      </c>
    </row>
    <row r="118" spans="1:16" x14ac:dyDescent="0.25">
      <c r="A118" s="1247">
        <v>341</v>
      </c>
      <c r="B118" s="1247" t="s">
        <v>600</v>
      </c>
      <c r="C118" s="1247" t="s">
        <v>562</v>
      </c>
      <c r="D118" s="1247" t="s">
        <v>537</v>
      </c>
      <c r="E118" s="1247">
        <v>399</v>
      </c>
      <c r="F118" s="1248">
        <v>0</v>
      </c>
      <c r="G118" s="1247">
        <v>399</v>
      </c>
      <c r="H118" s="1247"/>
      <c r="I118" s="1247"/>
      <c r="J118" s="1247"/>
      <c r="K118" s="1247">
        <v>320</v>
      </c>
      <c r="L118" s="1163">
        <v>-0.15343999999999999</v>
      </c>
      <c r="M118" s="1247">
        <v>378</v>
      </c>
      <c r="N118" s="1164">
        <v>0.10204000000000001</v>
      </c>
      <c r="O118" s="1247">
        <v>343</v>
      </c>
      <c r="P118" s="1247">
        <v>0</v>
      </c>
    </row>
    <row r="119" spans="1:16" x14ac:dyDescent="0.25">
      <c r="A119" s="1247">
        <v>342</v>
      </c>
      <c r="B119" s="1247" t="s">
        <v>601</v>
      </c>
      <c r="C119" s="1247" t="s">
        <v>562</v>
      </c>
      <c r="D119" s="1247" t="s">
        <v>537</v>
      </c>
      <c r="E119" s="1247">
        <v>554</v>
      </c>
      <c r="F119" s="1248">
        <v>0</v>
      </c>
      <c r="G119" s="1247">
        <v>554</v>
      </c>
      <c r="H119" s="1164">
        <v>0.11469</v>
      </c>
      <c r="I119" s="1247">
        <v>497</v>
      </c>
      <c r="J119" s="1164">
        <v>1.8440000000000002E-2</v>
      </c>
      <c r="K119" s="1247">
        <v>488</v>
      </c>
      <c r="L119" s="1163">
        <v>-1.8110000000000001E-2</v>
      </c>
      <c r="M119" s="1247">
        <v>497</v>
      </c>
      <c r="N119" s="1163">
        <v>-5.6930000000000001E-2</v>
      </c>
      <c r="O119" s="1247">
        <v>527</v>
      </c>
      <c r="P119" s="1247">
        <v>0</v>
      </c>
    </row>
    <row r="120" spans="1:16" x14ac:dyDescent="0.25">
      <c r="A120" s="1097">
        <v>345</v>
      </c>
      <c r="B120" s="1097" t="s">
        <v>1155</v>
      </c>
      <c r="C120" s="1097"/>
      <c r="D120" s="1097" t="s">
        <v>537</v>
      </c>
      <c r="E120" s="1247">
        <v>9</v>
      </c>
      <c r="F120" s="1248">
        <v>0</v>
      </c>
      <c r="G120" s="1247">
        <v>9</v>
      </c>
      <c r="H120" s="1248">
        <v>0</v>
      </c>
      <c r="I120" s="1247">
        <v>9</v>
      </c>
      <c r="J120" s="1248">
        <v>0</v>
      </c>
      <c r="K120" s="1247">
        <v>9</v>
      </c>
      <c r="L120" s="1248">
        <v>0</v>
      </c>
      <c r="M120" s="1247">
        <v>9</v>
      </c>
      <c r="N120" s="1248">
        <v>0</v>
      </c>
      <c r="O120" s="1247">
        <v>9</v>
      </c>
      <c r="P120" s="1247">
        <v>1</v>
      </c>
    </row>
    <row r="121" spans="1:16" x14ac:dyDescent="0.25">
      <c r="A121" s="1247">
        <v>379</v>
      </c>
      <c r="B121" s="1247" t="s">
        <v>1399</v>
      </c>
      <c r="C121" s="1247"/>
      <c r="D121" s="1247" t="s">
        <v>537</v>
      </c>
      <c r="E121" s="1247">
        <v>3</v>
      </c>
      <c r="F121" s="1248">
        <v>0</v>
      </c>
      <c r="G121" s="1247">
        <v>3</v>
      </c>
      <c r="H121" s="1248">
        <v>0</v>
      </c>
      <c r="I121" s="1247">
        <v>3</v>
      </c>
      <c r="J121" s="1248">
        <v>0</v>
      </c>
      <c r="K121" s="1247">
        <v>3</v>
      </c>
      <c r="L121" s="1248">
        <v>0</v>
      </c>
      <c r="M121" s="1247">
        <v>3</v>
      </c>
      <c r="N121" s="1248">
        <v>0</v>
      </c>
      <c r="O121" s="1247">
        <v>3</v>
      </c>
      <c r="P121" s="1247">
        <v>0</v>
      </c>
    </row>
    <row r="122" spans="1:16" x14ac:dyDescent="0.25">
      <c r="A122" s="1247">
        <v>380</v>
      </c>
      <c r="B122" s="1247" t="s">
        <v>1400</v>
      </c>
      <c r="C122" s="1247"/>
      <c r="D122" s="1247" t="s">
        <v>537</v>
      </c>
      <c r="E122" s="1247">
        <v>3</v>
      </c>
      <c r="F122" s="1248">
        <v>0</v>
      </c>
      <c r="G122" s="1247">
        <v>3</v>
      </c>
      <c r="H122" s="1248">
        <v>0</v>
      </c>
      <c r="I122" s="1247">
        <v>3</v>
      </c>
      <c r="J122" s="1248">
        <v>0</v>
      </c>
      <c r="K122" s="1247">
        <v>3</v>
      </c>
      <c r="L122" s="1248">
        <v>0</v>
      </c>
      <c r="M122" s="1247">
        <v>3</v>
      </c>
      <c r="N122" s="1248">
        <v>0</v>
      </c>
      <c r="O122" s="1247">
        <v>3</v>
      </c>
      <c r="P122" s="1247">
        <v>0</v>
      </c>
    </row>
    <row r="123" spans="1:16" x14ac:dyDescent="0.25">
      <c r="A123" s="1247">
        <v>399</v>
      </c>
      <c r="B123" s="1247" t="s">
        <v>951</v>
      </c>
      <c r="C123" s="1247" t="s">
        <v>571</v>
      </c>
      <c r="D123" s="1247" t="s">
        <v>537</v>
      </c>
      <c r="E123" s="1247">
        <v>120</v>
      </c>
      <c r="F123" s="1248">
        <v>0</v>
      </c>
      <c r="G123" s="1247">
        <v>120</v>
      </c>
      <c r="H123" s="1164">
        <v>9.0910000000000005E-2</v>
      </c>
      <c r="I123" s="1247">
        <v>110</v>
      </c>
      <c r="J123" s="1163">
        <v>-8.3330000000000001E-2</v>
      </c>
      <c r="K123" s="1247">
        <v>120</v>
      </c>
      <c r="L123" s="1247"/>
      <c r="M123" s="1247"/>
      <c r="N123" s="1247"/>
      <c r="O123" s="1247"/>
      <c r="P123" s="1247">
        <v>0</v>
      </c>
    </row>
    <row r="124" spans="1:16" x14ac:dyDescent="0.25">
      <c r="A124" s="1247">
        <v>416</v>
      </c>
      <c r="B124" s="1247" t="s">
        <v>74</v>
      </c>
      <c r="C124" s="1247" t="s">
        <v>57</v>
      </c>
      <c r="D124" s="1247" t="s">
        <v>537</v>
      </c>
      <c r="E124" s="1247">
        <v>516</v>
      </c>
      <c r="F124" s="1248">
        <v>0</v>
      </c>
      <c r="G124" s="1247">
        <v>516</v>
      </c>
      <c r="H124" s="1164">
        <v>2.3810000000000001E-2</v>
      </c>
      <c r="I124" s="1247">
        <v>504</v>
      </c>
      <c r="J124" s="1163">
        <v>-4.7260000000000003E-2</v>
      </c>
      <c r="K124" s="1247">
        <v>529</v>
      </c>
      <c r="L124" s="1163">
        <v>-3.8179999999999999E-2</v>
      </c>
      <c r="M124" s="1247">
        <v>550</v>
      </c>
      <c r="N124" s="1164">
        <v>7.6319999999999999E-2</v>
      </c>
      <c r="O124" s="1247">
        <v>511</v>
      </c>
      <c r="P124" s="1247">
        <v>0</v>
      </c>
    </row>
    <row r="125" spans="1:16" x14ac:dyDescent="0.25">
      <c r="A125" s="1247">
        <v>440</v>
      </c>
      <c r="B125" s="1247" t="s">
        <v>957</v>
      </c>
      <c r="C125" s="1247" t="s">
        <v>562</v>
      </c>
      <c r="D125" s="1247" t="s">
        <v>537</v>
      </c>
      <c r="E125" s="1247"/>
      <c r="F125" s="1247"/>
      <c r="G125" s="1247"/>
      <c r="H125" s="1247"/>
      <c r="I125" s="1247"/>
      <c r="J125" s="1247"/>
      <c r="K125" s="1247"/>
      <c r="L125" s="1247"/>
      <c r="M125" s="1247"/>
      <c r="N125" s="1247"/>
      <c r="O125" s="1247">
        <v>864</v>
      </c>
      <c r="P125" s="1247">
        <v>0</v>
      </c>
    </row>
    <row r="126" spans="1:16" x14ac:dyDescent="0.25">
      <c r="A126" s="1247">
        <v>441</v>
      </c>
      <c r="B126" s="1247" t="s">
        <v>547</v>
      </c>
      <c r="C126" s="1247" t="s">
        <v>545</v>
      </c>
      <c r="D126" s="1247" t="s">
        <v>503</v>
      </c>
      <c r="E126" s="1247">
        <v>286</v>
      </c>
      <c r="F126" s="1163">
        <v>-0.1875</v>
      </c>
      <c r="G126" s="1247">
        <v>352</v>
      </c>
      <c r="H126" s="1163">
        <v>-0.33584999999999998</v>
      </c>
      <c r="I126" s="1247">
        <v>530</v>
      </c>
      <c r="J126" s="1164">
        <v>0.38380999999999998</v>
      </c>
      <c r="K126" s="1247">
        <v>383</v>
      </c>
      <c r="L126" s="1164">
        <v>4.6449999999999998E-2</v>
      </c>
      <c r="M126" s="1247">
        <v>366</v>
      </c>
      <c r="N126" s="1163">
        <v>-0.35449999999999998</v>
      </c>
      <c r="O126" s="1247">
        <v>567</v>
      </c>
      <c r="P126" s="1247">
        <v>0</v>
      </c>
    </row>
    <row r="127" spans="1:16" x14ac:dyDescent="0.25">
      <c r="A127" s="1247">
        <v>443</v>
      </c>
      <c r="B127" s="1247" t="s">
        <v>1403</v>
      </c>
      <c r="C127" s="1247" t="s">
        <v>545</v>
      </c>
      <c r="D127" s="1247" t="s">
        <v>503</v>
      </c>
      <c r="E127" s="1247">
        <v>65</v>
      </c>
      <c r="F127" s="1163">
        <v>-0.79232999999999998</v>
      </c>
      <c r="G127" s="1247">
        <v>313</v>
      </c>
      <c r="H127" s="1163">
        <v>-0.51771999999999996</v>
      </c>
      <c r="I127" s="1247">
        <v>649</v>
      </c>
      <c r="J127" s="1164">
        <v>0.42952000000000001</v>
      </c>
      <c r="K127" s="1247">
        <v>454</v>
      </c>
      <c r="L127" s="1164">
        <v>4.6080000000000003E-2</v>
      </c>
      <c r="M127" s="1247">
        <v>434</v>
      </c>
      <c r="N127" s="1164">
        <v>5.0849999999999999E-2</v>
      </c>
      <c r="O127" s="1247">
        <v>413</v>
      </c>
      <c r="P127" s="1247">
        <v>0</v>
      </c>
    </row>
    <row r="128" spans="1:16" x14ac:dyDescent="0.25">
      <c r="A128" s="1247">
        <v>445</v>
      </c>
      <c r="B128" s="1247" t="s">
        <v>1404</v>
      </c>
      <c r="C128" s="1247" t="s">
        <v>545</v>
      </c>
      <c r="D128" s="1247" t="s">
        <v>503</v>
      </c>
      <c r="E128" s="1247"/>
      <c r="F128" s="1247"/>
      <c r="G128" s="1247">
        <v>254</v>
      </c>
      <c r="H128" s="1163">
        <v>-0.99267000000000005</v>
      </c>
      <c r="I128" s="1247">
        <v>34651</v>
      </c>
      <c r="J128" s="1164">
        <v>113.35974</v>
      </c>
      <c r="K128" s="1247">
        <v>303</v>
      </c>
      <c r="L128" s="1164">
        <v>0.11808</v>
      </c>
      <c r="M128" s="1247">
        <v>271</v>
      </c>
      <c r="N128" s="1164">
        <v>4.6458300000000001</v>
      </c>
      <c r="O128" s="1247">
        <v>48</v>
      </c>
      <c r="P128" s="1247">
        <v>0</v>
      </c>
    </row>
    <row r="129" spans="1:16" x14ac:dyDescent="0.25">
      <c r="A129" s="1247">
        <v>448</v>
      </c>
      <c r="B129" s="1247" t="s">
        <v>603</v>
      </c>
      <c r="C129" s="1247" t="s">
        <v>545</v>
      </c>
      <c r="D129" s="1247" t="s">
        <v>503</v>
      </c>
      <c r="E129" s="1247">
        <v>388</v>
      </c>
      <c r="F129" s="1163">
        <v>-0.22863</v>
      </c>
      <c r="G129" s="1247">
        <v>503</v>
      </c>
      <c r="H129" s="1164">
        <v>0.17523</v>
      </c>
      <c r="I129" s="1247">
        <v>428</v>
      </c>
      <c r="J129" s="1163">
        <v>-1.155E-2</v>
      </c>
      <c r="K129" s="1247">
        <v>433</v>
      </c>
      <c r="L129" s="1163">
        <v>-0.20111000000000001</v>
      </c>
      <c r="M129" s="1247">
        <v>542</v>
      </c>
      <c r="N129" s="1164">
        <v>8.8349999999999998E-2</v>
      </c>
      <c r="O129" s="1247">
        <v>498</v>
      </c>
      <c r="P129" s="1247">
        <v>0</v>
      </c>
    </row>
    <row r="130" spans="1:16" x14ac:dyDescent="0.25">
      <c r="A130" s="1247">
        <v>449</v>
      </c>
      <c r="B130" s="1247" t="s">
        <v>1405</v>
      </c>
      <c r="C130" s="1247" t="s">
        <v>545</v>
      </c>
      <c r="D130" s="1247" t="s">
        <v>503</v>
      </c>
      <c r="E130" s="1247"/>
      <c r="F130" s="1247"/>
      <c r="G130" s="1247">
        <v>425</v>
      </c>
      <c r="H130" s="1163">
        <v>-2.3500000000000001E-3</v>
      </c>
      <c r="I130" s="1247">
        <v>426</v>
      </c>
      <c r="J130" s="1163">
        <v>-6.9870000000000002E-2</v>
      </c>
      <c r="K130" s="1247">
        <v>458</v>
      </c>
      <c r="L130" s="1164">
        <v>0.12808</v>
      </c>
      <c r="M130" s="1247">
        <v>406</v>
      </c>
      <c r="N130" s="1163">
        <v>-7.3299999999999997E-3</v>
      </c>
      <c r="O130" s="1247">
        <v>409</v>
      </c>
      <c r="P130" s="1247">
        <v>0</v>
      </c>
    </row>
    <row r="131" spans="1:16" x14ac:dyDescent="0.25">
      <c r="A131" s="1247">
        <v>450</v>
      </c>
      <c r="B131" s="1247" t="s">
        <v>1289</v>
      </c>
      <c r="C131" s="1247" t="s">
        <v>551</v>
      </c>
      <c r="D131" s="1247" t="s">
        <v>503</v>
      </c>
      <c r="E131" s="1247">
        <v>413</v>
      </c>
      <c r="F131" s="1163">
        <v>-0.46012999999999998</v>
      </c>
      <c r="G131" s="1247">
        <v>765</v>
      </c>
      <c r="H131" s="1164">
        <v>0.41143999999999997</v>
      </c>
      <c r="I131" s="1247">
        <v>542</v>
      </c>
      <c r="J131" s="1163">
        <v>-0.36534</v>
      </c>
      <c r="K131" s="1247">
        <v>854</v>
      </c>
      <c r="L131" s="1164">
        <v>0.34066000000000002</v>
      </c>
      <c r="M131" s="1247">
        <v>637</v>
      </c>
      <c r="N131" s="1164">
        <v>0.11754000000000001</v>
      </c>
      <c r="O131" s="1247">
        <v>570</v>
      </c>
      <c r="P131" s="1247">
        <v>0</v>
      </c>
    </row>
    <row r="132" spans="1:16" x14ac:dyDescent="0.25">
      <c r="A132" s="1247">
        <v>457</v>
      </c>
      <c r="B132" s="1247" t="s">
        <v>958</v>
      </c>
      <c r="C132" s="1247" t="s">
        <v>562</v>
      </c>
      <c r="D132" s="1247" t="s">
        <v>537</v>
      </c>
      <c r="E132" s="1247">
        <v>455</v>
      </c>
      <c r="F132" s="1248">
        <v>0</v>
      </c>
      <c r="G132" s="1247">
        <v>455</v>
      </c>
      <c r="H132" s="1164">
        <v>0.15776000000000001</v>
      </c>
      <c r="I132" s="1247">
        <v>393</v>
      </c>
      <c r="J132" s="1163">
        <v>-0.42035</v>
      </c>
      <c r="K132" s="1247">
        <v>678</v>
      </c>
      <c r="L132" s="1164">
        <v>0.39794000000000002</v>
      </c>
      <c r="M132" s="1247">
        <v>485</v>
      </c>
      <c r="N132" s="1163">
        <v>-0.37419000000000002</v>
      </c>
      <c r="O132" s="1247">
        <v>775</v>
      </c>
      <c r="P132" s="1247">
        <v>0</v>
      </c>
    </row>
    <row r="133" spans="1:16" x14ac:dyDescent="0.25">
      <c r="A133" s="1247">
        <v>461</v>
      </c>
      <c r="B133" s="1247" t="s">
        <v>959</v>
      </c>
      <c r="C133" s="1247" t="s">
        <v>562</v>
      </c>
      <c r="D133" s="1247" t="s">
        <v>537</v>
      </c>
      <c r="E133" s="1247"/>
      <c r="F133" s="1247"/>
      <c r="G133" s="1247"/>
      <c r="H133" s="1247"/>
      <c r="I133" s="1247"/>
      <c r="J133" s="1247"/>
      <c r="K133" s="1247"/>
      <c r="L133" s="1247"/>
      <c r="M133" s="1247"/>
      <c r="N133" s="1247"/>
      <c r="O133" s="1247">
        <v>809</v>
      </c>
      <c r="P133" s="1247">
        <v>0</v>
      </c>
    </row>
    <row r="134" spans="1:16" x14ac:dyDescent="0.25">
      <c r="A134" s="1247">
        <v>468</v>
      </c>
      <c r="B134" s="1247" t="s">
        <v>75</v>
      </c>
      <c r="C134" s="1247" t="s">
        <v>571</v>
      </c>
      <c r="D134" s="1247" t="s">
        <v>537</v>
      </c>
      <c r="E134" s="1247">
        <v>132</v>
      </c>
      <c r="F134" s="1248">
        <v>0</v>
      </c>
      <c r="G134" s="1247">
        <v>132</v>
      </c>
      <c r="H134" s="1163">
        <v>-7.5199999999999998E-3</v>
      </c>
      <c r="I134" s="1247">
        <v>133</v>
      </c>
      <c r="J134" s="1163">
        <v>-0.59940000000000004</v>
      </c>
      <c r="K134" s="1247">
        <v>332</v>
      </c>
      <c r="L134" s="1164">
        <v>1.3380300000000001</v>
      </c>
      <c r="M134" s="1247">
        <v>142</v>
      </c>
      <c r="N134" s="1163">
        <v>-6.5790000000000001E-2</v>
      </c>
      <c r="O134" s="1247">
        <v>152</v>
      </c>
      <c r="P134" s="1247">
        <v>0</v>
      </c>
    </row>
    <row r="135" spans="1:16" x14ac:dyDescent="0.25">
      <c r="A135" s="1247">
        <v>481</v>
      </c>
      <c r="B135" s="1247" t="s">
        <v>604</v>
      </c>
      <c r="C135" s="1247" t="s">
        <v>432</v>
      </c>
      <c r="D135" s="1247" t="s">
        <v>503</v>
      </c>
      <c r="E135" s="1247">
        <v>392</v>
      </c>
      <c r="F135" s="1164">
        <v>7.6920000000000002E-2</v>
      </c>
      <c r="G135" s="1247">
        <v>364</v>
      </c>
      <c r="H135" s="1164">
        <v>5.5199999999999997E-3</v>
      </c>
      <c r="I135" s="1247">
        <v>362</v>
      </c>
      <c r="J135" s="1164">
        <v>1.1169999999999999E-2</v>
      </c>
      <c r="K135" s="1247">
        <v>358</v>
      </c>
      <c r="L135" s="1248">
        <v>0</v>
      </c>
      <c r="M135" s="1247">
        <v>358</v>
      </c>
      <c r="N135" s="1163">
        <v>-8.3099999999999997E-3</v>
      </c>
      <c r="O135" s="1247">
        <v>361</v>
      </c>
      <c r="P135" s="1247">
        <v>0</v>
      </c>
    </row>
    <row r="136" spans="1:16" x14ac:dyDescent="0.25">
      <c r="A136" s="1247">
        <v>485</v>
      </c>
      <c r="B136" s="1247" t="s">
        <v>606</v>
      </c>
      <c r="C136" s="1247" t="s">
        <v>545</v>
      </c>
      <c r="D136" s="1247" t="s">
        <v>503</v>
      </c>
      <c r="E136" s="1247"/>
      <c r="F136" s="1247"/>
      <c r="G136" s="1247">
        <v>556</v>
      </c>
      <c r="H136" s="1164">
        <v>0.26077</v>
      </c>
      <c r="I136" s="1247">
        <v>441</v>
      </c>
      <c r="J136" s="1164">
        <v>0.37812000000000001</v>
      </c>
      <c r="K136" s="1247">
        <v>320</v>
      </c>
      <c r="L136" s="1163">
        <v>-0.64205999999999996</v>
      </c>
      <c r="M136" s="1247">
        <v>894</v>
      </c>
      <c r="N136" s="1164">
        <v>0.77381</v>
      </c>
      <c r="O136" s="1247">
        <v>504</v>
      </c>
      <c r="P136" s="1247">
        <v>0</v>
      </c>
    </row>
    <row r="137" spans="1:16" x14ac:dyDescent="0.25">
      <c r="A137" s="1247">
        <v>486</v>
      </c>
      <c r="B137" s="1247" t="s">
        <v>607</v>
      </c>
      <c r="C137" s="1247" t="s">
        <v>514</v>
      </c>
      <c r="D137" s="1247" t="s">
        <v>503</v>
      </c>
      <c r="E137" s="1247">
        <v>957</v>
      </c>
      <c r="F137" s="1164">
        <v>0.39301000000000003</v>
      </c>
      <c r="G137" s="1247">
        <v>687</v>
      </c>
      <c r="H137" s="1163">
        <v>-0.1181</v>
      </c>
      <c r="I137" s="1247">
        <v>779</v>
      </c>
      <c r="J137" s="1164">
        <v>5.1599999999999997E-3</v>
      </c>
      <c r="K137" s="1247">
        <v>775</v>
      </c>
      <c r="L137" s="1247"/>
      <c r="M137" s="1247"/>
      <c r="N137" s="1247"/>
      <c r="O137" s="1247"/>
      <c r="P137" s="1247">
        <v>0</v>
      </c>
    </row>
    <row r="138" spans="1:16" x14ac:dyDescent="0.25">
      <c r="A138" s="1247">
        <v>487</v>
      </c>
      <c r="B138" s="1247" t="s">
        <v>608</v>
      </c>
      <c r="C138" s="1247" t="s">
        <v>545</v>
      </c>
      <c r="D138" s="1247" t="s">
        <v>503</v>
      </c>
      <c r="E138" s="1247"/>
      <c r="F138" s="1247"/>
      <c r="G138" s="1247">
        <v>6263</v>
      </c>
      <c r="H138" s="1164">
        <v>7.8211300000000001</v>
      </c>
      <c r="I138" s="1247">
        <v>710</v>
      </c>
      <c r="J138" s="1164">
        <v>0.54347999999999996</v>
      </c>
      <c r="K138" s="1247">
        <v>460</v>
      </c>
      <c r="L138" s="1163">
        <v>-0.08</v>
      </c>
      <c r="M138" s="1247">
        <v>500</v>
      </c>
      <c r="N138" s="1164">
        <v>2.8809999999999999E-2</v>
      </c>
      <c r="O138" s="1247">
        <v>486</v>
      </c>
      <c r="P138" s="1247">
        <v>0</v>
      </c>
    </row>
    <row r="139" spans="1:16" x14ac:dyDescent="0.25">
      <c r="A139" s="1247">
        <v>513</v>
      </c>
      <c r="B139" s="1247" t="s">
        <v>614</v>
      </c>
      <c r="C139" s="1247"/>
      <c r="D139" s="1247" t="s">
        <v>537</v>
      </c>
      <c r="E139" s="1247">
        <v>584</v>
      </c>
      <c r="F139" s="1248">
        <v>0</v>
      </c>
      <c r="G139" s="1247">
        <v>584</v>
      </c>
      <c r="H139" s="1164">
        <v>3.73E-2</v>
      </c>
      <c r="I139" s="1247">
        <v>563</v>
      </c>
      <c r="J139" s="1163">
        <v>-4.0890000000000003E-2</v>
      </c>
      <c r="K139" s="1247">
        <v>587</v>
      </c>
      <c r="L139" s="1163">
        <v>-2.1669999999999998E-2</v>
      </c>
      <c r="M139" s="1247">
        <v>600</v>
      </c>
      <c r="N139" s="1164">
        <v>2.0410000000000001E-2</v>
      </c>
      <c r="O139" s="1247">
        <v>588</v>
      </c>
      <c r="P139" s="1247">
        <v>0</v>
      </c>
    </row>
    <row r="140" spans="1:16" x14ac:dyDescent="0.25">
      <c r="A140" s="1247">
        <v>514</v>
      </c>
      <c r="B140" s="1247" t="s">
        <v>615</v>
      </c>
      <c r="C140" s="1247"/>
      <c r="D140" s="1247" t="s">
        <v>537</v>
      </c>
      <c r="E140" s="1247">
        <v>708</v>
      </c>
      <c r="F140" s="1248">
        <v>0</v>
      </c>
      <c r="G140" s="1247">
        <v>708</v>
      </c>
      <c r="H140" s="1164">
        <v>1.1429999999999999E-2</v>
      </c>
      <c r="I140" s="1247">
        <v>700</v>
      </c>
      <c r="J140" s="1247"/>
      <c r="K140" s="1247"/>
      <c r="L140" s="1247"/>
      <c r="M140" s="1247">
        <v>731</v>
      </c>
      <c r="N140" s="1164">
        <v>2.5250000000000002E-2</v>
      </c>
      <c r="O140" s="1247">
        <v>713</v>
      </c>
      <c r="P140" s="1247">
        <v>0</v>
      </c>
    </row>
    <row r="141" spans="1:16" x14ac:dyDescent="0.25">
      <c r="A141" s="1247">
        <v>518</v>
      </c>
      <c r="B141" s="1247" t="s">
        <v>960</v>
      </c>
      <c r="C141" s="1247" t="s">
        <v>562</v>
      </c>
      <c r="D141" s="1247" t="s">
        <v>537</v>
      </c>
      <c r="E141" s="1247">
        <v>496</v>
      </c>
      <c r="F141" s="1248">
        <v>0</v>
      </c>
      <c r="G141" s="1247">
        <v>496</v>
      </c>
      <c r="H141" s="1164">
        <v>0.19231000000000001</v>
      </c>
      <c r="I141" s="1247">
        <v>416</v>
      </c>
      <c r="J141" s="1164">
        <v>1.1224499999999999</v>
      </c>
      <c r="K141" s="1247">
        <v>196</v>
      </c>
      <c r="L141" s="1163">
        <v>-0.58650000000000002</v>
      </c>
      <c r="M141" s="1247">
        <v>474</v>
      </c>
      <c r="N141" s="1163">
        <v>-0.22927</v>
      </c>
      <c r="O141" s="1247">
        <v>615</v>
      </c>
      <c r="P141" s="1247">
        <v>0</v>
      </c>
    </row>
    <row r="142" spans="1:16" x14ac:dyDescent="0.25">
      <c r="A142" s="1247">
        <v>521</v>
      </c>
      <c r="B142" s="1247" t="s">
        <v>617</v>
      </c>
      <c r="C142" s="1247" t="s">
        <v>514</v>
      </c>
      <c r="D142" s="1247" t="s">
        <v>503</v>
      </c>
      <c r="E142" s="1247">
        <v>1189</v>
      </c>
      <c r="F142" s="1163">
        <v>-0.35344999999999999</v>
      </c>
      <c r="G142" s="1247">
        <v>1839</v>
      </c>
      <c r="H142" s="1164">
        <v>0.31923000000000001</v>
      </c>
      <c r="I142" s="1247">
        <v>1394</v>
      </c>
      <c r="J142" s="1163">
        <v>-0.29059000000000001</v>
      </c>
      <c r="K142" s="1247">
        <v>1965</v>
      </c>
      <c r="L142" s="1164">
        <v>0.68091999999999997</v>
      </c>
      <c r="M142" s="1247">
        <v>1169</v>
      </c>
      <c r="N142" s="1163">
        <v>-0.2712</v>
      </c>
      <c r="O142" s="1247">
        <v>1604</v>
      </c>
      <c r="P142" s="1247">
        <v>0</v>
      </c>
    </row>
    <row r="143" spans="1:16" x14ac:dyDescent="0.25">
      <c r="A143" s="1247">
        <v>522</v>
      </c>
      <c r="B143" s="1247" t="s">
        <v>618</v>
      </c>
      <c r="C143" s="1247" t="s">
        <v>514</v>
      </c>
      <c r="D143" s="1247" t="s">
        <v>503</v>
      </c>
      <c r="E143" s="1247"/>
      <c r="F143" s="1247"/>
      <c r="G143" s="1247">
        <v>2729</v>
      </c>
      <c r="H143" s="1164">
        <v>0.20114000000000001</v>
      </c>
      <c r="I143" s="1247">
        <v>2272</v>
      </c>
      <c r="J143" s="1164">
        <v>0.21303</v>
      </c>
      <c r="K143" s="1247">
        <v>1873</v>
      </c>
      <c r="L143" s="1164">
        <v>0.19148000000000001</v>
      </c>
      <c r="M143" s="1247">
        <v>1572</v>
      </c>
      <c r="N143" s="1164">
        <v>0.14077999999999999</v>
      </c>
      <c r="O143" s="1247">
        <v>1378</v>
      </c>
      <c r="P143" s="1247">
        <v>0</v>
      </c>
    </row>
    <row r="144" spans="1:16" x14ac:dyDescent="0.25">
      <c r="A144" s="1097">
        <v>528</v>
      </c>
      <c r="B144" s="1097" t="s">
        <v>619</v>
      </c>
      <c r="C144" s="1097" t="s">
        <v>514</v>
      </c>
      <c r="D144" s="1097" t="s">
        <v>503</v>
      </c>
      <c r="E144" s="1247">
        <v>287</v>
      </c>
      <c r="F144" s="1164">
        <v>0.79374999999999996</v>
      </c>
      <c r="G144" s="1247">
        <v>160</v>
      </c>
      <c r="H144" s="1164">
        <v>0.10345</v>
      </c>
      <c r="I144" s="1247">
        <v>145</v>
      </c>
      <c r="J144" s="1163">
        <v>-0.32557999999999998</v>
      </c>
      <c r="K144" s="1247">
        <v>215</v>
      </c>
      <c r="L144" s="1164">
        <v>0.11398999999999999</v>
      </c>
      <c r="M144" s="1247">
        <v>193</v>
      </c>
      <c r="N144" s="1163">
        <v>-7.6560000000000003E-2</v>
      </c>
      <c r="O144" s="1247">
        <v>209</v>
      </c>
      <c r="P144" s="1247">
        <v>1</v>
      </c>
    </row>
    <row r="145" spans="1:16" x14ac:dyDescent="0.25">
      <c r="A145" s="1097">
        <v>529</v>
      </c>
      <c r="B145" s="1097" t="s">
        <v>620</v>
      </c>
      <c r="C145" s="1097" t="s">
        <v>514</v>
      </c>
      <c r="D145" s="1097" t="s">
        <v>503</v>
      </c>
      <c r="E145" s="1247">
        <v>243</v>
      </c>
      <c r="F145" s="1248">
        <v>0</v>
      </c>
      <c r="G145" s="1247">
        <v>243</v>
      </c>
      <c r="H145" s="1164">
        <v>1.2500000000000001E-2</v>
      </c>
      <c r="I145" s="1247">
        <v>240</v>
      </c>
      <c r="J145" s="1164">
        <v>5.2630000000000003E-2</v>
      </c>
      <c r="K145" s="1247">
        <v>228</v>
      </c>
      <c r="L145" s="1163">
        <v>-3.39E-2</v>
      </c>
      <c r="M145" s="1247">
        <v>236</v>
      </c>
      <c r="N145" s="1164">
        <v>0.36415999999999998</v>
      </c>
      <c r="O145" s="1247">
        <v>173</v>
      </c>
      <c r="P145" s="1247">
        <v>1</v>
      </c>
    </row>
    <row r="146" spans="1:16" x14ac:dyDescent="0.25">
      <c r="A146" s="1097">
        <v>530</v>
      </c>
      <c r="B146" s="1097" t="s">
        <v>621</v>
      </c>
      <c r="C146" s="1097" t="s">
        <v>545</v>
      </c>
      <c r="D146" s="1097" t="s">
        <v>503</v>
      </c>
      <c r="E146" s="1247">
        <v>205</v>
      </c>
      <c r="F146" s="1164">
        <v>0.54135</v>
      </c>
      <c r="G146" s="1247">
        <v>133</v>
      </c>
      <c r="H146" s="1164">
        <v>0.14655000000000001</v>
      </c>
      <c r="I146" s="1247">
        <v>116</v>
      </c>
      <c r="J146" s="1163">
        <v>-0.17730000000000001</v>
      </c>
      <c r="K146" s="1247">
        <v>141</v>
      </c>
      <c r="L146" s="1163">
        <v>-0.13497000000000001</v>
      </c>
      <c r="M146" s="1247">
        <v>163</v>
      </c>
      <c r="N146" s="1164">
        <v>0.55237999999999998</v>
      </c>
      <c r="O146" s="1247">
        <v>105</v>
      </c>
      <c r="P146" s="1247">
        <v>1</v>
      </c>
    </row>
    <row r="147" spans="1:16" x14ac:dyDescent="0.25">
      <c r="A147" s="1097">
        <v>531</v>
      </c>
      <c r="B147" s="1097" t="s">
        <v>622</v>
      </c>
      <c r="C147" s="1097" t="s">
        <v>432</v>
      </c>
      <c r="D147" s="1097" t="s">
        <v>503</v>
      </c>
      <c r="E147" s="1247">
        <v>303</v>
      </c>
      <c r="F147" s="1164">
        <v>1.5249999999999999</v>
      </c>
      <c r="G147" s="1247">
        <v>120</v>
      </c>
      <c r="H147" s="1164">
        <v>9.0910000000000005E-2</v>
      </c>
      <c r="I147" s="1247">
        <v>110</v>
      </c>
      <c r="J147" s="1164">
        <v>9.1699999999999993E-3</v>
      </c>
      <c r="K147" s="1247">
        <v>109</v>
      </c>
      <c r="L147" s="1164">
        <v>2.8299999999999999E-2</v>
      </c>
      <c r="M147" s="1247">
        <v>106</v>
      </c>
      <c r="N147" s="1164">
        <v>0.13977999999999999</v>
      </c>
      <c r="O147" s="1247">
        <v>93</v>
      </c>
      <c r="P147" s="1247">
        <v>1</v>
      </c>
    </row>
    <row r="148" spans="1:16" x14ac:dyDescent="0.25">
      <c r="A148" s="1097">
        <v>533</v>
      </c>
      <c r="B148" s="1097" t="s">
        <v>623</v>
      </c>
      <c r="C148" s="1097" t="s">
        <v>556</v>
      </c>
      <c r="D148" s="1097" t="s">
        <v>503</v>
      </c>
      <c r="E148" s="1247">
        <v>234</v>
      </c>
      <c r="F148" s="1164">
        <v>0.25134000000000001</v>
      </c>
      <c r="G148" s="1247">
        <v>187</v>
      </c>
      <c r="H148" s="1163">
        <v>-0.15765999999999999</v>
      </c>
      <c r="I148" s="1247">
        <v>222</v>
      </c>
      <c r="J148" s="1164">
        <v>0.23333000000000001</v>
      </c>
      <c r="K148" s="1247">
        <v>180</v>
      </c>
      <c r="L148" s="1164">
        <v>0.20805000000000001</v>
      </c>
      <c r="M148" s="1247">
        <v>149</v>
      </c>
      <c r="N148" s="1163">
        <v>-6.6699999999999997E-3</v>
      </c>
      <c r="O148" s="1247">
        <v>150</v>
      </c>
      <c r="P148" s="1247">
        <v>1</v>
      </c>
    </row>
    <row r="149" spans="1:16" x14ac:dyDescent="0.25">
      <c r="A149" s="1097">
        <v>534</v>
      </c>
      <c r="B149" s="1097" t="s">
        <v>624</v>
      </c>
      <c r="C149" s="1097" t="s">
        <v>545</v>
      </c>
      <c r="D149" s="1097" t="s">
        <v>503</v>
      </c>
      <c r="E149" s="1247"/>
      <c r="F149" s="1247"/>
      <c r="G149" s="1247"/>
      <c r="H149" s="1247"/>
      <c r="I149" s="1247"/>
      <c r="J149" s="1247"/>
      <c r="K149" s="1247"/>
      <c r="L149" s="1247"/>
      <c r="M149" s="1247"/>
      <c r="N149" s="1247"/>
      <c r="O149" s="1247">
        <v>17</v>
      </c>
      <c r="P149" s="1247">
        <v>1</v>
      </c>
    </row>
    <row r="150" spans="1:16" x14ac:dyDescent="0.25">
      <c r="A150" s="1097">
        <v>535</v>
      </c>
      <c r="B150" s="1097" t="s">
        <v>625</v>
      </c>
      <c r="C150" s="1097" t="s">
        <v>551</v>
      </c>
      <c r="D150" s="1097" t="s">
        <v>503</v>
      </c>
      <c r="E150" s="1247">
        <v>213</v>
      </c>
      <c r="F150" s="1163">
        <v>-0.45801999999999998</v>
      </c>
      <c r="G150" s="1247">
        <v>393</v>
      </c>
      <c r="H150" s="1164">
        <v>0.19817000000000001</v>
      </c>
      <c r="I150" s="1247">
        <v>328</v>
      </c>
      <c r="J150" s="1163">
        <v>-0.17793999999999999</v>
      </c>
      <c r="K150" s="1247">
        <v>399</v>
      </c>
      <c r="L150" s="1164">
        <v>0.23913000000000001</v>
      </c>
      <c r="M150" s="1247">
        <v>322</v>
      </c>
      <c r="N150" s="1164">
        <v>0.37020999999999998</v>
      </c>
      <c r="O150" s="1247">
        <v>235</v>
      </c>
      <c r="P150" s="1247">
        <v>1</v>
      </c>
    </row>
    <row r="151" spans="1:16" x14ac:dyDescent="0.25">
      <c r="A151" s="1247">
        <v>541</v>
      </c>
      <c r="B151" s="1247" t="s">
        <v>626</v>
      </c>
      <c r="C151" s="1247" t="s">
        <v>545</v>
      </c>
      <c r="D151" s="1247" t="s">
        <v>503</v>
      </c>
      <c r="E151" s="1247">
        <v>973</v>
      </c>
      <c r="F151" s="1163">
        <v>-0.22222</v>
      </c>
      <c r="G151" s="1247">
        <v>1251</v>
      </c>
      <c r="H151" s="1164">
        <v>7.3819999999999997E-2</v>
      </c>
      <c r="I151" s="1247">
        <v>1165</v>
      </c>
      <c r="J151" s="1163">
        <v>-0.22126000000000001</v>
      </c>
      <c r="K151" s="1247">
        <v>1496</v>
      </c>
      <c r="L151" s="1164">
        <v>0.39162999999999998</v>
      </c>
      <c r="M151" s="1247">
        <v>1075</v>
      </c>
      <c r="N151" s="1164">
        <v>7.4999999999999997E-3</v>
      </c>
      <c r="O151" s="1247">
        <v>1067</v>
      </c>
      <c r="P151" s="1247">
        <v>0</v>
      </c>
    </row>
    <row r="152" spans="1:16" x14ac:dyDescent="0.25">
      <c r="A152" s="1247">
        <v>545</v>
      </c>
      <c r="B152" s="1247" t="s">
        <v>627</v>
      </c>
      <c r="C152" s="1247" t="s">
        <v>545</v>
      </c>
      <c r="D152" s="1247" t="s">
        <v>503</v>
      </c>
      <c r="E152" s="1247">
        <v>878</v>
      </c>
      <c r="F152" s="1163">
        <v>-0.15414</v>
      </c>
      <c r="G152" s="1247">
        <v>1038</v>
      </c>
      <c r="H152" s="1163">
        <v>-3.9780000000000003E-2</v>
      </c>
      <c r="I152" s="1247">
        <v>1081</v>
      </c>
      <c r="J152" s="1163">
        <v>-0.21837000000000001</v>
      </c>
      <c r="K152" s="1247">
        <v>1383</v>
      </c>
      <c r="L152" s="1164">
        <v>8.7500000000000008E-3</v>
      </c>
      <c r="M152" s="1247">
        <v>1371</v>
      </c>
      <c r="N152" s="1164">
        <v>0.2122</v>
      </c>
      <c r="O152" s="1247">
        <v>1131</v>
      </c>
      <c r="P152" s="1247">
        <v>0</v>
      </c>
    </row>
    <row r="153" spans="1:16" x14ac:dyDescent="0.25">
      <c r="A153" s="1247">
        <v>547</v>
      </c>
      <c r="B153" s="1247" t="s">
        <v>628</v>
      </c>
      <c r="C153" s="1247" t="s">
        <v>545</v>
      </c>
      <c r="D153" s="1247" t="s">
        <v>503</v>
      </c>
      <c r="E153" s="1247">
        <v>1596</v>
      </c>
      <c r="F153" s="1164">
        <v>1.4108799999999999</v>
      </c>
      <c r="G153" s="1247">
        <v>662</v>
      </c>
      <c r="H153" s="1163">
        <v>-7.5420000000000001E-2</v>
      </c>
      <c r="I153" s="1247">
        <v>716</v>
      </c>
      <c r="J153" s="1163">
        <v>-0.20621</v>
      </c>
      <c r="K153" s="1247">
        <v>902</v>
      </c>
      <c r="L153" s="1164">
        <v>0.45718999999999999</v>
      </c>
      <c r="M153" s="1247">
        <v>619</v>
      </c>
      <c r="N153" s="1163">
        <v>-0.61955000000000005</v>
      </c>
      <c r="O153" s="1247">
        <v>1627</v>
      </c>
      <c r="P153" s="1247">
        <v>0</v>
      </c>
    </row>
    <row r="154" spans="1:16" x14ac:dyDescent="0.25">
      <c r="A154" s="1097">
        <v>552</v>
      </c>
      <c r="B154" s="1097" t="s">
        <v>629</v>
      </c>
      <c r="C154" s="1097"/>
      <c r="D154" s="1097" t="s">
        <v>630</v>
      </c>
      <c r="E154" s="1247"/>
      <c r="F154" s="1247"/>
      <c r="G154" s="1247"/>
      <c r="H154" s="1247"/>
      <c r="I154" s="1247"/>
      <c r="J154" s="1247"/>
      <c r="K154" s="1247">
        <v>0</v>
      </c>
      <c r="L154" s="1247"/>
      <c r="M154" s="1247"/>
      <c r="N154" s="1247"/>
      <c r="O154" s="1247">
        <v>0</v>
      </c>
      <c r="P154" s="1247">
        <v>1</v>
      </c>
    </row>
    <row r="155" spans="1:16" x14ac:dyDescent="0.25">
      <c r="A155" s="1097">
        <v>553</v>
      </c>
      <c r="B155" s="1097" t="s">
        <v>631</v>
      </c>
      <c r="C155" s="1097"/>
      <c r="D155" s="1097" t="s">
        <v>630</v>
      </c>
      <c r="E155" s="1247">
        <v>205</v>
      </c>
      <c r="F155" s="1248">
        <v>0</v>
      </c>
      <c r="G155" s="1247">
        <v>205</v>
      </c>
      <c r="H155" s="1248">
        <v>0</v>
      </c>
      <c r="I155" s="1247">
        <v>205</v>
      </c>
      <c r="J155" s="1247"/>
      <c r="K155" s="1247"/>
      <c r="L155" s="1247"/>
      <c r="M155" s="1247">
        <v>205</v>
      </c>
      <c r="N155" s="1248">
        <v>0</v>
      </c>
      <c r="O155" s="1247">
        <v>205</v>
      </c>
      <c r="P155" s="1247">
        <v>1</v>
      </c>
    </row>
    <row r="156" spans="1:16" x14ac:dyDescent="0.25">
      <c r="A156" s="1247">
        <v>566</v>
      </c>
      <c r="B156" s="1247" t="s">
        <v>633</v>
      </c>
      <c r="C156" s="1247" t="s">
        <v>446</v>
      </c>
      <c r="D156" s="1247" t="s">
        <v>503</v>
      </c>
      <c r="E156" s="1247">
        <v>3843</v>
      </c>
      <c r="F156" s="1247"/>
      <c r="G156" s="1247"/>
      <c r="H156" s="1247"/>
      <c r="I156" s="1247">
        <v>3976</v>
      </c>
      <c r="J156" s="1247"/>
      <c r="K156" s="1247"/>
      <c r="L156" s="1247"/>
      <c r="M156" s="1247">
        <v>910</v>
      </c>
      <c r="N156" s="1164">
        <v>0.68830999999999998</v>
      </c>
      <c r="O156" s="1247">
        <v>539</v>
      </c>
      <c r="P156" s="1247">
        <v>0</v>
      </c>
    </row>
    <row r="157" spans="1:16" x14ac:dyDescent="0.25">
      <c r="A157" s="1097">
        <v>567</v>
      </c>
      <c r="B157" s="1097" t="s">
        <v>634</v>
      </c>
      <c r="C157" s="1097" t="s">
        <v>446</v>
      </c>
      <c r="D157" s="1097" t="s">
        <v>503</v>
      </c>
      <c r="E157" s="1247">
        <v>484</v>
      </c>
      <c r="F157" s="1163">
        <v>-0.15236</v>
      </c>
      <c r="G157" s="1247">
        <v>571</v>
      </c>
      <c r="H157" s="1164">
        <v>0.24129999999999999</v>
      </c>
      <c r="I157" s="1247">
        <v>460</v>
      </c>
      <c r="J157" s="1163">
        <v>-2.954E-2</v>
      </c>
      <c r="K157" s="1247">
        <v>474</v>
      </c>
      <c r="L157" s="1164">
        <v>7.4829999999999994E-2</v>
      </c>
      <c r="M157" s="1247">
        <v>441</v>
      </c>
      <c r="N157" s="1164">
        <v>1.6129999999999999E-2</v>
      </c>
      <c r="O157" s="1247">
        <v>434</v>
      </c>
      <c r="P157" s="1247">
        <v>1</v>
      </c>
    </row>
    <row r="158" spans="1:16" x14ac:dyDescent="0.25">
      <c r="A158" s="1247">
        <v>568</v>
      </c>
      <c r="B158" s="1247" t="s">
        <v>635</v>
      </c>
      <c r="C158" s="1247" t="s">
        <v>446</v>
      </c>
      <c r="D158" s="1247" t="s">
        <v>503</v>
      </c>
      <c r="E158" s="1247">
        <v>1343</v>
      </c>
      <c r="F158" s="1163">
        <v>-0.51983999999999997</v>
      </c>
      <c r="G158" s="1247">
        <v>2797</v>
      </c>
      <c r="H158" s="1164">
        <v>1.7942100000000001</v>
      </c>
      <c r="I158" s="1247">
        <v>1001</v>
      </c>
      <c r="J158" s="1163">
        <v>-0.39661999999999997</v>
      </c>
      <c r="K158" s="1247">
        <v>1659</v>
      </c>
      <c r="L158" s="1164">
        <v>0.75370000000000004</v>
      </c>
      <c r="M158" s="1247">
        <v>946</v>
      </c>
      <c r="N158" s="1163">
        <v>-0.58399000000000001</v>
      </c>
      <c r="O158" s="1247">
        <v>2274</v>
      </c>
      <c r="P158" s="1247">
        <v>0</v>
      </c>
    </row>
    <row r="159" spans="1:16" x14ac:dyDescent="0.25">
      <c r="A159" s="1247">
        <v>583</v>
      </c>
      <c r="B159" s="1247" t="s">
        <v>1414</v>
      </c>
      <c r="C159" s="1247"/>
      <c r="D159" s="1247" t="s">
        <v>537</v>
      </c>
      <c r="E159" s="1247">
        <v>1</v>
      </c>
      <c r="F159" s="1248">
        <v>0</v>
      </c>
      <c r="G159" s="1247">
        <v>1</v>
      </c>
      <c r="H159" s="1248">
        <v>0</v>
      </c>
      <c r="I159" s="1247">
        <v>1</v>
      </c>
      <c r="J159" s="1248">
        <v>0</v>
      </c>
      <c r="K159" s="1247">
        <v>1</v>
      </c>
      <c r="L159" s="1248">
        <v>0</v>
      </c>
      <c r="M159" s="1247">
        <v>1</v>
      </c>
      <c r="N159" s="1248">
        <v>0</v>
      </c>
      <c r="O159" s="1247">
        <v>1</v>
      </c>
      <c r="P159" s="1247">
        <v>0</v>
      </c>
    </row>
    <row r="160" spans="1:16" x14ac:dyDescent="0.25">
      <c r="A160" s="1247">
        <v>587</v>
      </c>
      <c r="B160" s="1247" t="s">
        <v>639</v>
      </c>
      <c r="C160" s="1247" t="s">
        <v>514</v>
      </c>
      <c r="D160" s="1247" t="s">
        <v>503</v>
      </c>
      <c r="E160" s="1247"/>
      <c r="F160" s="1247"/>
      <c r="G160" s="1247">
        <v>-2424</v>
      </c>
      <c r="H160" s="1247"/>
      <c r="I160" s="1247"/>
      <c r="J160" s="1247"/>
      <c r="K160" s="1247"/>
      <c r="L160" s="1247"/>
      <c r="M160" s="1247"/>
      <c r="N160" s="1247"/>
      <c r="O160" s="1247"/>
      <c r="P160" s="1247">
        <v>0</v>
      </c>
    </row>
    <row r="161" spans="1:16" x14ac:dyDescent="0.25">
      <c r="A161" s="1097">
        <v>612</v>
      </c>
      <c r="B161" s="1097" t="s">
        <v>640</v>
      </c>
      <c r="C161" s="1097"/>
      <c r="D161" s="1097" t="s">
        <v>630</v>
      </c>
      <c r="E161" s="1247">
        <v>6</v>
      </c>
      <c r="F161" s="1248">
        <v>0</v>
      </c>
      <c r="G161" s="1247">
        <v>6</v>
      </c>
      <c r="H161" s="1248">
        <v>0</v>
      </c>
      <c r="I161" s="1247">
        <v>6</v>
      </c>
      <c r="J161" s="1163">
        <v>-0.68420999999999998</v>
      </c>
      <c r="K161" s="1247">
        <v>19</v>
      </c>
      <c r="L161" s="1164">
        <v>2.1666699999999999</v>
      </c>
      <c r="M161" s="1247">
        <v>6</v>
      </c>
      <c r="N161" s="1248">
        <v>0</v>
      </c>
      <c r="O161" s="1247">
        <v>6</v>
      </c>
      <c r="P161" s="1247">
        <v>1</v>
      </c>
    </row>
    <row r="162" spans="1:16" x14ac:dyDescent="0.25">
      <c r="A162" s="1097">
        <v>617</v>
      </c>
      <c r="B162" s="1097" t="s">
        <v>641</v>
      </c>
      <c r="C162" s="1097"/>
      <c r="D162" s="1097" t="s">
        <v>630</v>
      </c>
      <c r="E162" s="1247">
        <v>28</v>
      </c>
      <c r="F162" s="1248">
        <v>0</v>
      </c>
      <c r="G162" s="1247">
        <v>28</v>
      </c>
      <c r="H162" s="1163">
        <v>-3.4479999999999997E-2</v>
      </c>
      <c r="I162" s="1247">
        <v>29</v>
      </c>
      <c r="J162" s="1164">
        <v>3.5709999999999999E-2</v>
      </c>
      <c r="K162" s="1247">
        <v>28</v>
      </c>
      <c r="L162" s="1248">
        <v>0</v>
      </c>
      <c r="M162" s="1247">
        <v>28</v>
      </c>
      <c r="N162" s="1248">
        <v>0</v>
      </c>
      <c r="O162" s="1247">
        <v>28</v>
      </c>
      <c r="P162" s="1247">
        <v>1</v>
      </c>
    </row>
    <row r="163" spans="1:16" x14ac:dyDescent="0.25">
      <c r="A163" s="1247">
        <v>632</v>
      </c>
      <c r="B163" s="1247" t="s">
        <v>643</v>
      </c>
      <c r="C163" s="1247"/>
      <c r="D163" s="1247" t="s">
        <v>537</v>
      </c>
      <c r="E163" s="1247">
        <v>750</v>
      </c>
      <c r="F163" s="1248">
        <v>0</v>
      </c>
      <c r="G163" s="1247">
        <v>750</v>
      </c>
      <c r="H163" s="1164">
        <v>5.1889999999999999E-2</v>
      </c>
      <c r="I163" s="1247">
        <v>713</v>
      </c>
      <c r="J163" s="1164">
        <v>1.857E-2</v>
      </c>
      <c r="K163" s="1247">
        <v>700</v>
      </c>
      <c r="L163" s="1163">
        <v>-3.9780000000000003E-2</v>
      </c>
      <c r="M163" s="1247">
        <v>729</v>
      </c>
      <c r="N163" s="1163">
        <v>-5.4599999999999996E-3</v>
      </c>
      <c r="O163" s="1247">
        <v>733</v>
      </c>
      <c r="P163" s="1247">
        <v>0</v>
      </c>
    </row>
    <row r="164" spans="1:16" x14ac:dyDescent="0.25">
      <c r="A164" s="1247">
        <v>637</v>
      </c>
      <c r="B164" s="1247" t="s">
        <v>644</v>
      </c>
      <c r="C164" s="1247" t="s">
        <v>562</v>
      </c>
      <c r="D164" s="1247" t="s">
        <v>537</v>
      </c>
      <c r="E164" s="1247">
        <v>714</v>
      </c>
      <c r="F164" s="1248">
        <v>0</v>
      </c>
      <c r="G164" s="1247">
        <v>714</v>
      </c>
      <c r="H164" s="1163">
        <v>-8.226E-2</v>
      </c>
      <c r="I164" s="1247">
        <v>778</v>
      </c>
      <c r="J164" s="1164">
        <v>1.2899999999999999E-3</v>
      </c>
      <c r="K164" s="1247">
        <v>777</v>
      </c>
      <c r="L164" s="1163">
        <v>-8.5879999999999998E-2</v>
      </c>
      <c r="M164" s="1247">
        <v>850</v>
      </c>
      <c r="N164" s="1164">
        <v>0.30368000000000001</v>
      </c>
      <c r="O164" s="1247">
        <v>652</v>
      </c>
      <c r="P164" s="1247">
        <v>0</v>
      </c>
    </row>
    <row r="165" spans="1:16" x14ac:dyDescent="0.25">
      <c r="A165" s="1247">
        <v>638</v>
      </c>
      <c r="B165" s="1247" t="s">
        <v>645</v>
      </c>
      <c r="C165" s="1247" t="s">
        <v>562</v>
      </c>
      <c r="D165" s="1247" t="s">
        <v>537</v>
      </c>
      <c r="E165" s="1247">
        <v>844</v>
      </c>
      <c r="F165" s="1248">
        <v>0</v>
      </c>
      <c r="G165" s="1247">
        <v>844</v>
      </c>
      <c r="H165" s="1164">
        <v>4.7600000000000003E-3</v>
      </c>
      <c r="I165" s="1247">
        <v>840</v>
      </c>
      <c r="J165" s="1163">
        <v>-9.4299999999999991E-3</v>
      </c>
      <c r="K165" s="1247">
        <v>848</v>
      </c>
      <c r="L165" s="1164">
        <v>2.4150000000000001E-2</v>
      </c>
      <c r="M165" s="1247">
        <v>828</v>
      </c>
      <c r="N165" s="1164">
        <v>5.747E-2</v>
      </c>
      <c r="O165" s="1247">
        <v>783</v>
      </c>
      <c r="P165" s="1247">
        <v>0</v>
      </c>
    </row>
    <row r="166" spans="1:16" x14ac:dyDescent="0.25">
      <c r="A166" s="1247">
        <v>639</v>
      </c>
      <c r="B166" s="1247" t="s">
        <v>646</v>
      </c>
      <c r="C166" s="1247" t="s">
        <v>562</v>
      </c>
      <c r="D166" s="1247" t="s">
        <v>537</v>
      </c>
      <c r="E166" s="1247">
        <v>690</v>
      </c>
      <c r="F166" s="1248">
        <v>0</v>
      </c>
      <c r="G166" s="1247">
        <v>690</v>
      </c>
      <c r="H166" s="1164">
        <v>2.0709999999999999E-2</v>
      </c>
      <c r="I166" s="1247">
        <v>676</v>
      </c>
      <c r="J166" s="1163">
        <v>-1.17E-2</v>
      </c>
      <c r="K166" s="1247">
        <v>684</v>
      </c>
      <c r="L166" s="1163">
        <v>-1.7239999999999998E-2</v>
      </c>
      <c r="M166" s="1247">
        <v>696</v>
      </c>
      <c r="N166" s="1164">
        <v>7.077E-2</v>
      </c>
      <c r="O166" s="1247">
        <v>650</v>
      </c>
      <c r="P166" s="1247">
        <v>0</v>
      </c>
    </row>
    <row r="167" spans="1:16" x14ac:dyDescent="0.25">
      <c r="A167" s="1247">
        <v>650</v>
      </c>
      <c r="B167" s="1247" t="s">
        <v>979</v>
      </c>
      <c r="C167" s="1247" t="s">
        <v>562</v>
      </c>
      <c r="D167" s="1247" t="s">
        <v>537</v>
      </c>
      <c r="E167" s="1247"/>
      <c r="F167" s="1247"/>
      <c r="G167" s="1247"/>
      <c r="H167" s="1247"/>
      <c r="I167" s="1247">
        <v>110</v>
      </c>
      <c r="J167" s="1247"/>
      <c r="K167" s="1247"/>
      <c r="L167" s="1247"/>
      <c r="M167" s="1247"/>
      <c r="N167" s="1247"/>
      <c r="O167" s="1247"/>
      <c r="P167" s="1247">
        <v>0</v>
      </c>
    </row>
    <row r="168" spans="1:16" x14ac:dyDescent="0.25">
      <c r="A168" s="1247">
        <v>654</v>
      </c>
      <c r="B168" s="1247" t="s">
        <v>981</v>
      </c>
      <c r="C168" s="1247" t="s">
        <v>562</v>
      </c>
      <c r="D168" s="1247" t="s">
        <v>537</v>
      </c>
      <c r="E168" s="1247"/>
      <c r="F168" s="1247"/>
      <c r="G168" s="1247"/>
      <c r="H168" s="1247"/>
      <c r="I168" s="1247">
        <v>110</v>
      </c>
      <c r="J168" s="1247"/>
      <c r="K168" s="1247"/>
      <c r="L168" s="1247"/>
      <c r="M168" s="1247"/>
      <c r="N168" s="1247"/>
      <c r="O168" s="1247"/>
      <c r="P168" s="1247">
        <v>0</v>
      </c>
    </row>
    <row r="169" spans="1:16" x14ac:dyDescent="0.25">
      <c r="A169" s="1247">
        <v>665</v>
      </c>
      <c r="B169" s="1247" t="s">
        <v>647</v>
      </c>
      <c r="C169" s="1247" t="s">
        <v>57</v>
      </c>
      <c r="D169" s="1247" t="s">
        <v>537</v>
      </c>
      <c r="E169" s="1247">
        <v>700</v>
      </c>
      <c r="F169" s="1248">
        <v>0</v>
      </c>
      <c r="G169" s="1247">
        <v>700</v>
      </c>
      <c r="H169" s="1163">
        <v>-3.0470000000000001E-2</v>
      </c>
      <c r="I169" s="1247">
        <v>722</v>
      </c>
      <c r="J169" s="1247"/>
      <c r="K169" s="1247"/>
      <c r="L169" s="1247"/>
      <c r="M169" s="1247">
        <v>462</v>
      </c>
      <c r="N169" s="1163">
        <v>-0.36099999999999999</v>
      </c>
      <c r="O169" s="1247">
        <v>723</v>
      </c>
      <c r="P169" s="1247">
        <v>0</v>
      </c>
    </row>
    <row r="170" spans="1:16" x14ac:dyDescent="0.25">
      <c r="A170" s="1247">
        <v>684</v>
      </c>
      <c r="B170" s="1247" t="s">
        <v>648</v>
      </c>
      <c r="C170" s="1247" t="s">
        <v>432</v>
      </c>
      <c r="D170" s="1247" t="s">
        <v>503</v>
      </c>
      <c r="E170" s="1247"/>
      <c r="F170" s="1247"/>
      <c r="G170" s="1247">
        <v>500</v>
      </c>
      <c r="H170" s="1163">
        <v>-9.2560000000000003E-2</v>
      </c>
      <c r="I170" s="1247">
        <v>551</v>
      </c>
      <c r="J170" s="1163">
        <v>-0.33050000000000002</v>
      </c>
      <c r="K170" s="1247">
        <v>823</v>
      </c>
      <c r="L170" s="1164">
        <v>0.78139000000000003</v>
      </c>
      <c r="M170" s="1247">
        <v>462</v>
      </c>
      <c r="N170" s="1163">
        <v>-0.28483000000000003</v>
      </c>
      <c r="O170" s="1247">
        <v>646</v>
      </c>
      <c r="P170" s="1247">
        <v>0</v>
      </c>
    </row>
    <row r="171" spans="1:16" x14ac:dyDescent="0.25">
      <c r="A171" s="1097">
        <v>686</v>
      </c>
      <c r="B171" s="1097" t="s">
        <v>649</v>
      </c>
      <c r="C171" s="1097" t="s">
        <v>514</v>
      </c>
      <c r="D171" s="1097" t="s">
        <v>503</v>
      </c>
      <c r="E171" s="1247">
        <v>185</v>
      </c>
      <c r="F171" s="1163">
        <v>-0.68047999999999997</v>
      </c>
      <c r="G171" s="1247">
        <v>579</v>
      </c>
      <c r="H171" s="1164">
        <v>0.87987000000000004</v>
      </c>
      <c r="I171" s="1247">
        <v>308</v>
      </c>
      <c r="J171" s="1163">
        <v>-0.35565000000000002</v>
      </c>
      <c r="K171" s="1247">
        <v>478</v>
      </c>
      <c r="L171" s="1164">
        <v>6.9349999999999995E-2</v>
      </c>
      <c r="M171" s="1247">
        <v>447</v>
      </c>
      <c r="N171" s="1164">
        <v>0.34638999999999998</v>
      </c>
      <c r="O171" s="1247">
        <v>332</v>
      </c>
      <c r="P171" s="1247">
        <v>1</v>
      </c>
    </row>
    <row r="172" spans="1:16" x14ac:dyDescent="0.25">
      <c r="A172" s="1097">
        <v>687</v>
      </c>
      <c r="B172" s="1097" t="s">
        <v>650</v>
      </c>
      <c r="C172" s="1097" t="s">
        <v>432</v>
      </c>
      <c r="D172" s="1097" t="s">
        <v>503</v>
      </c>
      <c r="E172" s="1247">
        <v>194</v>
      </c>
      <c r="F172" s="1163">
        <v>-0.21138000000000001</v>
      </c>
      <c r="G172" s="1247">
        <v>246</v>
      </c>
      <c r="H172" s="1164">
        <v>0.24873000000000001</v>
      </c>
      <c r="I172" s="1247">
        <v>197</v>
      </c>
      <c r="J172" s="1163">
        <v>-9.6329999999999999E-2</v>
      </c>
      <c r="K172" s="1247">
        <v>218</v>
      </c>
      <c r="L172" s="1164">
        <v>9.2599999999999991E-3</v>
      </c>
      <c r="M172" s="1247">
        <v>216</v>
      </c>
      <c r="N172" s="1248">
        <v>0</v>
      </c>
      <c r="O172" s="1247">
        <v>216</v>
      </c>
      <c r="P172" s="1247">
        <v>1</v>
      </c>
    </row>
    <row r="173" spans="1:16" x14ac:dyDescent="0.25">
      <c r="A173" s="1097">
        <v>688</v>
      </c>
      <c r="B173" s="1097" t="s">
        <v>651</v>
      </c>
      <c r="C173" s="1097" t="s">
        <v>445</v>
      </c>
      <c r="D173" s="1097" t="s">
        <v>503</v>
      </c>
      <c r="E173" s="1247">
        <v>202</v>
      </c>
      <c r="F173" s="1163">
        <v>-6.0470000000000003E-2</v>
      </c>
      <c r="G173" s="1247">
        <v>215</v>
      </c>
      <c r="H173" s="1163">
        <v>-4.444E-2</v>
      </c>
      <c r="I173" s="1247">
        <v>225</v>
      </c>
      <c r="J173" s="1163">
        <v>-4.4200000000000003E-3</v>
      </c>
      <c r="K173" s="1247">
        <v>226</v>
      </c>
      <c r="L173" s="1164">
        <v>0.14141000000000001</v>
      </c>
      <c r="M173" s="1247">
        <v>198</v>
      </c>
      <c r="N173" s="1164">
        <v>0.13142999999999999</v>
      </c>
      <c r="O173" s="1247">
        <v>175</v>
      </c>
      <c r="P173" s="1247">
        <v>1</v>
      </c>
    </row>
    <row r="174" spans="1:16" x14ac:dyDescent="0.25">
      <c r="A174" s="1097">
        <v>689</v>
      </c>
      <c r="B174" s="1097" t="s">
        <v>652</v>
      </c>
      <c r="C174" s="1097" t="s">
        <v>445</v>
      </c>
      <c r="D174" s="1097" t="s">
        <v>503</v>
      </c>
      <c r="E174" s="1247">
        <v>232</v>
      </c>
      <c r="F174" s="1164">
        <v>0.12077</v>
      </c>
      <c r="G174" s="1247">
        <v>207</v>
      </c>
      <c r="H174" s="1163">
        <v>-0.13025</v>
      </c>
      <c r="I174" s="1247">
        <v>238</v>
      </c>
      <c r="J174" s="1164">
        <v>0.21429000000000001</v>
      </c>
      <c r="K174" s="1247">
        <v>196</v>
      </c>
      <c r="L174" s="1164">
        <v>3.7039999999999997E-2</v>
      </c>
      <c r="M174" s="1247">
        <v>189</v>
      </c>
      <c r="N174" s="1164">
        <v>0.125</v>
      </c>
      <c r="O174" s="1247">
        <v>168</v>
      </c>
      <c r="P174" s="1247">
        <v>1</v>
      </c>
    </row>
    <row r="175" spans="1:16" x14ac:dyDescent="0.25">
      <c r="A175" s="1097">
        <v>699</v>
      </c>
      <c r="B175" s="1097" t="s">
        <v>654</v>
      </c>
      <c r="C175" s="1097" t="s">
        <v>545</v>
      </c>
      <c r="D175" s="1097" t="s">
        <v>503</v>
      </c>
      <c r="E175" s="1247">
        <v>455</v>
      </c>
      <c r="F175" s="1164">
        <v>8.3330000000000001E-2</v>
      </c>
      <c r="G175" s="1247">
        <v>420</v>
      </c>
      <c r="H175" s="1164">
        <v>0.31661</v>
      </c>
      <c r="I175" s="1247">
        <v>319</v>
      </c>
      <c r="J175" s="1163">
        <v>-0.15831000000000001</v>
      </c>
      <c r="K175" s="1247">
        <v>379</v>
      </c>
      <c r="L175" s="1164">
        <v>9.8549999999999999E-2</v>
      </c>
      <c r="M175" s="1247">
        <v>345</v>
      </c>
      <c r="N175" s="1164">
        <v>0.13486999999999999</v>
      </c>
      <c r="O175" s="1247">
        <v>304</v>
      </c>
      <c r="P175" s="1247">
        <v>1</v>
      </c>
    </row>
    <row r="176" spans="1:16" x14ac:dyDescent="0.25">
      <c r="A176" s="1247">
        <v>701</v>
      </c>
      <c r="B176" s="1247" t="s">
        <v>987</v>
      </c>
      <c r="C176" s="1247" t="s">
        <v>562</v>
      </c>
      <c r="D176" s="1247" t="s">
        <v>537</v>
      </c>
      <c r="E176" s="1247"/>
      <c r="F176" s="1247"/>
      <c r="G176" s="1247"/>
      <c r="H176" s="1247"/>
      <c r="I176" s="1247"/>
      <c r="J176" s="1247"/>
      <c r="K176" s="1247">
        <v>457</v>
      </c>
      <c r="L176" s="1163">
        <v>-0.48536000000000001</v>
      </c>
      <c r="M176" s="1247">
        <v>888</v>
      </c>
      <c r="N176" s="1247"/>
      <c r="O176" s="1247"/>
      <c r="P176" s="1247">
        <v>0</v>
      </c>
    </row>
    <row r="177" spans="1:16" x14ac:dyDescent="0.25">
      <c r="A177" s="1247">
        <v>702</v>
      </c>
      <c r="B177" s="1247" t="s">
        <v>988</v>
      </c>
      <c r="C177" s="1247" t="s">
        <v>562</v>
      </c>
      <c r="D177" s="1247" t="s">
        <v>537</v>
      </c>
      <c r="E177" s="1247"/>
      <c r="F177" s="1247"/>
      <c r="G177" s="1247"/>
      <c r="H177" s="1247"/>
      <c r="I177" s="1247">
        <v>1110</v>
      </c>
      <c r="J177" s="1247"/>
      <c r="K177" s="1247"/>
      <c r="L177" s="1247"/>
      <c r="M177" s="1247"/>
      <c r="N177" s="1247"/>
      <c r="O177" s="1247"/>
      <c r="P177" s="1247">
        <v>0</v>
      </c>
    </row>
    <row r="178" spans="1:16" x14ac:dyDescent="0.25">
      <c r="A178" s="1247">
        <v>703</v>
      </c>
      <c r="B178" s="1247" t="s">
        <v>989</v>
      </c>
      <c r="C178" s="1247" t="s">
        <v>562</v>
      </c>
      <c r="D178" s="1247" t="s">
        <v>537</v>
      </c>
      <c r="E178" s="1247"/>
      <c r="F178" s="1247"/>
      <c r="G178" s="1247"/>
      <c r="H178" s="1247"/>
      <c r="I178" s="1247"/>
      <c r="J178" s="1247"/>
      <c r="K178" s="1247">
        <v>671</v>
      </c>
      <c r="L178" s="1164">
        <v>1.49E-3</v>
      </c>
      <c r="M178" s="1247">
        <v>670</v>
      </c>
      <c r="N178" s="1164">
        <v>0.84572999999999998</v>
      </c>
      <c r="O178" s="1247">
        <v>363</v>
      </c>
      <c r="P178" s="1247">
        <v>0</v>
      </c>
    </row>
    <row r="179" spans="1:16" x14ac:dyDescent="0.25">
      <c r="A179" s="1247">
        <v>704</v>
      </c>
      <c r="B179" s="1247" t="s">
        <v>990</v>
      </c>
      <c r="C179" s="1247" t="s">
        <v>562</v>
      </c>
      <c r="D179" s="1247" t="s">
        <v>537</v>
      </c>
      <c r="E179" s="1247"/>
      <c r="F179" s="1247"/>
      <c r="G179" s="1247"/>
      <c r="H179" s="1247"/>
      <c r="I179" s="1247"/>
      <c r="J179" s="1247"/>
      <c r="K179" s="1247">
        <v>227</v>
      </c>
      <c r="L179" s="1247"/>
      <c r="M179" s="1247"/>
      <c r="N179" s="1247"/>
      <c r="O179" s="1247"/>
      <c r="P179" s="1247">
        <v>0</v>
      </c>
    </row>
    <row r="180" spans="1:16" x14ac:dyDescent="0.25">
      <c r="A180" s="1247">
        <v>705</v>
      </c>
      <c r="B180" s="1247" t="s">
        <v>991</v>
      </c>
      <c r="C180" s="1247" t="s">
        <v>562</v>
      </c>
      <c r="D180" s="1247" t="s">
        <v>537</v>
      </c>
      <c r="E180" s="1247"/>
      <c r="F180" s="1247"/>
      <c r="G180" s="1247"/>
      <c r="H180" s="1247"/>
      <c r="I180" s="1247"/>
      <c r="J180" s="1247"/>
      <c r="K180" s="1247"/>
      <c r="L180" s="1247"/>
      <c r="M180" s="1247"/>
      <c r="N180" s="1247"/>
      <c r="O180" s="1247">
        <v>86</v>
      </c>
      <c r="P180" s="1247">
        <v>0</v>
      </c>
    </row>
    <row r="181" spans="1:16" x14ac:dyDescent="0.25">
      <c r="A181" s="1247">
        <v>710</v>
      </c>
      <c r="B181" s="1247" t="s">
        <v>994</v>
      </c>
      <c r="C181" s="1247" t="s">
        <v>562</v>
      </c>
      <c r="D181" s="1247" t="s">
        <v>537</v>
      </c>
      <c r="E181" s="1247"/>
      <c r="F181" s="1247"/>
      <c r="G181" s="1247"/>
      <c r="H181" s="1247"/>
      <c r="I181" s="1247"/>
      <c r="J181" s="1247"/>
      <c r="K181" s="1247"/>
      <c r="L181" s="1247"/>
      <c r="M181" s="1247"/>
      <c r="N181" s="1247"/>
      <c r="O181" s="1247">
        <v>904</v>
      </c>
      <c r="P181" s="1247">
        <v>0</v>
      </c>
    </row>
    <row r="182" spans="1:16" x14ac:dyDescent="0.25">
      <c r="A182" s="1247">
        <v>711</v>
      </c>
      <c r="B182" s="1247" t="s">
        <v>995</v>
      </c>
      <c r="C182" s="1247" t="s">
        <v>562</v>
      </c>
      <c r="D182" s="1247" t="s">
        <v>537</v>
      </c>
      <c r="E182" s="1247"/>
      <c r="F182" s="1247"/>
      <c r="G182" s="1247"/>
      <c r="H182" s="1247"/>
      <c r="I182" s="1247">
        <v>318</v>
      </c>
      <c r="J182" s="1163">
        <v>-0.71350999999999998</v>
      </c>
      <c r="K182" s="1247">
        <v>1110</v>
      </c>
      <c r="L182" s="1247"/>
      <c r="M182" s="1247"/>
      <c r="N182" s="1247"/>
      <c r="O182" s="1247"/>
      <c r="P182" s="1247">
        <v>0</v>
      </c>
    </row>
    <row r="183" spans="1:16" x14ac:dyDescent="0.25">
      <c r="A183" s="1247">
        <v>713</v>
      </c>
      <c r="B183" s="1247" t="s">
        <v>997</v>
      </c>
      <c r="C183" s="1247" t="s">
        <v>562</v>
      </c>
      <c r="D183" s="1247" t="s">
        <v>537</v>
      </c>
      <c r="E183" s="1247">
        <v>685</v>
      </c>
      <c r="F183" s="1248">
        <v>0</v>
      </c>
      <c r="G183" s="1247">
        <v>685</v>
      </c>
      <c r="H183" s="1164">
        <v>0.40082000000000001</v>
      </c>
      <c r="I183" s="1247">
        <v>489</v>
      </c>
      <c r="J183" s="1163">
        <v>-0.31798999999999999</v>
      </c>
      <c r="K183" s="1247">
        <v>717</v>
      </c>
      <c r="L183" s="1164">
        <v>0.75305999999999995</v>
      </c>
      <c r="M183" s="1247">
        <v>409</v>
      </c>
      <c r="N183" s="1163">
        <v>-0.20583000000000001</v>
      </c>
      <c r="O183" s="1247">
        <v>515</v>
      </c>
      <c r="P183" s="1247">
        <v>0</v>
      </c>
    </row>
    <row r="184" spans="1:16" x14ac:dyDescent="0.25">
      <c r="A184" s="1247">
        <v>723</v>
      </c>
      <c r="B184" s="1247" t="s">
        <v>1002</v>
      </c>
      <c r="C184" s="1247" t="s">
        <v>562</v>
      </c>
      <c r="D184" s="1247" t="s">
        <v>537</v>
      </c>
      <c r="E184" s="1247">
        <v>158</v>
      </c>
      <c r="F184" s="1248">
        <v>0</v>
      </c>
      <c r="G184" s="1247">
        <v>158</v>
      </c>
      <c r="H184" s="1163">
        <v>-0.46440999999999999</v>
      </c>
      <c r="I184" s="1247">
        <v>295</v>
      </c>
      <c r="J184" s="1164">
        <v>0.30531000000000003</v>
      </c>
      <c r="K184" s="1247">
        <v>226</v>
      </c>
      <c r="L184" s="1163">
        <v>-6.6119999999999998E-2</v>
      </c>
      <c r="M184" s="1247">
        <v>242</v>
      </c>
      <c r="N184" s="1163">
        <v>-0.61341999999999997</v>
      </c>
      <c r="O184" s="1247">
        <v>626</v>
      </c>
      <c r="P184" s="1247">
        <v>0</v>
      </c>
    </row>
    <row r="185" spans="1:16" x14ac:dyDescent="0.25">
      <c r="A185" s="1247">
        <v>726</v>
      </c>
      <c r="B185" s="1247" t="s">
        <v>1005</v>
      </c>
      <c r="C185" s="1247" t="s">
        <v>562</v>
      </c>
      <c r="D185" s="1247" t="s">
        <v>537</v>
      </c>
      <c r="E185" s="1247">
        <v>874</v>
      </c>
      <c r="F185" s="1248">
        <v>0</v>
      </c>
      <c r="G185" s="1247">
        <v>874</v>
      </c>
      <c r="H185" s="1247"/>
      <c r="I185" s="1247"/>
      <c r="J185" s="1247"/>
      <c r="K185" s="1247">
        <v>751</v>
      </c>
      <c r="L185" s="1164">
        <v>0.65783999999999998</v>
      </c>
      <c r="M185" s="1247">
        <v>453</v>
      </c>
      <c r="N185" s="1247"/>
      <c r="O185" s="1247"/>
      <c r="P185" s="1247">
        <v>0</v>
      </c>
    </row>
    <row r="186" spans="1:16" x14ac:dyDescent="0.25">
      <c r="A186" s="1247">
        <v>728</v>
      </c>
      <c r="B186" s="1247" t="s">
        <v>1007</v>
      </c>
      <c r="C186" s="1247" t="s">
        <v>562</v>
      </c>
      <c r="D186" s="1247" t="s">
        <v>537</v>
      </c>
      <c r="E186" s="1247"/>
      <c r="F186" s="1247"/>
      <c r="G186" s="1247"/>
      <c r="H186" s="1247"/>
      <c r="I186" s="1247"/>
      <c r="J186" s="1247"/>
      <c r="K186" s="1247"/>
      <c r="L186" s="1247"/>
      <c r="M186" s="1247">
        <v>527</v>
      </c>
      <c r="N186" s="1247"/>
      <c r="O186" s="1247"/>
      <c r="P186" s="1247">
        <v>0</v>
      </c>
    </row>
    <row r="187" spans="1:16" x14ac:dyDescent="0.25">
      <c r="A187" s="1247">
        <v>736</v>
      </c>
      <c r="B187" s="1247" t="s">
        <v>108</v>
      </c>
      <c r="C187" s="1247" t="s">
        <v>562</v>
      </c>
      <c r="D187" s="1247" t="s">
        <v>537</v>
      </c>
      <c r="E187" s="1247"/>
      <c r="F187" s="1247"/>
      <c r="G187" s="1247"/>
      <c r="H187" s="1247"/>
      <c r="I187" s="1247"/>
      <c r="J187" s="1247"/>
      <c r="K187" s="1247"/>
      <c r="L187" s="1247"/>
      <c r="M187" s="1247">
        <v>769</v>
      </c>
      <c r="N187" s="1247"/>
      <c r="O187" s="1247"/>
      <c r="P187" s="1247">
        <v>0</v>
      </c>
    </row>
    <row r="188" spans="1:16" x14ac:dyDescent="0.25">
      <c r="A188" s="1247">
        <v>741</v>
      </c>
      <c r="B188" s="1247" t="s">
        <v>1011</v>
      </c>
      <c r="C188" s="1247" t="s">
        <v>562</v>
      </c>
      <c r="D188" s="1247" t="s">
        <v>537</v>
      </c>
      <c r="E188" s="1247"/>
      <c r="F188" s="1247"/>
      <c r="G188" s="1247"/>
      <c r="H188" s="1247"/>
      <c r="I188" s="1247">
        <v>1244</v>
      </c>
      <c r="J188" s="1247"/>
      <c r="K188" s="1247"/>
      <c r="L188" s="1247"/>
      <c r="M188" s="1247">
        <v>444</v>
      </c>
      <c r="N188" s="1248">
        <v>0</v>
      </c>
      <c r="O188" s="1247">
        <v>444</v>
      </c>
      <c r="P188" s="1247">
        <v>0</v>
      </c>
    </row>
    <row r="189" spans="1:16" x14ac:dyDescent="0.25">
      <c r="A189" s="1247">
        <v>743</v>
      </c>
      <c r="B189" s="1247" t="s">
        <v>1012</v>
      </c>
      <c r="C189" s="1247" t="s">
        <v>562</v>
      </c>
      <c r="D189" s="1247" t="s">
        <v>537</v>
      </c>
      <c r="E189" s="1247"/>
      <c r="F189" s="1247"/>
      <c r="G189" s="1247"/>
      <c r="H189" s="1247"/>
      <c r="I189" s="1247"/>
      <c r="J189" s="1247"/>
      <c r="K189" s="1247"/>
      <c r="L189" s="1247"/>
      <c r="M189" s="1247">
        <v>991</v>
      </c>
      <c r="N189" s="1164">
        <v>0.12870000000000001</v>
      </c>
      <c r="O189" s="1247">
        <v>878</v>
      </c>
      <c r="P189" s="1247">
        <v>0</v>
      </c>
    </row>
    <row r="190" spans="1:16" x14ac:dyDescent="0.25">
      <c r="A190" s="1247">
        <v>745</v>
      </c>
      <c r="B190" s="1247" t="s">
        <v>1013</v>
      </c>
      <c r="C190" s="1247" t="s">
        <v>562</v>
      </c>
      <c r="D190" s="1247" t="s">
        <v>537</v>
      </c>
      <c r="E190" s="1247"/>
      <c r="F190" s="1247"/>
      <c r="G190" s="1247"/>
      <c r="H190" s="1247"/>
      <c r="I190" s="1247"/>
      <c r="J190" s="1247"/>
      <c r="K190" s="1247">
        <v>393</v>
      </c>
      <c r="L190" s="1163">
        <v>-0.23688999999999999</v>
      </c>
      <c r="M190" s="1247">
        <v>515</v>
      </c>
      <c r="N190" s="1247"/>
      <c r="O190" s="1247"/>
      <c r="P190" s="1247">
        <v>0</v>
      </c>
    </row>
    <row r="191" spans="1:16" x14ac:dyDescent="0.25">
      <c r="A191" s="1247">
        <v>751</v>
      </c>
      <c r="B191" s="1247" t="s">
        <v>1015</v>
      </c>
      <c r="C191" s="1247" t="s">
        <v>562</v>
      </c>
      <c r="D191" s="1247" t="s">
        <v>537</v>
      </c>
      <c r="E191" s="1247">
        <v>676</v>
      </c>
      <c r="F191" s="1248">
        <v>0</v>
      </c>
      <c r="G191" s="1247">
        <v>676</v>
      </c>
      <c r="H191" s="1164">
        <v>0.72448999999999997</v>
      </c>
      <c r="I191" s="1247">
        <v>392</v>
      </c>
      <c r="J191" s="1164">
        <v>0.17015</v>
      </c>
      <c r="K191" s="1247">
        <v>335</v>
      </c>
      <c r="L191" s="1163">
        <v>-0.25223000000000001</v>
      </c>
      <c r="M191" s="1247">
        <v>448</v>
      </c>
      <c r="N191" s="1163">
        <v>-9.4950000000000007E-2</v>
      </c>
      <c r="O191" s="1247">
        <v>495</v>
      </c>
      <c r="P191" s="1247">
        <v>0</v>
      </c>
    </row>
    <row r="192" spans="1:16" x14ac:dyDescent="0.25">
      <c r="A192" s="1247">
        <v>758</v>
      </c>
      <c r="B192" s="1247" t="s">
        <v>1017</v>
      </c>
      <c r="C192" s="1247" t="s">
        <v>562</v>
      </c>
      <c r="D192" s="1247" t="s">
        <v>537</v>
      </c>
      <c r="E192" s="1247">
        <v>289</v>
      </c>
      <c r="F192" s="1248">
        <v>0</v>
      </c>
      <c r="G192" s="1247">
        <v>289</v>
      </c>
      <c r="H192" s="1164">
        <v>9.8860000000000003E-2</v>
      </c>
      <c r="I192" s="1247">
        <v>263</v>
      </c>
      <c r="J192" s="1164">
        <v>0.11441</v>
      </c>
      <c r="K192" s="1247">
        <v>236</v>
      </c>
      <c r="L192" s="1163">
        <v>-8.8800000000000004E-2</v>
      </c>
      <c r="M192" s="1247">
        <v>259</v>
      </c>
      <c r="N192" s="1164">
        <v>0.79861000000000004</v>
      </c>
      <c r="O192" s="1247">
        <v>144</v>
      </c>
      <c r="P192" s="1247">
        <v>0</v>
      </c>
    </row>
    <row r="193" spans="1:16" x14ac:dyDescent="0.25">
      <c r="A193" s="1247">
        <v>762</v>
      </c>
      <c r="B193" s="1247" t="s">
        <v>1020</v>
      </c>
      <c r="C193" s="1247" t="s">
        <v>562</v>
      </c>
      <c r="D193" s="1247" t="s">
        <v>537</v>
      </c>
      <c r="E193" s="1247"/>
      <c r="F193" s="1247"/>
      <c r="G193" s="1247"/>
      <c r="H193" s="1247"/>
      <c r="I193" s="1247">
        <v>670</v>
      </c>
      <c r="J193" s="1247"/>
      <c r="K193" s="1247"/>
      <c r="L193" s="1247"/>
      <c r="M193" s="1247">
        <v>224</v>
      </c>
      <c r="N193" s="1247"/>
      <c r="O193" s="1247"/>
      <c r="P193" s="1247">
        <v>0</v>
      </c>
    </row>
    <row r="194" spans="1:16" x14ac:dyDescent="0.25">
      <c r="A194" s="1247">
        <v>763</v>
      </c>
      <c r="B194" s="1247" t="s">
        <v>1021</v>
      </c>
      <c r="C194" s="1247" t="s">
        <v>562</v>
      </c>
      <c r="D194" s="1247" t="s">
        <v>537</v>
      </c>
      <c r="E194" s="1247">
        <v>684</v>
      </c>
      <c r="F194" s="1248">
        <v>0</v>
      </c>
      <c r="G194" s="1247">
        <v>684</v>
      </c>
      <c r="H194" s="1247"/>
      <c r="I194" s="1247"/>
      <c r="J194" s="1247"/>
      <c r="K194" s="1247"/>
      <c r="L194" s="1247"/>
      <c r="M194" s="1247"/>
      <c r="N194" s="1247"/>
      <c r="O194" s="1247"/>
      <c r="P194" s="1247">
        <v>0</v>
      </c>
    </row>
    <row r="195" spans="1:16" x14ac:dyDescent="0.25">
      <c r="A195" s="1247">
        <v>766</v>
      </c>
      <c r="B195" s="1247" t="s">
        <v>1022</v>
      </c>
      <c r="C195" s="1247" t="s">
        <v>562</v>
      </c>
      <c r="D195" s="1247" t="s">
        <v>537</v>
      </c>
      <c r="E195" s="1247">
        <v>207</v>
      </c>
      <c r="F195" s="1248">
        <v>0</v>
      </c>
      <c r="G195" s="1247">
        <v>207</v>
      </c>
      <c r="H195" s="1163">
        <v>-0.51522000000000001</v>
      </c>
      <c r="I195" s="1247">
        <v>427</v>
      </c>
      <c r="J195" s="1164">
        <v>1.1785699999999999</v>
      </c>
      <c r="K195" s="1247">
        <v>196</v>
      </c>
      <c r="L195" s="1163">
        <v>-0.71716999999999997</v>
      </c>
      <c r="M195" s="1247">
        <v>693</v>
      </c>
      <c r="N195" s="1164">
        <v>0.55381000000000002</v>
      </c>
      <c r="O195" s="1247">
        <v>446</v>
      </c>
      <c r="P195" s="1247">
        <v>0</v>
      </c>
    </row>
    <row r="196" spans="1:16" x14ac:dyDescent="0.25">
      <c r="A196" s="1247">
        <v>769</v>
      </c>
      <c r="B196" s="1247" t="s">
        <v>1024</v>
      </c>
      <c r="C196" s="1247" t="s">
        <v>562</v>
      </c>
      <c r="D196" s="1247" t="s">
        <v>537</v>
      </c>
      <c r="E196" s="1247">
        <v>425</v>
      </c>
      <c r="F196" s="1248">
        <v>0</v>
      </c>
      <c r="G196" s="1247">
        <v>425</v>
      </c>
      <c r="H196" s="1248">
        <v>0</v>
      </c>
      <c r="I196" s="1247">
        <v>425</v>
      </c>
      <c r="J196" s="1164">
        <v>0.11257</v>
      </c>
      <c r="K196" s="1247">
        <v>382</v>
      </c>
      <c r="L196" s="1163">
        <v>-0.21881</v>
      </c>
      <c r="M196" s="1247">
        <v>489</v>
      </c>
      <c r="N196" s="1163">
        <v>-0.11090999999999999</v>
      </c>
      <c r="O196" s="1247">
        <v>550</v>
      </c>
      <c r="P196" s="1247">
        <v>0</v>
      </c>
    </row>
    <row r="197" spans="1:16" x14ac:dyDescent="0.25">
      <c r="A197" s="1247">
        <v>774</v>
      </c>
      <c r="B197" s="1247" t="s">
        <v>1025</v>
      </c>
      <c r="C197" s="1247" t="s">
        <v>562</v>
      </c>
      <c r="D197" s="1247" t="s">
        <v>537</v>
      </c>
      <c r="E197" s="1247"/>
      <c r="F197" s="1247"/>
      <c r="G197" s="1247"/>
      <c r="H197" s="1247"/>
      <c r="I197" s="1247">
        <v>1055</v>
      </c>
      <c r="J197" s="1164">
        <v>0.57228000000000001</v>
      </c>
      <c r="K197" s="1247">
        <v>671</v>
      </c>
      <c r="L197" s="1164">
        <v>9.2829999999999996E-2</v>
      </c>
      <c r="M197" s="1247">
        <v>614</v>
      </c>
      <c r="N197" s="1163">
        <v>-0.22961000000000001</v>
      </c>
      <c r="O197" s="1247">
        <v>797</v>
      </c>
      <c r="P197" s="1247">
        <v>0</v>
      </c>
    </row>
    <row r="198" spans="1:16" x14ac:dyDescent="0.25">
      <c r="A198" s="1247">
        <v>780</v>
      </c>
      <c r="B198" s="1247" t="s">
        <v>1027</v>
      </c>
      <c r="C198" s="1247" t="s">
        <v>562</v>
      </c>
      <c r="D198" s="1247" t="s">
        <v>537</v>
      </c>
      <c r="E198" s="1247">
        <v>358</v>
      </c>
      <c r="F198" s="1248">
        <v>0</v>
      </c>
      <c r="G198" s="1247">
        <v>358</v>
      </c>
      <c r="H198" s="1247"/>
      <c r="I198" s="1247"/>
      <c r="J198" s="1247"/>
      <c r="K198" s="1247"/>
      <c r="L198" s="1247"/>
      <c r="M198" s="1247"/>
      <c r="N198" s="1247"/>
      <c r="O198" s="1247"/>
      <c r="P198" s="1247">
        <v>0</v>
      </c>
    </row>
    <row r="199" spans="1:16" x14ac:dyDescent="0.25">
      <c r="A199" s="1247">
        <v>784</v>
      </c>
      <c r="B199" s="1247" t="s">
        <v>1031</v>
      </c>
      <c r="C199" s="1247" t="s">
        <v>562</v>
      </c>
      <c r="D199" s="1247" t="s">
        <v>537</v>
      </c>
      <c r="E199" s="1247">
        <v>351</v>
      </c>
      <c r="F199" s="1248">
        <v>0</v>
      </c>
      <c r="G199" s="1247">
        <v>351</v>
      </c>
      <c r="H199" s="1163">
        <v>-0.35239999999999999</v>
      </c>
      <c r="I199" s="1247">
        <v>542</v>
      </c>
      <c r="J199" s="1164">
        <v>0.25753999999999999</v>
      </c>
      <c r="K199" s="1247">
        <v>431</v>
      </c>
      <c r="L199" s="1163">
        <v>-8.1019999999999995E-2</v>
      </c>
      <c r="M199" s="1247">
        <v>469</v>
      </c>
      <c r="N199" s="1163">
        <v>-0.34497</v>
      </c>
      <c r="O199" s="1247">
        <v>716</v>
      </c>
      <c r="P199" s="1247">
        <v>0</v>
      </c>
    </row>
    <row r="200" spans="1:16" x14ac:dyDescent="0.25">
      <c r="A200" s="1247">
        <v>791</v>
      </c>
      <c r="B200" s="1247" t="s">
        <v>1032</v>
      </c>
      <c r="C200" s="1247" t="s">
        <v>562</v>
      </c>
      <c r="D200" s="1247" t="s">
        <v>537</v>
      </c>
      <c r="E200" s="1247">
        <v>306</v>
      </c>
      <c r="F200" s="1248">
        <v>0</v>
      </c>
      <c r="G200" s="1247">
        <v>306</v>
      </c>
      <c r="H200" s="1163">
        <v>-0.11816</v>
      </c>
      <c r="I200" s="1247">
        <v>347</v>
      </c>
      <c r="J200" s="1247"/>
      <c r="K200" s="1247"/>
      <c r="L200" s="1247"/>
      <c r="M200" s="1247"/>
      <c r="N200" s="1247"/>
      <c r="O200" s="1247"/>
      <c r="P200" s="1247">
        <v>0</v>
      </c>
    </row>
    <row r="201" spans="1:16" x14ac:dyDescent="0.25">
      <c r="A201" s="1247">
        <v>793</v>
      </c>
      <c r="B201" s="1247" t="s">
        <v>1425</v>
      </c>
      <c r="C201" s="1247"/>
      <c r="D201" s="1247" t="s">
        <v>537</v>
      </c>
      <c r="E201" s="1247">
        <v>2</v>
      </c>
      <c r="F201" s="1248">
        <v>0</v>
      </c>
      <c r="G201" s="1247">
        <v>2</v>
      </c>
      <c r="H201" s="1248">
        <v>0</v>
      </c>
      <c r="I201" s="1247">
        <v>2</v>
      </c>
      <c r="J201" s="1248">
        <v>0</v>
      </c>
      <c r="K201" s="1247">
        <v>2</v>
      </c>
      <c r="L201" s="1248">
        <v>0</v>
      </c>
      <c r="M201" s="1247">
        <v>2</v>
      </c>
      <c r="N201" s="1248">
        <v>0</v>
      </c>
      <c r="O201" s="1247">
        <v>2</v>
      </c>
      <c r="P201" s="1247">
        <v>0</v>
      </c>
    </row>
    <row r="202" spans="1:16" x14ac:dyDescent="0.25">
      <c r="A202" s="1247">
        <v>794</v>
      </c>
      <c r="B202" s="1247" t="s">
        <v>1034</v>
      </c>
      <c r="C202" s="1247" t="s">
        <v>562</v>
      </c>
      <c r="D202" s="1247" t="s">
        <v>537</v>
      </c>
      <c r="E202" s="1247">
        <v>558</v>
      </c>
      <c r="F202" s="1248">
        <v>0</v>
      </c>
      <c r="G202" s="1247">
        <v>558</v>
      </c>
      <c r="H202" s="1164">
        <v>2.6470600000000002</v>
      </c>
      <c r="I202" s="1247">
        <v>153</v>
      </c>
      <c r="J202" s="1163">
        <v>-0.68323</v>
      </c>
      <c r="K202" s="1247">
        <v>483</v>
      </c>
      <c r="L202" s="1163">
        <v>-6.2140000000000001E-2</v>
      </c>
      <c r="M202" s="1247">
        <v>515</v>
      </c>
      <c r="N202" s="1164">
        <v>0.14699000000000001</v>
      </c>
      <c r="O202" s="1247">
        <v>449</v>
      </c>
      <c r="P202" s="1247">
        <v>0</v>
      </c>
    </row>
    <row r="203" spans="1:16" x14ac:dyDescent="0.25">
      <c r="A203" s="1247">
        <v>850</v>
      </c>
      <c r="B203" s="1247" t="s">
        <v>1036</v>
      </c>
      <c r="C203" s="1247" t="s">
        <v>562</v>
      </c>
      <c r="D203" s="1247" t="s">
        <v>537</v>
      </c>
      <c r="E203" s="1247">
        <v>149</v>
      </c>
      <c r="F203" s="1248">
        <v>0</v>
      </c>
      <c r="G203" s="1247">
        <v>149</v>
      </c>
      <c r="H203" s="1163">
        <v>-0.50987000000000005</v>
      </c>
      <c r="I203" s="1247">
        <v>304</v>
      </c>
      <c r="J203" s="1164">
        <v>1</v>
      </c>
      <c r="K203" s="1247">
        <v>152</v>
      </c>
      <c r="L203" s="1163">
        <v>-0.16022</v>
      </c>
      <c r="M203" s="1247">
        <v>181</v>
      </c>
      <c r="N203" s="1163">
        <v>-0.29844999999999999</v>
      </c>
      <c r="O203" s="1247">
        <v>258</v>
      </c>
      <c r="P203" s="1247">
        <v>0</v>
      </c>
    </row>
    <row r="204" spans="1:16" x14ac:dyDescent="0.25">
      <c r="A204" s="1247">
        <v>851</v>
      </c>
      <c r="B204" s="1247" t="s">
        <v>1037</v>
      </c>
      <c r="C204" s="1247" t="s">
        <v>562</v>
      </c>
      <c r="D204" s="1247" t="s">
        <v>537</v>
      </c>
      <c r="E204" s="1247">
        <v>351</v>
      </c>
      <c r="F204" s="1248">
        <v>0</v>
      </c>
      <c r="G204" s="1247">
        <v>351</v>
      </c>
      <c r="H204" s="1163">
        <v>-0.1203</v>
      </c>
      <c r="I204" s="1247">
        <v>399</v>
      </c>
      <c r="J204" s="1164">
        <v>7.5469999999999995E-2</v>
      </c>
      <c r="K204" s="1247">
        <v>371</v>
      </c>
      <c r="L204" s="1247"/>
      <c r="M204" s="1247"/>
      <c r="N204" s="1247"/>
      <c r="O204" s="1247"/>
      <c r="P204" s="1247">
        <v>0</v>
      </c>
    </row>
    <row r="205" spans="1:16" x14ac:dyDescent="0.25">
      <c r="A205" s="1247">
        <v>910</v>
      </c>
      <c r="B205" s="1247" t="s">
        <v>1039</v>
      </c>
      <c r="C205" s="1247" t="s">
        <v>562</v>
      </c>
      <c r="D205" s="1247" t="s">
        <v>537</v>
      </c>
      <c r="E205" s="1247">
        <v>129</v>
      </c>
      <c r="F205" s="1248">
        <v>0</v>
      </c>
      <c r="G205" s="1247">
        <v>129</v>
      </c>
      <c r="H205" s="1247"/>
      <c r="I205" s="1247"/>
      <c r="J205" s="1247"/>
      <c r="K205" s="1247"/>
      <c r="L205" s="1247"/>
      <c r="M205" s="1247">
        <v>138</v>
      </c>
      <c r="N205" s="1247"/>
      <c r="O205" s="1247"/>
      <c r="P205" s="1247">
        <v>0</v>
      </c>
    </row>
    <row r="206" spans="1:16" x14ac:dyDescent="0.25">
      <c r="A206" s="1247">
        <v>911</v>
      </c>
      <c r="B206" s="1247" t="s">
        <v>665</v>
      </c>
      <c r="C206" s="1247"/>
      <c r="D206" s="1247" t="s">
        <v>537</v>
      </c>
      <c r="E206" s="1247">
        <v>1414</v>
      </c>
      <c r="F206" s="1248">
        <v>0</v>
      </c>
      <c r="G206" s="1247">
        <v>1414</v>
      </c>
      <c r="H206" s="1163">
        <v>-1.874E-2</v>
      </c>
      <c r="I206" s="1247">
        <v>1441</v>
      </c>
      <c r="J206" s="1164">
        <v>4.8799999999999998E-3</v>
      </c>
      <c r="K206" s="1247">
        <v>1434</v>
      </c>
      <c r="L206" s="1164">
        <v>0.14263000000000001</v>
      </c>
      <c r="M206" s="1247">
        <v>1255</v>
      </c>
      <c r="N206" s="1164">
        <v>3.2919999999999998E-2</v>
      </c>
      <c r="O206" s="1247">
        <v>1215</v>
      </c>
      <c r="P206" s="1247">
        <v>0</v>
      </c>
    </row>
    <row r="207" spans="1:16" x14ac:dyDescent="0.25">
      <c r="A207" s="1247">
        <v>912</v>
      </c>
      <c r="B207" s="1247" t="s">
        <v>666</v>
      </c>
      <c r="C207" s="1247"/>
      <c r="D207" s="1247" t="s">
        <v>537</v>
      </c>
      <c r="E207" s="1247">
        <v>1749</v>
      </c>
      <c r="F207" s="1248">
        <v>0</v>
      </c>
      <c r="G207" s="1247">
        <v>1749</v>
      </c>
      <c r="H207" s="1164">
        <v>6.8419999999999995E-2</v>
      </c>
      <c r="I207" s="1247">
        <v>1637</v>
      </c>
      <c r="J207" s="1163">
        <v>-4.045E-2</v>
      </c>
      <c r="K207" s="1247">
        <v>1706</v>
      </c>
      <c r="L207" s="1164">
        <v>0.26840000000000003</v>
      </c>
      <c r="M207" s="1247">
        <v>1345</v>
      </c>
      <c r="N207" s="1164">
        <v>0.49113000000000001</v>
      </c>
      <c r="O207" s="1247">
        <v>902</v>
      </c>
      <c r="P207" s="1247">
        <v>0</v>
      </c>
    </row>
    <row r="208" spans="1:16" x14ac:dyDescent="0.25">
      <c r="A208" s="1247">
        <v>913</v>
      </c>
      <c r="B208" s="1247" t="s">
        <v>667</v>
      </c>
      <c r="C208" s="1247"/>
      <c r="D208" s="1247" t="s">
        <v>537</v>
      </c>
      <c r="E208" s="1247">
        <v>1480</v>
      </c>
      <c r="F208" s="1248">
        <v>0</v>
      </c>
      <c r="G208" s="1247">
        <v>1480</v>
      </c>
      <c r="H208" s="1164">
        <v>3.0640000000000001E-2</v>
      </c>
      <c r="I208" s="1247">
        <v>1436</v>
      </c>
      <c r="J208" s="1163">
        <v>-5.8360000000000002E-2</v>
      </c>
      <c r="K208" s="1247">
        <v>1525</v>
      </c>
      <c r="L208" s="1164">
        <v>0.49803999999999998</v>
      </c>
      <c r="M208" s="1247">
        <v>1018</v>
      </c>
      <c r="N208" s="1163">
        <v>-7.1169999999999997E-2</v>
      </c>
      <c r="O208" s="1247">
        <v>1096</v>
      </c>
      <c r="P208" s="1247">
        <v>0</v>
      </c>
    </row>
    <row r="209" spans="1:16" x14ac:dyDescent="0.25">
      <c r="A209" s="1247">
        <v>914</v>
      </c>
      <c r="B209" s="1247" t="s">
        <v>668</v>
      </c>
      <c r="C209" s="1247"/>
      <c r="D209" s="1247" t="s">
        <v>537</v>
      </c>
      <c r="E209" s="1247">
        <v>1415</v>
      </c>
      <c r="F209" s="1248">
        <v>0</v>
      </c>
      <c r="G209" s="1247">
        <v>1415</v>
      </c>
      <c r="H209" s="1163">
        <v>-3.347E-2</v>
      </c>
      <c r="I209" s="1247">
        <v>1464</v>
      </c>
      <c r="J209" s="1164">
        <v>2.163E-2</v>
      </c>
      <c r="K209" s="1247">
        <v>1433</v>
      </c>
      <c r="L209" s="1164">
        <v>0.32318000000000002</v>
      </c>
      <c r="M209" s="1247">
        <v>1083</v>
      </c>
      <c r="N209" s="1164">
        <v>6.1760000000000002E-2</v>
      </c>
      <c r="O209" s="1247">
        <v>1020</v>
      </c>
      <c r="P209" s="1247">
        <v>0</v>
      </c>
    </row>
    <row r="210" spans="1:16" x14ac:dyDescent="0.25">
      <c r="A210" s="1247">
        <v>915</v>
      </c>
      <c r="B210" s="1247" t="s">
        <v>669</v>
      </c>
      <c r="C210" s="1247"/>
      <c r="D210" s="1247" t="s">
        <v>537</v>
      </c>
      <c r="E210" s="1247">
        <v>1781</v>
      </c>
      <c r="F210" s="1248">
        <v>0</v>
      </c>
      <c r="G210" s="1247">
        <v>1781</v>
      </c>
      <c r="H210" s="1164">
        <v>2.4740000000000002E-2</v>
      </c>
      <c r="I210" s="1247">
        <v>1738</v>
      </c>
      <c r="J210" s="1164">
        <v>8.9660000000000004E-2</v>
      </c>
      <c r="K210" s="1247">
        <v>1595</v>
      </c>
      <c r="L210" s="1164">
        <v>0.29464000000000001</v>
      </c>
      <c r="M210" s="1247">
        <v>1232</v>
      </c>
      <c r="N210" s="1164">
        <v>0.10990999999999999</v>
      </c>
      <c r="O210" s="1247">
        <v>1110</v>
      </c>
      <c r="P210" s="1247">
        <v>0</v>
      </c>
    </row>
    <row r="211" spans="1:16" x14ac:dyDescent="0.25">
      <c r="A211" s="1247">
        <v>916</v>
      </c>
      <c r="B211" s="1247" t="s">
        <v>670</v>
      </c>
      <c r="C211" s="1247"/>
      <c r="D211" s="1247" t="s">
        <v>537</v>
      </c>
      <c r="E211" s="1247">
        <v>1685</v>
      </c>
      <c r="F211" s="1248">
        <v>0</v>
      </c>
      <c r="G211" s="1247">
        <v>1685</v>
      </c>
      <c r="H211" s="1164">
        <v>7.7799999999999996E-3</v>
      </c>
      <c r="I211" s="1247">
        <v>1672</v>
      </c>
      <c r="J211" s="1164">
        <v>4.1739999999999999E-2</v>
      </c>
      <c r="K211" s="1247">
        <v>1605</v>
      </c>
      <c r="L211" s="1164">
        <v>0.28605999999999998</v>
      </c>
      <c r="M211" s="1247">
        <v>1248</v>
      </c>
      <c r="N211" s="1164">
        <v>0.13661000000000001</v>
      </c>
      <c r="O211" s="1247">
        <v>1098</v>
      </c>
      <c r="P211" s="1247">
        <v>0</v>
      </c>
    </row>
    <row r="212" spans="1:16" x14ac:dyDescent="0.25">
      <c r="A212" s="1247">
        <v>917</v>
      </c>
      <c r="B212" s="1247" t="s">
        <v>671</v>
      </c>
      <c r="C212" s="1247"/>
      <c r="D212" s="1247" t="s">
        <v>537</v>
      </c>
      <c r="E212" s="1247">
        <v>1589</v>
      </c>
      <c r="F212" s="1248">
        <v>0</v>
      </c>
      <c r="G212" s="1247">
        <v>1589</v>
      </c>
      <c r="H212" s="1163">
        <v>-1.549E-2</v>
      </c>
      <c r="I212" s="1247">
        <v>1614</v>
      </c>
      <c r="J212" s="1164">
        <v>1.001E-2</v>
      </c>
      <c r="K212" s="1247">
        <v>1598</v>
      </c>
      <c r="L212" s="1164">
        <v>0.1988</v>
      </c>
      <c r="M212" s="1247">
        <v>1333</v>
      </c>
      <c r="N212" s="1164">
        <v>0.13350000000000001</v>
      </c>
      <c r="O212" s="1247">
        <v>1176</v>
      </c>
      <c r="P212" s="1247">
        <v>0</v>
      </c>
    </row>
    <row r="213" spans="1:16" x14ac:dyDescent="0.25">
      <c r="A213" s="1247">
        <v>918</v>
      </c>
      <c r="B213" s="1247" t="s">
        <v>672</v>
      </c>
      <c r="C213" s="1247"/>
      <c r="D213" s="1247" t="s">
        <v>537</v>
      </c>
      <c r="E213" s="1247">
        <v>1038</v>
      </c>
      <c r="F213" s="1248">
        <v>0</v>
      </c>
      <c r="G213" s="1247">
        <v>1038</v>
      </c>
      <c r="H213" s="1164">
        <v>0.21831</v>
      </c>
      <c r="I213" s="1247">
        <v>852</v>
      </c>
      <c r="J213" s="1164">
        <v>1.4290000000000001E-2</v>
      </c>
      <c r="K213" s="1247">
        <v>840</v>
      </c>
      <c r="L213" s="1164">
        <v>0.13667000000000001</v>
      </c>
      <c r="M213" s="1247">
        <v>739</v>
      </c>
      <c r="N213" s="1163">
        <v>-0.10097</v>
      </c>
      <c r="O213" s="1247">
        <v>822</v>
      </c>
      <c r="P213" s="1247">
        <v>0</v>
      </c>
    </row>
    <row r="214" spans="1:16" x14ac:dyDescent="0.25">
      <c r="A214" s="1247">
        <v>919</v>
      </c>
      <c r="B214" s="1247" t="s">
        <v>673</v>
      </c>
      <c r="C214" s="1247"/>
      <c r="D214" s="1247" t="s">
        <v>537</v>
      </c>
      <c r="E214" s="1247">
        <v>1516</v>
      </c>
      <c r="F214" s="1248">
        <v>0</v>
      </c>
      <c r="G214" s="1247">
        <v>1516</v>
      </c>
      <c r="H214" s="1164">
        <v>2.65E-3</v>
      </c>
      <c r="I214" s="1247">
        <v>1512</v>
      </c>
      <c r="J214" s="1164">
        <v>9.8040000000000002E-2</v>
      </c>
      <c r="K214" s="1247">
        <v>1377</v>
      </c>
      <c r="L214" s="1164">
        <v>5.5169999999999997E-2</v>
      </c>
      <c r="M214" s="1247">
        <v>1305</v>
      </c>
      <c r="N214" s="1164">
        <v>8.9319999999999997E-2</v>
      </c>
      <c r="O214" s="1247">
        <v>1198</v>
      </c>
      <c r="P214" s="1247">
        <v>0</v>
      </c>
    </row>
    <row r="215" spans="1:16" x14ac:dyDescent="0.25">
      <c r="A215" s="1247">
        <v>920</v>
      </c>
      <c r="B215" s="1247" t="s">
        <v>674</v>
      </c>
      <c r="C215" s="1247"/>
      <c r="D215" s="1247" t="s">
        <v>537</v>
      </c>
      <c r="E215" s="1247">
        <v>1670</v>
      </c>
      <c r="F215" s="1248">
        <v>0</v>
      </c>
      <c r="G215" s="1247">
        <v>1670</v>
      </c>
      <c r="H215" s="1163">
        <v>-1.8800000000000001E-2</v>
      </c>
      <c r="I215" s="1247">
        <v>1702</v>
      </c>
      <c r="J215" s="1164">
        <v>5.9100000000000003E-3</v>
      </c>
      <c r="K215" s="1247">
        <v>1692</v>
      </c>
      <c r="L215" s="1164">
        <v>0.44862999999999997</v>
      </c>
      <c r="M215" s="1247">
        <v>1168</v>
      </c>
      <c r="N215" s="1164">
        <v>0.15873000000000001</v>
      </c>
      <c r="O215" s="1247">
        <v>1008</v>
      </c>
      <c r="P215" s="1247">
        <v>0</v>
      </c>
    </row>
    <row r="216" spans="1:16" x14ac:dyDescent="0.25">
      <c r="A216" s="1247">
        <v>921</v>
      </c>
      <c r="B216" s="1247" t="s">
        <v>675</v>
      </c>
      <c r="C216" s="1247"/>
      <c r="D216" s="1247" t="s">
        <v>537</v>
      </c>
      <c r="E216" s="1247">
        <v>1555</v>
      </c>
      <c r="F216" s="1248">
        <v>0</v>
      </c>
      <c r="G216" s="1247">
        <v>1555</v>
      </c>
      <c r="H216" s="1164">
        <v>6.9459999999999994E-2</v>
      </c>
      <c r="I216" s="1247">
        <v>1454</v>
      </c>
      <c r="J216" s="1163">
        <v>-3.3890000000000003E-2</v>
      </c>
      <c r="K216" s="1247">
        <v>1505</v>
      </c>
      <c r="L216" s="1164">
        <v>0.34615000000000001</v>
      </c>
      <c r="M216" s="1247">
        <v>1118</v>
      </c>
      <c r="N216" s="1163">
        <v>-3.8690000000000002E-2</v>
      </c>
      <c r="O216" s="1247">
        <v>1163</v>
      </c>
      <c r="P216" s="1247">
        <v>0</v>
      </c>
    </row>
    <row r="217" spans="1:16" x14ac:dyDescent="0.25">
      <c r="A217" s="1247">
        <v>922</v>
      </c>
      <c r="B217" s="1247" t="s">
        <v>676</v>
      </c>
      <c r="C217" s="1247"/>
      <c r="D217" s="1247" t="s">
        <v>537</v>
      </c>
      <c r="E217" s="1247">
        <v>1415</v>
      </c>
      <c r="F217" s="1248">
        <v>0</v>
      </c>
      <c r="G217" s="1247">
        <v>1415</v>
      </c>
      <c r="H217" s="1163">
        <v>-1.256E-2</v>
      </c>
      <c r="I217" s="1247">
        <v>1433</v>
      </c>
      <c r="J217" s="1163">
        <v>-3.48E-3</v>
      </c>
      <c r="K217" s="1247">
        <v>1438</v>
      </c>
      <c r="L217" s="1164">
        <v>0.59247000000000005</v>
      </c>
      <c r="M217" s="1247">
        <v>903</v>
      </c>
      <c r="N217" s="1163">
        <v>-0.17383000000000001</v>
      </c>
      <c r="O217" s="1247">
        <v>1093</v>
      </c>
      <c r="P217" s="1247">
        <v>0</v>
      </c>
    </row>
    <row r="218" spans="1:16" x14ac:dyDescent="0.25">
      <c r="A218" s="1247">
        <v>923</v>
      </c>
      <c r="B218" s="1247" t="s">
        <v>677</v>
      </c>
      <c r="C218" s="1247"/>
      <c r="D218" s="1247" t="s">
        <v>537</v>
      </c>
      <c r="E218" s="1247">
        <v>1490</v>
      </c>
      <c r="F218" s="1248">
        <v>0</v>
      </c>
      <c r="G218" s="1247">
        <v>1490</v>
      </c>
      <c r="H218" s="1164">
        <v>1.8460000000000001E-2</v>
      </c>
      <c r="I218" s="1247">
        <v>1463</v>
      </c>
      <c r="J218" s="1164">
        <v>1.5970000000000002E-2</v>
      </c>
      <c r="K218" s="1247">
        <v>1440</v>
      </c>
      <c r="L218" s="1164">
        <v>0.17646999999999999</v>
      </c>
      <c r="M218" s="1247">
        <v>1224</v>
      </c>
      <c r="N218" s="1164">
        <v>4.7050000000000002E-2</v>
      </c>
      <c r="O218" s="1247">
        <v>1169</v>
      </c>
      <c r="P218" s="1247">
        <v>0</v>
      </c>
    </row>
    <row r="219" spans="1:16" x14ac:dyDescent="0.25">
      <c r="A219" s="1247">
        <v>924</v>
      </c>
      <c r="B219" s="1247" t="s">
        <v>678</v>
      </c>
      <c r="C219" s="1247"/>
      <c r="D219" s="1247" t="s">
        <v>537</v>
      </c>
      <c r="E219" s="1247">
        <v>1440</v>
      </c>
      <c r="F219" s="1248">
        <v>0</v>
      </c>
      <c r="G219" s="1247">
        <v>1440</v>
      </c>
      <c r="H219" s="1164">
        <v>5.4949999999999999E-2</v>
      </c>
      <c r="I219" s="1247">
        <v>1365</v>
      </c>
      <c r="J219" s="1163">
        <v>-2.3609999999999999E-2</v>
      </c>
      <c r="K219" s="1247">
        <v>1398</v>
      </c>
      <c r="L219" s="1164">
        <v>0.35727999999999999</v>
      </c>
      <c r="M219" s="1247">
        <v>1030</v>
      </c>
      <c r="N219" s="1164">
        <v>5.9670000000000001E-2</v>
      </c>
      <c r="O219" s="1247">
        <v>972</v>
      </c>
      <c r="P219" s="1247">
        <v>0</v>
      </c>
    </row>
    <row r="220" spans="1:16" x14ac:dyDescent="0.25">
      <c r="A220" s="1247">
        <v>925</v>
      </c>
      <c r="B220" s="1247" t="s">
        <v>679</v>
      </c>
      <c r="C220" s="1247"/>
      <c r="D220" s="1247" t="s">
        <v>537</v>
      </c>
      <c r="E220" s="1247">
        <v>763</v>
      </c>
      <c r="F220" s="1248">
        <v>0</v>
      </c>
      <c r="G220" s="1247">
        <v>763</v>
      </c>
      <c r="H220" s="1164">
        <v>0.09</v>
      </c>
      <c r="I220" s="1247">
        <v>700</v>
      </c>
      <c r="J220" s="1163">
        <v>-9.9099999999999994E-2</v>
      </c>
      <c r="K220" s="1247">
        <v>777</v>
      </c>
      <c r="L220" s="1164">
        <v>0.2492</v>
      </c>
      <c r="M220" s="1247">
        <v>622</v>
      </c>
      <c r="N220" s="1164">
        <v>0.15398999999999999</v>
      </c>
      <c r="O220" s="1247">
        <v>539</v>
      </c>
      <c r="P220" s="1247">
        <v>0</v>
      </c>
    </row>
    <row r="221" spans="1:16" x14ac:dyDescent="0.25">
      <c r="A221" s="1247">
        <v>926</v>
      </c>
      <c r="B221" s="1247" t="s">
        <v>680</v>
      </c>
      <c r="C221" s="1247"/>
      <c r="D221" s="1247" t="s">
        <v>537</v>
      </c>
      <c r="E221" s="1247">
        <v>901</v>
      </c>
      <c r="F221" s="1248">
        <v>0</v>
      </c>
      <c r="G221" s="1247">
        <v>901</v>
      </c>
      <c r="H221" s="1163">
        <v>-0.14108999999999999</v>
      </c>
      <c r="I221" s="1247">
        <v>1049</v>
      </c>
      <c r="J221" s="1164">
        <v>1.157E-2</v>
      </c>
      <c r="K221" s="1247">
        <v>1037</v>
      </c>
      <c r="L221" s="1164">
        <v>0.67527999999999999</v>
      </c>
      <c r="M221" s="1247">
        <v>619</v>
      </c>
      <c r="N221" s="1163">
        <v>-3.7330000000000002E-2</v>
      </c>
      <c r="O221" s="1247">
        <v>643</v>
      </c>
      <c r="P221" s="1247">
        <v>0</v>
      </c>
    </row>
    <row r="222" spans="1:16" x14ac:dyDescent="0.25">
      <c r="A222" s="1247">
        <v>927</v>
      </c>
      <c r="B222" s="1247" t="s">
        <v>681</v>
      </c>
      <c r="C222" s="1247"/>
      <c r="D222" s="1247" t="s">
        <v>537</v>
      </c>
      <c r="E222" s="1247">
        <v>930</v>
      </c>
      <c r="F222" s="1248">
        <v>0</v>
      </c>
      <c r="G222" s="1247">
        <v>930</v>
      </c>
      <c r="H222" s="1164">
        <v>0.34588000000000002</v>
      </c>
      <c r="I222" s="1247">
        <v>691</v>
      </c>
      <c r="J222" s="1163">
        <v>-0.23730999999999999</v>
      </c>
      <c r="K222" s="1247">
        <v>906</v>
      </c>
      <c r="L222" s="1164">
        <v>0.48768</v>
      </c>
      <c r="M222" s="1247">
        <v>609</v>
      </c>
      <c r="N222" s="1164">
        <v>0.05</v>
      </c>
      <c r="O222" s="1247">
        <v>580</v>
      </c>
      <c r="P222" s="1247">
        <v>0</v>
      </c>
    </row>
    <row r="223" spans="1:16" x14ac:dyDescent="0.25">
      <c r="A223" s="1247">
        <v>928</v>
      </c>
      <c r="B223" s="1247" t="s">
        <v>682</v>
      </c>
      <c r="C223" s="1247"/>
      <c r="D223" s="1247" t="s">
        <v>537</v>
      </c>
      <c r="E223" s="1247">
        <v>1324</v>
      </c>
      <c r="F223" s="1248">
        <v>0</v>
      </c>
      <c r="G223" s="1247">
        <v>1324</v>
      </c>
      <c r="H223" s="1164">
        <v>2.3179999999999999E-2</v>
      </c>
      <c r="I223" s="1247">
        <v>1294</v>
      </c>
      <c r="J223" s="1164">
        <v>4.777E-2</v>
      </c>
      <c r="K223" s="1247">
        <v>1235</v>
      </c>
      <c r="L223" s="1164">
        <v>0.55542000000000002</v>
      </c>
      <c r="M223" s="1247">
        <v>794</v>
      </c>
      <c r="N223" s="1164">
        <v>9.3659999999999993E-2</v>
      </c>
      <c r="O223" s="1247">
        <v>726</v>
      </c>
      <c r="P223" s="1247">
        <v>0</v>
      </c>
    </row>
    <row r="224" spans="1:16" x14ac:dyDescent="0.25">
      <c r="A224" s="1247">
        <v>929</v>
      </c>
      <c r="B224" s="1247" t="s">
        <v>683</v>
      </c>
      <c r="C224" s="1247"/>
      <c r="D224" s="1247" t="s">
        <v>537</v>
      </c>
      <c r="E224" s="1247">
        <v>914</v>
      </c>
      <c r="F224" s="1248">
        <v>0</v>
      </c>
      <c r="G224" s="1247">
        <v>914</v>
      </c>
      <c r="H224" s="1163">
        <v>-5.8700000000000002E-2</v>
      </c>
      <c r="I224" s="1247">
        <v>971</v>
      </c>
      <c r="J224" s="1164">
        <v>0.21223</v>
      </c>
      <c r="K224" s="1247">
        <v>801</v>
      </c>
      <c r="L224" s="1164">
        <v>0.73377000000000003</v>
      </c>
      <c r="M224" s="1247">
        <v>462</v>
      </c>
      <c r="N224" s="1164">
        <v>0.11058</v>
      </c>
      <c r="O224" s="1247">
        <v>416</v>
      </c>
      <c r="P224" s="1247">
        <v>0</v>
      </c>
    </row>
    <row r="225" spans="1:16" x14ac:dyDescent="0.25">
      <c r="A225" s="1247">
        <v>930</v>
      </c>
      <c r="B225" s="1247" t="s">
        <v>1040</v>
      </c>
      <c r="C225" s="1247" t="s">
        <v>571</v>
      </c>
      <c r="D225" s="1247" t="s">
        <v>537</v>
      </c>
      <c r="E225" s="1247"/>
      <c r="F225" s="1247"/>
      <c r="G225" s="1247"/>
      <c r="H225" s="1247"/>
      <c r="I225" s="1247">
        <v>110</v>
      </c>
      <c r="J225" s="1247"/>
      <c r="K225" s="1247"/>
      <c r="L225" s="1247"/>
      <c r="M225" s="1247"/>
      <c r="N225" s="1247"/>
      <c r="O225" s="1247"/>
      <c r="P225" s="1247">
        <v>0</v>
      </c>
    </row>
    <row r="226" spans="1:16" x14ac:dyDescent="0.25">
      <c r="A226" s="1247">
        <v>936</v>
      </c>
      <c r="B226" s="1247" t="s">
        <v>684</v>
      </c>
      <c r="C226" s="1247"/>
      <c r="D226" s="1247" t="s">
        <v>630</v>
      </c>
      <c r="E226" s="1247">
        <v>636</v>
      </c>
      <c r="F226" s="1248">
        <v>0</v>
      </c>
      <c r="G226" s="1247">
        <v>636</v>
      </c>
      <c r="H226" s="1164">
        <v>1.57E-3</v>
      </c>
      <c r="I226" s="1247">
        <v>635</v>
      </c>
      <c r="J226" s="1163">
        <v>-1.57E-3</v>
      </c>
      <c r="K226" s="1247">
        <v>636</v>
      </c>
      <c r="L226" s="1164">
        <v>6.3299999999999997E-3</v>
      </c>
      <c r="M226" s="1247">
        <v>632</v>
      </c>
      <c r="N226" s="1248">
        <v>0</v>
      </c>
      <c r="O226" s="1247">
        <v>632</v>
      </c>
      <c r="P226" s="1247">
        <v>0</v>
      </c>
    </row>
    <row r="227" spans="1:16" x14ac:dyDescent="0.25">
      <c r="A227" s="1247">
        <v>938</v>
      </c>
      <c r="B227" s="1247" t="s">
        <v>210</v>
      </c>
      <c r="C227" s="1247"/>
      <c r="D227" s="1247" t="s">
        <v>630</v>
      </c>
      <c r="E227" s="1247">
        <v>736</v>
      </c>
      <c r="F227" s="1248">
        <v>0</v>
      </c>
      <c r="G227" s="1247">
        <v>736</v>
      </c>
      <c r="H227" s="1163">
        <v>-6.7499999999999999E-3</v>
      </c>
      <c r="I227" s="1247">
        <v>741</v>
      </c>
      <c r="J227" s="1164">
        <v>8.1600000000000006E-3</v>
      </c>
      <c r="K227" s="1247">
        <v>735</v>
      </c>
      <c r="L227" s="1248">
        <v>0</v>
      </c>
      <c r="M227" s="1247">
        <v>735</v>
      </c>
      <c r="N227" s="1248">
        <v>0</v>
      </c>
      <c r="O227" s="1247">
        <v>735</v>
      </c>
      <c r="P227" s="1247">
        <v>0</v>
      </c>
    </row>
    <row r="228" spans="1:16" x14ac:dyDescent="0.25">
      <c r="A228" s="1247">
        <v>939</v>
      </c>
      <c r="B228" s="1247" t="s">
        <v>211</v>
      </c>
      <c r="C228" s="1247"/>
      <c r="D228" s="1247" t="s">
        <v>630</v>
      </c>
      <c r="E228" s="1247">
        <v>0</v>
      </c>
      <c r="F228" s="1247"/>
      <c r="G228" s="1247">
        <v>0</v>
      </c>
      <c r="H228" s="1247"/>
      <c r="I228" s="1247">
        <v>0</v>
      </c>
      <c r="J228" s="1247"/>
      <c r="K228" s="1247">
        <v>0</v>
      </c>
      <c r="L228" s="1247"/>
      <c r="M228" s="1247">
        <v>0</v>
      </c>
      <c r="N228" s="1247"/>
      <c r="O228" s="1247">
        <v>0</v>
      </c>
      <c r="P228" s="1247">
        <v>0</v>
      </c>
    </row>
    <row r="229" spans="1:16" x14ac:dyDescent="0.25">
      <c r="A229" s="1247">
        <v>940</v>
      </c>
      <c r="B229" s="1247" t="s">
        <v>685</v>
      </c>
      <c r="C229" s="1247"/>
      <c r="D229" s="1247" t="s">
        <v>630</v>
      </c>
      <c r="E229" s="1247">
        <v>0</v>
      </c>
      <c r="F229" s="1247"/>
      <c r="G229" s="1247">
        <v>0</v>
      </c>
      <c r="H229" s="1247"/>
      <c r="I229" s="1247">
        <v>0</v>
      </c>
      <c r="J229" s="1247"/>
      <c r="K229" s="1247">
        <v>0</v>
      </c>
      <c r="L229" s="1247"/>
      <c r="M229" s="1247">
        <v>0</v>
      </c>
      <c r="N229" s="1247"/>
      <c r="O229" s="1247">
        <v>0</v>
      </c>
      <c r="P229" s="1247">
        <v>0</v>
      </c>
    </row>
    <row r="230" spans="1:16" x14ac:dyDescent="0.25">
      <c r="A230" s="1247">
        <v>944</v>
      </c>
      <c r="B230" s="1247" t="s">
        <v>214</v>
      </c>
      <c r="C230" s="1247"/>
      <c r="D230" s="1247" t="s">
        <v>630</v>
      </c>
      <c r="E230" s="1247">
        <v>851</v>
      </c>
      <c r="F230" s="1248">
        <v>0</v>
      </c>
      <c r="G230" s="1247">
        <v>851</v>
      </c>
      <c r="H230" s="1164">
        <v>5.9100000000000003E-3</v>
      </c>
      <c r="I230" s="1247">
        <v>846</v>
      </c>
      <c r="J230" s="1163">
        <v>-4.7099999999999998E-3</v>
      </c>
      <c r="K230" s="1247">
        <v>850</v>
      </c>
      <c r="L230" s="1164">
        <v>1.0699999999999999E-2</v>
      </c>
      <c r="M230" s="1247">
        <v>841</v>
      </c>
      <c r="N230" s="1248">
        <v>0</v>
      </c>
      <c r="O230" s="1247">
        <v>841</v>
      </c>
      <c r="P230" s="1247">
        <v>0</v>
      </c>
    </row>
    <row r="231" spans="1:16" x14ac:dyDescent="0.25">
      <c r="A231" s="1247">
        <v>945</v>
      </c>
      <c r="B231" s="1247" t="s">
        <v>218</v>
      </c>
      <c r="C231" s="1247"/>
      <c r="D231" s="1247" t="s">
        <v>630</v>
      </c>
      <c r="E231" s="1247">
        <v>993</v>
      </c>
      <c r="F231" s="1248">
        <v>0</v>
      </c>
      <c r="G231" s="1247">
        <v>993</v>
      </c>
      <c r="H231" s="1163">
        <v>-2.4559999999999998E-2</v>
      </c>
      <c r="I231" s="1247">
        <v>1018</v>
      </c>
      <c r="J231" s="1164">
        <v>2.3120000000000002E-2</v>
      </c>
      <c r="K231" s="1247">
        <v>995</v>
      </c>
      <c r="L231" s="1164">
        <v>2.0100000000000001E-3</v>
      </c>
      <c r="M231" s="1247">
        <v>993</v>
      </c>
      <c r="N231" s="1248">
        <v>0</v>
      </c>
      <c r="O231" s="1247">
        <v>993</v>
      </c>
      <c r="P231" s="1247">
        <v>0</v>
      </c>
    </row>
    <row r="232" spans="1:16" x14ac:dyDescent="0.25">
      <c r="A232" s="1247">
        <v>946</v>
      </c>
      <c r="B232" s="1247" t="s">
        <v>686</v>
      </c>
      <c r="C232" s="1247"/>
      <c r="D232" s="1247" t="s">
        <v>630</v>
      </c>
      <c r="E232" s="1247">
        <v>480</v>
      </c>
      <c r="F232" s="1248">
        <v>0</v>
      </c>
      <c r="G232" s="1247">
        <v>480</v>
      </c>
      <c r="H232" s="1163">
        <v>-8.26E-3</v>
      </c>
      <c r="I232" s="1247">
        <v>484</v>
      </c>
      <c r="J232" s="1163">
        <v>-8.2000000000000007E-3</v>
      </c>
      <c r="K232" s="1247">
        <v>488</v>
      </c>
      <c r="L232" s="1164">
        <v>2.521E-2</v>
      </c>
      <c r="M232" s="1247">
        <v>476</v>
      </c>
      <c r="N232" s="1248">
        <v>0</v>
      </c>
      <c r="O232" s="1247">
        <v>476</v>
      </c>
      <c r="P232" s="1247">
        <v>0</v>
      </c>
    </row>
    <row r="233" spans="1:16" x14ac:dyDescent="0.25">
      <c r="A233" s="1247">
        <v>947</v>
      </c>
      <c r="B233" s="1247" t="s">
        <v>216</v>
      </c>
      <c r="C233" s="1247"/>
      <c r="D233" s="1247" t="s">
        <v>630</v>
      </c>
      <c r="E233" s="1247">
        <v>538</v>
      </c>
      <c r="F233" s="1248">
        <v>0</v>
      </c>
      <c r="G233" s="1247">
        <v>538</v>
      </c>
      <c r="H233" s="1163">
        <v>-1.8600000000000001E-3</v>
      </c>
      <c r="I233" s="1247">
        <v>539</v>
      </c>
      <c r="J233" s="1164">
        <v>1.8600000000000001E-3</v>
      </c>
      <c r="K233" s="1247">
        <v>538</v>
      </c>
      <c r="L233" s="1248">
        <v>0</v>
      </c>
      <c r="M233" s="1247">
        <v>538</v>
      </c>
      <c r="N233" s="1248">
        <v>0</v>
      </c>
      <c r="O233" s="1247">
        <v>538</v>
      </c>
      <c r="P233" s="1247">
        <v>0</v>
      </c>
    </row>
    <row r="234" spans="1:16" x14ac:dyDescent="0.25">
      <c r="A234" s="1247">
        <v>983</v>
      </c>
      <c r="B234" s="1247" t="s">
        <v>217</v>
      </c>
      <c r="C234" s="1247"/>
      <c r="D234" s="1247" t="s">
        <v>630</v>
      </c>
      <c r="E234" s="1247">
        <v>704</v>
      </c>
      <c r="F234" s="1248">
        <v>0</v>
      </c>
      <c r="G234" s="1247">
        <v>704</v>
      </c>
      <c r="H234" s="1164">
        <v>5.7099999999999998E-3</v>
      </c>
      <c r="I234" s="1247">
        <v>700</v>
      </c>
      <c r="J234" s="1164">
        <v>8.6499999999999997E-3</v>
      </c>
      <c r="K234" s="1247">
        <v>694</v>
      </c>
      <c r="L234" s="1164">
        <v>5.7999999999999996E-3</v>
      </c>
      <c r="M234" s="1247">
        <v>690</v>
      </c>
      <c r="N234" s="1248">
        <v>0</v>
      </c>
      <c r="O234" s="1247">
        <v>690</v>
      </c>
      <c r="P234" s="1247">
        <v>0</v>
      </c>
    </row>
    <row r="235" spans="1:16" x14ac:dyDescent="0.25">
      <c r="A235" s="1097">
        <v>995</v>
      </c>
      <c r="B235" s="1097" t="s">
        <v>687</v>
      </c>
      <c r="C235" s="1097" t="s">
        <v>514</v>
      </c>
      <c r="D235" s="1097" t="s">
        <v>503</v>
      </c>
      <c r="E235" s="1247">
        <v>82</v>
      </c>
      <c r="F235" s="1163">
        <v>-0.26125999999999999</v>
      </c>
      <c r="G235" s="1247">
        <v>111</v>
      </c>
      <c r="H235" s="1164">
        <v>0.15625</v>
      </c>
      <c r="I235" s="1247">
        <v>96</v>
      </c>
      <c r="J235" s="1163">
        <v>-7.6920000000000002E-2</v>
      </c>
      <c r="K235" s="1247">
        <v>104</v>
      </c>
      <c r="L235" s="1163">
        <v>-3.1224500000000002</v>
      </c>
      <c r="M235" s="1247">
        <v>-49</v>
      </c>
      <c r="N235" s="1163">
        <v>-1.47115</v>
      </c>
      <c r="O235" s="1247">
        <v>104</v>
      </c>
      <c r="P235" s="1247">
        <v>1</v>
      </c>
    </row>
    <row r="236" spans="1:16" x14ac:dyDescent="0.25">
      <c r="A236" s="1097">
        <v>996</v>
      </c>
      <c r="B236" s="1097" t="s">
        <v>688</v>
      </c>
      <c r="C236" s="1097" t="s">
        <v>514</v>
      </c>
      <c r="D236" s="1097" t="s">
        <v>503</v>
      </c>
      <c r="E236" s="1247">
        <v>89</v>
      </c>
      <c r="F236" s="1163">
        <v>-0.23275999999999999</v>
      </c>
      <c r="G236" s="1247">
        <v>116</v>
      </c>
      <c r="H236" s="1164">
        <v>0.16</v>
      </c>
      <c r="I236" s="1247">
        <v>100</v>
      </c>
      <c r="J236" s="1248">
        <v>0</v>
      </c>
      <c r="K236" s="1247">
        <v>100</v>
      </c>
      <c r="L236" s="1164">
        <v>3.0929999999999999E-2</v>
      </c>
      <c r="M236" s="1247">
        <v>97</v>
      </c>
      <c r="N236" s="1164">
        <v>1.042E-2</v>
      </c>
      <c r="O236" s="1247">
        <v>96</v>
      </c>
      <c r="P236" s="1247">
        <v>1</v>
      </c>
    </row>
    <row r="237" spans="1:16" x14ac:dyDescent="0.25">
      <c r="A237" s="1247">
        <v>998</v>
      </c>
      <c r="B237" s="1247" t="s">
        <v>689</v>
      </c>
      <c r="C237" s="1247" t="s">
        <v>545</v>
      </c>
      <c r="D237" s="1247" t="s">
        <v>503</v>
      </c>
      <c r="E237" s="1247">
        <v>1601</v>
      </c>
      <c r="F237" s="1164">
        <v>1.6289</v>
      </c>
      <c r="G237" s="1247">
        <v>609</v>
      </c>
      <c r="H237" s="1163">
        <v>-0.40059</v>
      </c>
      <c r="I237" s="1247">
        <v>1016</v>
      </c>
      <c r="J237" s="1164">
        <v>0.20809</v>
      </c>
      <c r="K237" s="1247">
        <v>841</v>
      </c>
      <c r="L237" s="1164">
        <v>0.16968</v>
      </c>
      <c r="M237" s="1247">
        <v>719</v>
      </c>
      <c r="N237" s="1163">
        <v>-0.22438</v>
      </c>
      <c r="O237" s="1247">
        <v>927</v>
      </c>
      <c r="P237" s="1247">
        <v>0</v>
      </c>
    </row>
    <row r="238" spans="1:16" x14ac:dyDescent="0.25">
      <c r="A238" s="1247">
        <v>1017</v>
      </c>
      <c r="B238" s="1247" t="s">
        <v>690</v>
      </c>
      <c r="C238" s="1247" t="s">
        <v>510</v>
      </c>
      <c r="D238" s="1247" t="s">
        <v>503</v>
      </c>
      <c r="E238" s="1247">
        <v>452</v>
      </c>
      <c r="F238" s="1164">
        <v>0.24518000000000001</v>
      </c>
      <c r="G238" s="1247">
        <v>363</v>
      </c>
      <c r="H238" s="1163">
        <v>-1.359E-2</v>
      </c>
      <c r="I238" s="1247">
        <v>368</v>
      </c>
      <c r="J238" s="1163">
        <v>-4.4159999999999998E-2</v>
      </c>
      <c r="K238" s="1247">
        <v>385</v>
      </c>
      <c r="L238" s="1163">
        <v>-0.18085000000000001</v>
      </c>
      <c r="M238" s="1247">
        <v>470</v>
      </c>
      <c r="N238" s="1163">
        <v>-9.2660000000000006E-2</v>
      </c>
      <c r="O238" s="1247">
        <v>518</v>
      </c>
      <c r="P238" s="1247">
        <v>0</v>
      </c>
    </row>
    <row r="239" spans="1:16" x14ac:dyDescent="0.25">
      <c r="A239" s="1097">
        <v>1019</v>
      </c>
      <c r="B239" s="1097" t="s">
        <v>691</v>
      </c>
      <c r="C239" s="1097"/>
      <c r="D239" s="1097" t="s">
        <v>630</v>
      </c>
      <c r="E239" s="1247">
        <v>308</v>
      </c>
      <c r="F239" s="1248">
        <v>0</v>
      </c>
      <c r="G239" s="1247">
        <v>308</v>
      </c>
      <c r="H239" s="1248">
        <v>0</v>
      </c>
      <c r="I239" s="1247">
        <v>308</v>
      </c>
      <c r="J239" s="1248">
        <v>0</v>
      </c>
      <c r="K239" s="1247">
        <v>308</v>
      </c>
      <c r="L239" s="1248">
        <v>0</v>
      </c>
      <c r="M239" s="1247">
        <v>308</v>
      </c>
      <c r="N239" s="1248">
        <v>0</v>
      </c>
      <c r="O239" s="1247">
        <v>308</v>
      </c>
      <c r="P239" s="1247">
        <v>1</v>
      </c>
    </row>
    <row r="240" spans="1:16" x14ac:dyDescent="0.25">
      <c r="A240" s="1097">
        <v>1020</v>
      </c>
      <c r="B240" s="1097" t="s">
        <v>692</v>
      </c>
      <c r="C240" s="1097"/>
      <c r="D240" s="1097" t="s">
        <v>630</v>
      </c>
      <c r="E240" s="1247">
        <v>312</v>
      </c>
      <c r="F240" s="1248">
        <v>0</v>
      </c>
      <c r="G240" s="1247">
        <v>312</v>
      </c>
      <c r="H240" s="1163">
        <v>-1.5769999999999999E-2</v>
      </c>
      <c r="I240" s="1247">
        <v>317</v>
      </c>
      <c r="J240" s="1247"/>
      <c r="K240" s="1247"/>
      <c r="L240" s="1247"/>
      <c r="M240" s="1247"/>
      <c r="N240" s="1247"/>
      <c r="O240" s="1247">
        <v>308</v>
      </c>
      <c r="P240" s="1247">
        <v>1</v>
      </c>
    </row>
    <row r="241" spans="1:16" x14ac:dyDescent="0.25">
      <c r="A241" s="1247">
        <v>1026</v>
      </c>
      <c r="B241" s="1247" t="s">
        <v>693</v>
      </c>
      <c r="C241" s="1247" t="s">
        <v>514</v>
      </c>
      <c r="D241" s="1247" t="s">
        <v>503</v>
      </c>
      <c r="E241" s="1247">
        <v>15878</v>
      </c>
      <c r="F241" s="1164">
        <v>23.809380000000001</v>
      </c>
      <c r="G241" s="1247">
        <v>640</v>
      </c>
      <c r="H241" s="1163">
        <v>-0.22799</v>
      </c>
      <c r="I241" s="1247">
        <v>829</v>
      </c>
      <c r="J241" s="1163">
        <v>-0.24499000000000001</v>
      </c>
      <c r="K241" s="1247">
        <v>1098</v>
      </c>
      <c r="L241" s="1164">
        <v>0.11133999999999999</v>
      </c>
      <c r="M241" s="1247">
        <v>988</v>
      </c>
      <c r="N241" s="1164">
        <v>4.9950000000000001E-2</v>
      </c>
      <c r="O241" s="1247">
        <v>941</v>
      </c>
      <c r="P241" s="1247">
        <v>0</v>
      </c>
    </row>
    <row r="242" spans="1:16" x14ac:dyDescent="0.25">
      <c r="A242" s="1097">
        <v>1027</v>
      </c>
      <c r="B242" s="1097" t="s">
        <v>694</v>
      </c>
      <c r="C242" s="1097" t="s">
        <v>432</v>
      </c>
      <c r="D242" s="1097" t="s">
        <v>503</v>
      </c>
      <c r="E242" s="1247">
        <v>152</v>
      </c>
      <c r="F242" s="1164">
        <v>5.5559999999999998E-2</v>
      </c>
      <c r="G242" s="1247">
        <v>144</v>
      </c>
      <c r="H242" s="1163">
        <v>-5.2630000000000003E-2</v>
      </c>
      <c r="I242" s="1247">
        <v>152</v>
      </c>
      <c r="J242" s="1163">
        <v>-0.05</v>
      </c>
      <c r="K242" s="1247">
        <v>160</v>
      </c>
      <c r="L242" s="1163">
        <v>-5.8819999999999997E-2</v>
      </c>
      <c r="M242" s="1247">
        <v>170</v>
      </c>
      <c r="N242" s="1164">
        <v>0.34921000000000002</v>
      </c>
      <c r="O242" s="1247">
        <v>126</v>
      </c>
      <c r="P242" s="1247">
        <v>1</v>
      </c>
    </row>
    <row r="243" spans="1:16" x14ac:dyDescent="0.25">
      <c r="A243" s="1097">
        <v>1028</v>
      </c>
      <c r="B243" s="1097" t="s">
        <v>695</v>
      </c>
      <c r="C243" s="1097" t="s">
        <v>545</v>
      </c>
      <c r="D243" s="1097" t="s">
        <v>503</v>
      </c>
      <c r="E243" s="1247">
        <v>325</v>
      </c>
      <c r="F243" s="1164">
        <v>0.82584000000000002</v>
      </c>
      <c r="G243" s="1247">
        <v>178</v>
      </c>
      <c r="H243" s="1163">
        <v>-0.87073</v>
      </c>
      <c r="I243" s="1247">
        <v>1377</v>
      </c>
      <c r="J243" s="1164">
        <v>7.3963400000000004</v>
      </c>
      <c r="K243" s="1247">
        <v>164</v>
      </c>
      <c r="L243" s="1163">
        <v>-1.796E-2</v>
      </c>
      <c r="M243" s="1247">
        <v>167</v>
      </c>
      <c r="N243" s="1163">
        <v>-0.97506000000000004</v>
      </c>
      <c r="O243" s="1247">
        <v>6695</v>
      </c>
      <c r="P243" s="1247">
        <v>1</v>
      </c>
    </row>
    <row r="244" spans="1:16" x14ac:dyDescent="0.25">
      <c r="A244" s="1097">
        <v>1029</v>
      </c>
      <c r="B244" s="1097" t="s">
        <v>696</v>
      </c>
      <c r="C244" s="1097" t="s">
        <v>545</v>
      </c>
      <c r="D244" s="1097" t="s">
        <v>503</v>
      </c>
      <c r="E244" s="1247">
        <v>76</v>
      </c>
      <c r="F244" s="1163">
        <v>-0.11627999999999999</v>
      </c>
      <c r="G244" s="1247">
        <v>86</v>
      </c>
      <c r="H244" s="1163">
        <v>-0.29508000000000001</v>
      </c>
      <c r="I244" s="1247">
        <v>122</v>
      </c>
      <c r="J244" s="1164">
        <v>0.50617000000000001</v>
      </c>
      <c r="K244" s="1247">
        <v>81</v>
      </c>
      <c r="L244" s="1163">
        <v>-6.8970000000000004E-2</v>
      </c>
      <c r="M244" s="1247">
        <v>87</v>
      </c>
      <c r="N244" s="1163">
        <v>-1.136E-2</v>
      </c>
      <c r="O244" s="1247">
        <v>88</v>
      </c>
      <c r="P244" s="1247">
        <v>1</v>
      </c>
    </row>
    <row r="245" spans="1:16" x14ac:dyDescent="0.25">
      <c r="A245" s="1097">
        <v>1030</v>
      </c>
      <c r="B245" s="1097" t="s">
        <v>697</v>
      </c>
      <c r="C245" s="1097" t="s">
        <v>545</v>
      </c>
      <c r="D245" s="1097" t="s">
        <v>503</v>
      </c>
      <c r="E245" s="1247">
        <v>1966</v>
      </c>
      <c r="F245" s="1164">
        <v>5.5973199999999999</v>
      </c>
      <c r="G245" s="1247">
        <v>298</v>
      </c>
      <c r="H245" s="1164">
        <v>0.30131000000000002</v>
      </c>
      <c r="I245" s="1247">
        <v>229</v>
      </c>
      <c r="J245" s="1163">
        <v>-2.137E-2</v>
      </c>
      <c r="K245" s="1247">
        <v>234</v>
      </c>
      <c r="L245" s="1163">
        <v>-0.33898</v>
      </c>
      <c r="M245" s="1247">
        <v>354</v>
      </c>
      <c r="N245" s="1164">
        <v>0.58743999999999996</v>
      </c>
      <c r="O245" s="1247">
        <v>223</v>
      </c>
      <c r="P245" s="1247">
        <v>1</v>
      </c>
    </row>
    <row r="246" spans="1:16" x14ac:dyDescent="0.25">
      <c r="A246" s="1097">
        <v>1033</v>
      </c>
      <c r="B246" s="1097" t="s">
        <v>699</v>
      </c>
      <c r="C246" s="1097"/>
      <c r="D246" s="1097" t="s">
        <v>630</v>
      </c>
      <c r="E246" s="1247">
        <v>82</v>
      </c>
      <c r="F246" s="1248">
        <v>0</v>
      </c>
      <c r="G246" s="1247">
        <v>82</v>
      </c>
      <c r="H246" s="1163">
        <v>-1.205E-2</v>
      </c>
      <c r="I246" s="1247">
        <v>83</v>
      </c>
      <c r="J246" s="1164">
        <v>1.2200000000000001E-2</v>
      </c>
      <c r="K246" s="1247">
        <v>82</v>
      </c>
      <c r="L246" s="1248">
        <v>0</v>
      </c>
      <c r="M246" s="1247">
        <v>82</v>
      </c>
      <c r="N246" s="1248">
        <v>0</v>
      </c>
      <c r="O246" s="1247">
        <v>82</v>
      </c>
      <c r="P246" s="1247">
        <v>1</v>
      </c>
    </row>
    <row r="247" spans="1:16" x14ac:dyDescent="0.25">
      <c r="A247" s="1097">
        <v>1036</v>
      </c>
      <c r="B247" s="1097" t="s">
        <v>700</v>
      </c>
      <c r="C247" s="1097"/>
      <c r="D247" s="1097" t="s">
        <v>630</v>
      </c>
      <c r="E247" s="1247">
        <v>41</v>
      </c>
      <c r="F247" s="1248">
        <v>0</v>
      </c>
      <c r="G247" s="1247">
        <v>41</v>
      </c>
      <c r="H247" s="1248">
        <v>0</v>
      </c>
      <c r="I247" s="1247">
        <v>41</v>
      </c>
      <c r="J247" s="1163">
        <v>-2.3810000000000001E-2</v>
      </c>
      <c r="K247" s="1247">
        <v>42</v>
      </c>
      <c r="L247" s="1164">
        <v>2.4389999999999998E-2</v>
      </c>
      <c r="M247" s="1247">
        <v>41</v>
      </c>
      <c r="N247" s="1248">
        <v>0</v>
      </c>
      <c r="O247" s="1247">
        <v>41</v>
      </c>
      <c r="P247" s="1247">
        <v>1</v>
      </c>
    </row>
    <row r="248" spans="1:16" x14ac:dyDescent="0.25">
      <c r="A248" s="1097">
        <v>1037</v>
      </c>
      <c r="B248" s="1097" t="s">
        <v>701</v>
      </c>
      <c r="C248" s="1097"/>
      <c r="D248" s="1097" t="s">
        <v>630</v>
      </c>
      <c r="E248" s="1247">
        <v>41</v>
      </c>
      <c r="F248" s="1248">
        <v>0</v>
      </c>
      <c r="G248" s="1247">
        <v>41</v>
      </c>
      <c r="H248" s="1248">
        <v>0</v>
      </c>
      <c r="I248" s="1247">
        <v>41</v>
      </c>
      <c r="J248" s="1163">
        <v>-4.6510000000000003E-2</v>
      </c>
      <c r="K248" s="1247">
        <v>43</v>
      </c>
      <c r="L248" s="1247"/>
      <c r="M248" s="1247"/>
      <c r="N248" s="1247"/>
      <c r="O248" s="1247">
        <v>41</v>
      </c>
      <c r="P248" s="1247">
        <v>1</v>
      </c>
    </row>
    <row r="249" spans="1:16" x14ac:dyDescent="0.25">
      <c r="A249" s="1097">
        <v>1038</v>
      </c>
      <c r="B249" s="1097" t="s">
        <v>702</v>
      </c>
      <c r="C249" s="1097"/>
      <c r="D249" s="1097" t="s">
        <v>630</v>
      </c>
      <c r="E249" s="1247">
        <v>104</v>
      </c>
      <c r="F249" s="1248">
        <v>0</v>
      </c>
      <c r="G249" s="1247">
        <v>104</v>
      </c>
      <c r="H249" s="1164">
        <v>2.9700000000000001E-2</v>
      </c>
      <c r="I249" s="1247">
        <v>101</v>
      </c>
      <c r="J249" s="1248">
        <v>0</v>
      </c>
      <c r="K249" s="1247">
        <v>101</v>
      </c>
      <c r="L249" s="1247"/>
      <c r="M249" s="1247"/>
      <c r="N249" s="1247"/>
      <c r="O249" s="1247">
        <v>98</v>
      </c>
      <c r="P249" s="1247">
        <v>1</v>
      </c>
    </row>
    <row r="250" spans="1:16" x14ac:dyDescent="0.25">
      <c r="A250" s="1097">
        <v>1039</v>
      </c>
      <c r="B250" s="1097" t="s">
        <v>703</v>
      </c>
      <c r="C250" s="1097"/>
      <c r="D250" s="1097" t="s">
        <v>630</v>
      </c>
      <c r="E250" s="1247">
        <v>58</v>
      </c>
      <c r="F250" s="1248">
        <v>0</v>
      </c>
      <c r="G250" s="1247">
        <v>58</v>
      </c>
      <c r="H250" s="1248">
        <v>0</v>
      </c>
      <c r="I250" s="1247">
        <v>58</v>
      </c>
      <c r="J250" s="1163">
        <v>-3.3329999999999999E-2</v>
      </c>
      <c r="K250" s="1247">
        <v>60</v>
      </c>
      <c r="L250" s="1164">
        <v>5.2630000000000003E-2</v>
      </c>
      <c r="M250" s="1247">
        <v>57</v>
      </c>
      <c r="N250" s="1248">
        <v>0</v>
      </c>
      <c r="O250" s="1247">
        <v>57</v>
      </c>
      <c r="P250" s="1247">
        <v>1</v>
      </c>
    </row>
    <row r="251" spans="1:16" x14ac:dyDescent="0.25">
      <c r="A251" s="1097">
        <v>1040</v>
      </c>
      <c r="B251" s="1097" t="s">
        <v>704</v>
      </c>
      <c r="C251" s="1097" t="s">
        <v>449</v>
      </c>
      <c r="D251" s="1097" t="s">
        <v>503</v>
      </c>
      <c r="E251" s="1247">
        <v>98</v>
      </c>
      <c r="F251" s="1164">
        <v>5.3760000000000002E-2</v>
      </c>
      <c r="G251" s="1247">
        <v>93</v>
      </c>
      <c r="H251" s="1248">
        <v>0</v>
      </c>
      <c r="I251" s="1247">
        <v>93</v>
      </c>
      <c r="J251" s="1164">
        <v>4.4940000000000001E-2</v>
      </c>
      <c r="K251" s="1247">
        <v>89</v>
      </c>
      <c r="L251" s="1164">
        <v>1.136E-2</v>
      </c>
      <c r="M251" s="1247">
        <v>88</v>
      </c>
      <c r="N251" s="1164">
        <v>8.6419999999999997E-2</v>
      </c>
      <c r="O251" s="1247">
        <v>81</v>
      </c>
      <c r="P251" s="1247">
        <v>1</v>
      </c>
    </row>
    <row r="252" spans="1:16" x14ac:dyDescent="0.25">
      <c r="A252" s="1247">
        <v>1046</v>
      </c>
      <c r="B252" s="1247" t="s">
        <v>705</v>
      </c>
      <c r="C252" s="1247" t="s">
        <v>510</v>
      </c>
      <c r="D252" s="1247" t="s">
        <v>503</v>
      </c>
      <c r="E252" s="1247">
        <v>1016</v>
      </c>
      <c r="F252" s="1164">
        <v>0.48320999999999997</v>
      </c>
      <c r="G252" s="1247">
        <v>685</v>
      </c>
      <c r="H252" s="1163">
        <v>-3.2489999999999998E-2</v>
      </c>
      <c r="I252" s="1247">
        <v>708</v>
      </c>
      <c r="J252" s="1163">
        <v>-0.18149999999999999</v>
      </c>
      <c r="K252" s="1247">
        <v>865</v>
      </c>
      <c r="L252" s="1164">
        <v>0.56703000000000003</v>
      </c>
      <c r="M252" s="1247">
        <v>552</v>
      </c>
      <c r="N252" s="1164">
        <v>0.28671000000000002</v>
      </c>
      <c r="O252" s="1247">
        <v>429</v>
      </c>
      <c r="P252" s="1247">
        <v>0</v>
      </c>
    </row>
    <row r="253" spans="1:16" x14ac:dyDescent="0.25">
      <c r="A253" s="1247">
        <v>1047</v>
      </c>
      <c r="B253" s="1247" t="s">
        <v>706</v>
      </c>
      <c r="C253" s="1247" t="s">
        <v>510</v>
      </c>
      <c r="D253" s="1247" t="s">
        <v>503</v>
      </c>
      <c r="E253" s="1247">
        <v>1131</v>
      </c>
      <c r="F253" s="1163">
        <v>-3.4979999999999997E-2</v>
      </c>
      <c r="G253" s="1247">
        <v>1172</v>
      </c>
      <c r="H253" s="1164">
        <v>2.8070000000000001E-2</v>
      </c>
      <c r="I253" s="1247">
        <v>1140</v>
      </c>
      <c r="J253" s="1164">
        <v>4.6829999999999997E-2</v>
      </c>
      <c r="K253" s="1247">
        <v>1089</v>
      </c>
      <c r="L253" s="1164">
        <v>0.78232000000000002</v>
      </c>
      <c r="M253" s="1247">
        <v>611</v>
      </c>
      <c r="N253" s="1164">
        <v>0.11293</v>
      </c>
      <c r="O253" s="1247">
        <v>549</v>
      </c>
      <c r="P253" s="1247">
        <v>0</v>
      </c>
    </row>
    <row r="254" spans="1:16" x14ac:dyDescent="0.25">
      <c r="A254" s="1247">
        <v>1048</v>
      </c>
      <c r="B254" s="1247" t="s">
        <v>707</v>
      </c>
      <c r="C254" s="1247" t="s">
        <v>510</v>
      </c>
      <c r="D254" s="1247" t="s">
        <v>503</v>
      </c>
      <c r="E254" s="1247"/>
      <c r="F254" s="1247"/>
      <c r="G254" s="1247">
        <v>1128</v>
      </c>
      <c r="H254" s="1164">
        <v>0.10049</v>
      </c>
      <c r="I254" s="1247">
        <v>1025</v>
      </c>
      <c r="J254" s="1163">
        <v>-3.6650000000000002E-2</v>
      </c>
      <c r="K254" s="1247">
        <v>1064</v>
      </c>
      <c r="L254" s="1164">
        <v>0.85365999999999997</v>
      </c>
      <c r="M254" s="1247">
        <v>574</v>
      </c>
      <c r="N254" s="1164">
        <v>0.21096999999999999</v>
      </c>
      <c r="O254" s="1247">
        <v>474</v>
      </c>
      <c r="P254" s="1247">
        <v>0</v>
      </c>
    </row>
    <row r="255" spans="1:16" x14ac:dyDescent="0.25">
      <c r="A255" s="1247">
        <v>1050</v>
      </c>
      <c r="B255" s="1247" t="s">
        <v>1052</v>
      </c>
      <c r="C255" s="1247"/>
      <c r="D255" s="1247" t="s">
        <v>537</v>
      </c>
      <c r="E255" s="1247"/>
      <c r="F255" s="1247"/>
      <c r="G255" s="1247"/>
      <c r="H255" s="1247"/>
      <c r="I255" s="1247">
        <v>110</v>
      </c>
      <c r="J255" s="1247"/>
      <c r="K255" s="1247"/>
      <c r="L255" s="1247"/>
      <c r="M255" s="1247"/>
      <c r="N255" s="1247"/>
      <c r="O255" s="1247"/>
      <c r="P255" s="1247">
        <v>0</v>
      </c>
    </row>
    <row r="256" spans="1:16" x14ac:dyDescent="0.25">
      <c r="A256" s="1247">
        <v>1066</v>
      </c>
      <c r="B256" s="1247" t="s">
        <v>709</v>
      </c>
      <c r="C256" s="1247"/>
      <c r="D256" s="1247" t="s">
        <v>537</v>
      </c>
      <c r="E256" s="1247">
        <v>1399</v>
      </c>
      <c r="F256" s="1248">
        <v>0</v>
      </c>
      <c r="G256" s="1247">
        <v>1399</v>
      </c>
      <c r="H256" s="1164">
        <v>1.5980000000000001E-2</v>
      </c>
      <c r="I256" s="1247">
        <v>1377</v>
      </c>
      <c r="J256" s="1163">
        <v>-1.643E-2</v>
      </c>
      <c r="K256" s="1247">
        <v>1400</v>
      </c>
      <c r="L256" s="1164">
        <v>0.47367999999999999</v>
      </c>
      <c r="M256" s="1247">
        <v>950</v>
      </c>
      <c r="N256" s="1164">
        <v>8.8200000000000001E-2</v>
      </c>
      <c r="O256" s="1247">
        <v>873</v>
      </c>
      <c r="P256" s="1247">
        <v>0</v>
      </c>
    </row>
    <row r="257" spans="1:16" x14ac:dyDescent="0.25">
      <c r="A257" s="1247">
        <v>1068</v>
      </c>
      <c r="B257" s="1247" t="s">
        <v>711</v>
      </c>
      <c r="C257" s="1247"/>
      <c r="D257" s="1247" t="s">
        <v>537</v>
      </c>
      <c r="E257" s="1247"/>
      <c r="F257" s="1247"/>
      <c r="G257" s="1247"/>
      <c r="H257" s="1247"/>
      <c r="I257" s="1247">
        <v>1369</v>
      </c>
      <c r="J257" s="1163">
        <v>-2.0740000000000001E-2</v>
      </c>
      <c r="K257" s="1247">
        <v>1398</v>
      </c>
      <c r="L257" s="1164">
        <v>0.27788000000000002</v>
      </c>
      <c r="M257" s="1247">
        <v>1094</v>
      </c>
      <c r="N257" s="1164">
        <v>8.3169999999999994E-2</v>
      </c>
      <c r="O257" s="1247">
        <v>1010</v>
      </c>
      <c r="P257" s="1247">
        <v>0</v>
      </c>
    </row>
    <row r="258" spans="1:16" x14ac:dyDescent="0.25">
      <c r="A258" s="1247">
        <v>1069</v>
      </c>
      <c r="B258" s="1247" t="s">
        <v>712</v>
      </c>
      <c r="C258" s="1247"/>
      <c r="D258" s="1247" t="s">
        <v>537</v>
      </c>
      <c r="E258" s="1247">
        <v>1343</v>
      </c>
      <c r="F258" s="1248">
        <v>0</v>
      </c>
      <c r="G258" s="1247">
        <v>1343</v>
      </c>
      <c r="H258" s="1163">
        <v>-3.3119999999999997E-2</v>
      </c>
      <c r="I258" s="1247">
        <v>1389</v>
      </c>
      <c r="J258" s="1164">
        <v>8.516E-2</v>
      </c>
      <c r="K258" s="1247">
        <v>1280</v>
      </c>
      <c r="L258" s="1164">
        <v>0.20301</v>
      </c>
      <c r="M258" s="1247">
        <v>1064</v>
      </c>
      <c r="N258" s="1164">
        <v>6.1879999999999998E-2</v>
      </c>
      <c r="O258" s="1247">
        <v>1002</v>
      </c>
      <c r="P258" s="1247">
        <v>0</v>
      </c>
    </row>
    <row r="259" spans="1:16" x14ac:dyDescent="0.25">
      <c r="A259" s="1247">
        <v>1070</v>
      </c>
      <c r="B259" s="1247" t="s">
        <v>713</v>
      </c>
      <c r="C259" s="1247"/>
      <c r="D259" s="1247" t="s">
        <v>537</v>
      </c>
      <c r="E259" s="1247">
        <v>1432</v>
      </c>
      <c r="F259" s="1248">
        <v>0</v>
      </c>
      <c r="G259" s="1247">
        <v>1432</v>
      </c>
      <c r="H259" s="1164">
        <v>4.07E-2</v>
      </c>
      <c r="I259" s="1247">
        <v>1376</v>
      </c>
      <c r="J259" s="1164">
        <v>2.2290000000000001E-2</v>
      </c>
      <c r="K259" s="1247">
        <v>1346</v>
      </c>
      <c r="L259" s="1164">
        <v>0.14165</v>
      </c>
      <c r="M259" s="1247">
        <v>1179</v>
      </c>
      <c r="N259" s="1164">
        <v>6.1210000000000001E-2</v>
      </c>
      <c r="O259" s="1247">
        <v>1111</v>
      </c>
      <c r="P259" s="1247">
        <v>0</v>
      </c>
    </row>
    <row r="260" spans="1:16" x14ac:dyDescent="0.25">
      <c r="A260" s="1247">
        <v>1071</v>
      </c>
      <c r="B260" s="1247" t="s">
        <v>714</v>
      </c>
      <c r="C260" s="1247"/>
      <c r="D260" s="1247" t="s">
        <v>537</v>
      </c>
      <c r="E260" s="1247">
        <v>1351</v>
      </c>
      <c r="F260" s="1248">
        <v>0</v>
      </c>
      <c r="G260" s="1247">
        <v>1351</v>
      </c>
      <c r="H260" s="1164">
        <v>6.7979999999999999E-2</v>
      </c>
      <c r="I260" s="1247">
        <v>1265</v>
      </c>
      <c r="J260" s="1163">
        <v>-2.9909999999999999E-2</v>
      </c>
      <c r="K260" s="1247">
        <v>1304</v>
      </c>
      <c r="L260" s="1164">
        <v>0.19963</v>
      </c>
      <c r="M260" s="1247">
        <v>1087</v>
      </c>
      <c r="N260" s="1164">
        <v>0.29714000000000002</v>
      </c>
      <c r="O260" s="1247">
        <v>838</v>
      </c>
      <c r="P260" s="1247">
        <v>0</v>
      </c>
    </row>
    <row r="261" spans="1:16" x14ac:dyDescent="0.25">
      <c r="A261" s="1247">
        <v>1072</v>
      </c>
      <c r="B261" s="1247" t="s">
        <v>715</v>
      </c>
      <c r="C261" s="1247"/>
      <c r="D261" s="1247" t="s">
        <v>537</v>
      </c>
      <c r="E261" s="1247">
        <v>1315</v>
      </c>
      <c r="F261" s="1248">
        <v>0</v>
      </c>
      <c r="G261" s="1247">
        <v>1315</v>
      </c>
      <c r="H261" s="1163">
        <v>-5.2589999999999998E-2</v>
      </c>
      <c r="I261" s="1247">
        <v>1388</v>
      </c>
      <c r="J261" s="1164">
        <v>8.7200000000000003E-3</v>
      </c>
      <c r="K261" s="1247">
        <v>1376</v>
      </c>
      <c r="L261" s="1164">
        <v>0.27289999999999998</v>
      </c>
      <c r="M261" s="1247">
        <v>1081</v>
      </c>
      <c r="N261" s="1164">
        <v>1.217E-2</v>
      </c>
      <c r="O261" s="1247">
        <v>1068</v>
      </c>
      <c r="P261" s="1247">
        <v>0</v>
      </c>
    </row>
    <row r="262" spans="1:16" x14ac:dyDescent="0.25">
      <c r="A262" s="1247">
        <v>1073</v>
      </c>
      <c r="B262" s="1247" t="s">
        <v>716</v>
      </c>
      <c r="C262" s="1247"/>
      <c r="D262" s="1247" t="s">
        <v>537</v>
      </c>
      <c r="E262" s="1247">
        <v>1434</v>
      </c>
      <c r="F262" s="1248">
        <v>0</v>
      </c>
      <c r="G262" s="1247">
        <v>1434</v>
      </c>
      <c r="H262" s="1163">
        <v>-0.1288</v>
      </c>
      <c r="I262" s="1247">
        <v>1646</v>
      </c>
      <c r="J262" s="1164">
        <v>0.17907999999999999</v>
      </c>
      <c r="K262" s="1247">
        <v>1396</v>
      </c>
      <c r="L262" s="1164">
        <v>0.46178000000000002</v>
      </c>
      <c r="M262" s="1247">
        <v>955</v>
      </c>
      <c r="N262" s="1164">
        <v>0.13825999999999999</v>
      </c>
      <c r="O262" s="1247">
        <v>839</v>
      </c>
      <c r="P262" s="1247">
        <v>0</v>
      </c>
    </row>
    <row r="263" spans="1:16" x14ac:dyDescent="0.25">
      <c r="A263" s="1247">
        <v>1074</v>
      </c>
      <c r="B263" s="1247" t="s">
        <v>717</v>
      </c>
      <c r="C263" s="1247"/>
      <c r="D263" s="1247" t="s">
        <v>537</v>
      </c>
      <c r="E263" s="1247">
        <v>1465</v>
      </c>
      <c r="F263" s="1248">
        <v>0</v>
      </c>
      <c r="G263" s="1247">
        <v>1465</v>
      </c>
      <c r="H263" s="1164">
        <v>8.9219999999999994E-2</v>
      </c>
      <c r="I263" s="1247">
        <v>1345</v>
      </c>
      <c r="J263" s="1164">
        <v>6.1559999999999997E-2</v>
      </c>
      <c r="K263" s="1247">
        <v>1267</v>
      </c>
      <c r="L263" s="1164">
        <v>0.27465000000000001</v>
      </c>
      <c r="M263" s="1247">
        <v>994</v>
      </c>
      <c r="N263" s="1164">
        <v>0.14122000000000001</v>
      </c>
      <c r="O263" s="1247">
        <v>871</v>
      </c>
      <c r="P263" s="1247">
        <v>0</v>
      </c>
    </row>
    <row r="264" spans="1:16" x14ac:dyDescent="0.25">
      <c r="A264" s="1247">
        <v>1076</v>
      </c>
      <c r="B264" s="1247" t="s">
        <v>1054</v>
      </c>
      <c r="C264" s="1247"/>
      <c r="D264" s="1247" t="s">
        <v>537</v>
      </c>
      <c r="E264" s="1247"/>
      <c r="F264" s="1247"/>
      <c r="G264" s="1247"/>
      <c r="H264" s="1247"/>
      <c r="I264" s="1247">
        <v>110</v>
      </c>
      <c r="J264" s="1247"/>
      <c r="K264" s="1247"/>
      <c r="L264" s="1247"/>
      <c r="M264" s="1247"/>
      <c r="N264" s="1247"/>
      <c r="O264" s="1247"/>
      <c r="P264" s="1247">
        <v>0</v>
      </c>
    </row>
    <row r="265" spans="1:16" x14ac:dyDescent="0.25">
      <c r="A265" s="1247">
        <v>1082</v>
      </c>
      <c r="B265" s="1247" t="s">
        <v>718</v>
      </c>
      <c r="C265" s="1247"/>
      <c r="D265" s="1247" t="s">
        <v>537</v>
      </c>
      <c r="E265" s="1247">
        <v>288</v>
      </c>
      <c r="F265" s="1248">
        <v>0</v>
      </c>
      <c r="G265" s="1247">
        <v>288</v>
      </c>
      <c r="H265" s="1164">
        <v>5.4949999999999999E-2</v>
      </c>
      <c r="I265" s="1247">
        <v>273</v>
      </c>
      <c r="J265" s="1164">
        <v>4.598E-2</v>
      </c>
      <c r="K265" s="1247">
        <v>261</v>
      </c>
      <c r="L265" s="1163">
        <v>-2.247E-2</v>
      </c>
      <c r="M265" s="1247">
        <v>267</v>
      </c>
      <c r="N265" s="1164">
        <v>0.20269999999999999</v>
      </c>
      <c r="O265" s="1247">
        <v>222</v>
      </c>
      <c r="P265" s="1247">
        <v>0</v>
      </c>
    </row>
    <row r="266" spans="1:16" x14ac:dyDescent="0.25">
      <c r="A266" s="1247">
        <v>1083</v>
      </c>
      <c r="B266" s="1247" t="s">
        <v>719</v>
      </c>
      <c r="C266" s="1247"/>
      <c r="D266" s="1247" t="s">
        <v>537</v>
      </c>
      <c r="E266" s="1247">
        <v>201</v>
      </c>
      <c r="F266" s="1248">
        <v>0</v>
      </c>
      <c r="G266" s="1247">
        <v>201</v>
      </c>
      <c r="H266" s="1164">
        <v>2.0299999999999999E-2</v>
      </c>
      <c r="I266" s="1247">
        <v>197</v>
      </c>
      <c r="J266" s="1163">
        <v>-5.0499999999999998E-3</v>
      </c>
      <c r="K266" s="1247">
        <v>198</v>
      </c>
      <c r="L266" s="1163">
        <v>-1.4930000000000001E-2</v>
      </c>
      <c r="M266" s="1247">
        <v>201</v>
      </c>
      <c r="N266" s="1164">
        <v>5.0000000000000001E-3</v>
      </c>
      <c r="O266" s="1247">
        <v>200</v>
      </c>
      <c r="P266" s="1247">
        <v>0</v>
      </c>
    </row>
    <row r="267" spans="1:16" x14ac:dyDescent="0.25">
      <c r="A267" s="1247">
        <v>1084</v>
      </c>
      <c r="B267" s="1247" t="s">
        <v>720</v>
      </c>
      <c r="C267" s="1247"/>
      <c r="D267" s="1247" t="s">
        <v>537</v>
      </c>
      <c r="E267" s="1247">
        <v>200</v>
      </c>
      <c r="F267" s="1248">
        <v>0</v>
      </c>
      <c r="G267" s="1247">
        <v>200</v>
      </c>
      <c r="H267" s="1164">
        <v>1.01E-2</v>
      </c>
      <c r="I267" s="1247">
        <v>198</v>
      </c>
      <c r="J267" s="1164">
        <v>5.0800000000000003E-3</v>
      </c>
      <c r="K267" s="1247">
        <v>197</v>
      </c>
      <c r="L267" s="1163">
        <v>-1.9900000000000001E-2</v>
      </c>
      <c r="M267" s="1247">
        <v>201</v>
      </c>
      <c r="N267" s="1164">
        <v>1.005E-2</v>
      </c>
      <c r="O267" s="1247">
        <v>199</v>
      </c>
      <c r="P267" s="1247">
        <v>0</v>
      </c>
    </row>
    <row r="268" spans="1:16" x14ac:dyDescent="0.25">
      <c r="A268" s="1247">
        <v>1085</v>
      </c>
      <c r="B268" s="1247" t="s">
        <v>721</v>
      </c>
      <c r="C268" s="1247"/>
      <c r="D268" s="1247" t="s">
        <v>537</v>
      </c>
      <c r="E268" s="1247">
        <v>483</v>
      </c>
      <c r="F268" s="1248">
        <v>0</v>
      </c>
      <c r="G268" s="1247">
        <v>483</v>
      </c>
      <c r="H268" s="1163">
        <v>-1.6289999999999999E-2</v>
      </c>
      <c r="I268" s="1247">
        <v>491</v>
      </c>
      <c r="J268" s="1164">
        <v>1.8669999999999999E-2</v>
      </c>
      <c r="K268" s="1247">
        <v>482</v>
      </c>
      <c r="L268" s="1163">
        <v>-1.027E-2</v>
      </c>
      <c r="M268" s="1247">
        <v>487</v>
      </c>
      <c r="N268" s="1163">
        <v>-1.0160000000000001E-2</v>
      </c>
      <c r="O268" s="1247">
        <v>492</v>
      </c>
      <c r="P268" s="1247">
        <v>0</v>
      </c>
    </row>
    <row r="269" spans="1:16" x14ac:dyDescent="0.25">
      <c r="A269" s="1247">
        <v>1086</v>
      </c>
      <c r="B269" s="1247" t="s">
        <v>722</v>
      </c>
      <c r="C269" s="1247"/>
      <c r="D269" s="1247" t="s">
        <v>537</v>
      </c>
      <c r="E269" s="1247">
        <v>884</v>
      </c>
      <c r="F269" s="1248">
        <v>0</v>
      </c>
      <c r="G269" s="1247">
        <v>884</v>
      </c>
      <c r="H269" s="1163">
        <v>-1.1299999999999999E-3</v>
      </c>
      <c r="I269" s="1247">
        <v>885</v>
      </c>
      <c r="J269" s="1164">
        <v>1.375E-2</v>
      </c>
      <c r="K269" s="1247">
        <v>873</v>
      </c>
      <c r="L269" s="1163">
        <v>-2.24E-2</v>
      </c>
      <c r="M269" s="1247">
        <v>893</v>
      </c>
      <c r="N269" s="1164">
        <v>2.0570000000000001E-2</v>
      </c>
      <c r="O269" s="1247">
        <v>875</v>
      </c>
      <c r="P269" s="1247">
        <v>0</v>
      </c>
    </row>
    <row r="270" spans="1:16" x14ac:dyDescent="0.25">
      <c r="A270" s="1247">
        <v>1087</v>
      </c>
      <c r="B270" s="1247" t="s">
        <v>723</v>
      </c>
      <c r="C270" s="1247"/>
      <c r="D270" s="1247" t="s">
        <v>537</v>
      </c>
      <c r="E270" s="1247">
        <v>300</v>
      </c>
      <c r="F270" s="1248">
        <v>0</v>
      </c>
      <c r="G270" s="1247">
        <v>300</v>
      </c>
      <c r="H270" s="1163">
        <v>-3.2259999999999997E-2</v>
      </c>
      <c r="I270" s="1247">
        <v>310</v>
      </c>
      <c r="J270" s="1248">
        <v>0</v>
      </c>
      <c r="K270" s="1247">
        <v>310</v>
      </c>
      <c r="L270" s="1163">
        <v>-1.274E-2</v>
      </c>
      <c r="M270" s="1247">
        <v>314</v>
      </c>
      <c r="N270" s="1164">
        <v>3.1900000000000001E-3</v>
      </c>
      <c r="O270" s="1247">
        <v>313</v>
      </c>
      <c r="P270" s="1247">
        <v>0</v>
      </c>
    </row>
    <row r="271" spans="1:16" x14ac:dyDescent="0.25">
      <c r="A271" s="1247">
        <v>1088</v>
      </c>
      <c r="B271" s="1247" t="s">
        <v>724</v>
      </c>
      <c r="C271" s="1247"/>
      <c r="D271" s="1247" t="s">
        <v>537</v>
      </c>
      <c r="E271" s="1247">
        <v>371</v>
      </c>
      <c r="F271" s="1248">
        <v>0</v>
      </c>
      <c r="G271" s="1247">
        <v>371</v>
      </c>
      <c r="H271" s="1164">
        <v>5.4200000000000003E-3</v>
      </c>
      <c r="I271" s="1247">
        <v>369</v>
      </c>
      <c r="J271" s="1164">
        <v>1.653E-2</v>
      </c>
      <c r="K271" s="1247">
        <v>363</v>
      </c>
      <c r="L271" s="1163">
        <v>-4.4740000000000002E-2</v>
      </c>
      <c r="M271" s="1247">
        <v>380</v>
      </c>
      <c r="N271" s="1164">
        <v>1.8769999999999998E-2</v>
      </c>
      <c r="O271" s="1247">
        <v>373</v>
      </c>
      <c r="P271" s="1247">
        <v>0</v>
      </c>
    </row>
    <row r="272" spans="1:16" x14ac:dyDescent="0.25">
      <c r="A272" s="1247">
        <v>1091</v>
      </c>
      <c r="B272" s="1247" t="s">
        <v>725</v>
      </c>
      <c r="C272" s="1247"/>
      <c r="D272" s="1247" t="s">
        <v>537</v>
      </c>
      <c r="E272" s="1247">
        <v>1236</v>
      </c>
      <c r="F272" s="1248">
        <v>0</v>
      </c>
      <c r="G272" s="1247">
        <v>1236</v>
      </c>
      <c r="H272" s="1164">
        <v>0.11051</v>
      </c>
      <c r="I272" s="1247">
        <v>1113</v>
      </c>
      <c r="J272" s="1164">
        <v>0.21507000000000001</v>
      </c>
      <c r="K272" s="1247">
        <v>916</v>
      </c>
      <c r="L272" s="1163">
        <v>-0.11154</v>
      </c>
      <c r="M272" s="1247">
        <v>1031</v>
      </c>
      <c r="N272" s="1164">
        <v>8.5260000000000002E-2</v>
      </c>
      <c r="O272" s="1247">
        <v>950</v>
      </c>
      <c r="P272" s="1247">
        <v>0</v>
      </c>
    </row>
    <row r="273" spans="1:16" x14ac:dyDescent="0.25">
      <c r="A273" s="1247">
        <v>1092</v>
      </c>
      <c r="B273" s="1247" t="s">
        <v>726</v>
      </c>
      <c r="C273" s="1247"/>
      <c r="D273" s="1247" t="s">
        <v>537</v>
      </c>
      <c r="E273" s="1247">
        <v>234</v>
      </c>
      <c r="F273" s="1248">
        <v>0</v>
      </c>
      <c r="G273" s="1247">
        <v>234</v>
      </c>
      <c r="H273" s="1164">
        <v>3.5400000000000001E-2</v>
      </c>
      <c r="I273" s="1247">
        <v>226</v>
      </c>
      <c r="J273" s="1164">
        <v>3.1960000000000002E-2</v>
      </c>
      <c r="K273" s="1247">
        <v>219</v>
      </c>
      <c r="L273" s="1163">
        <v>-7.2029999999999997E-2</v>
      </c>
      <c r="M273" s="1247">
        <v>236</v>
      </c>
      <c r="N273" s="1248">
        <v>0</v>
      </c>
      <c r="O273" s="1247">
        <v>236</v>
      </c>
      <c r="P273" s="1247">
        <v>0</v>
      </c>
    </row>
    <row r="274" spans="1:16" x14ac:dyDescent="0.25">
      <c r="A274" s="1247">
        <v>1093</v>
      </c>
      <c r="B274" s="1247" t="s">
        <v>727</v>
      </c>
      <c r="C274" s="1247"/>
      <c r="D274" s="1247" t="s">
        <v>537</v>
      </c>
      <c r="E274" s="1247">
        <v>152</v>
      </c>
      <c r="F274" s="1248">
        <v>0</v>
      </c>
      <c r="G274" s="1247">
        <v>152</v>
      </c>
      <c r="H274" s="1164">
        <v>6.62E-3</v>
      </c>
      <c r="I274" s="1247">
        <v>151</v>
      </c>
      <c r="J274" s="1164">
        <v>6.6699999999999997E-3</v>
      </c>
      <c r="K274" s="1247">
        <v>150</v>
      </c>
      <c r="L274" s="1163">
        <v>-1.9609999999999999E-2</v>
      </c>
      <c r="M274" s="1247">
        <v>153</v>
      </c>
      <c r="N274" s="1248">
        <v>0</v>
      </c>
      <c r="O274" s="1247">
        <v>153</v>
      </c>
      <c r="P274" s="1247">
        <v>0</v>
      </c>
    </row>
    <row r="275" spans="1:16" x14ac:dyDescent="0.25">
      <c r="A275" s="1247">
        <v>1094</v>
      </c>
      <c r="B275" s="1247" t="s">
        <v>728</v>
      </c>
      <c r="C275" s="1247"/>
      <c r="D275" s="1247" t="s">
        <v>537</v>
      </c>
      <c r="E275" s="1247">
        <v>178</v>
      </c>
      <c r="F275" s="1248">
        <v>0</v>
      </c>
      <c r="G275" s="1247">
        <v>178</v>
      </c>
      <c r="H275" s="1164">
        <v>4.7059999999999998E-2</v>
      </c>
      <c r="I275" s="1247">
        <v>170</v>
      </c>
      <c r="J275" s="1164">
        <v>4.938E-2</v>
      </c>
      <c r="K275" s="1247">
        <v>162</v>
      </c>
      <c r="L275" s="1163">
        <v>-2.41E-2</v>
      </c>
      <c r="M275" s="1247">
        <v>166</v>
      </c>
      <c r="N275" s="1164">
        <v>6.0600000000000003E-3</v>
      </c>
      <c r="O275" s="1247">
        <v>165</v>
      </c>
      <c r="P275" s="1247">
        <v>0</v>
      </c>
    </row>
    <row r="276" spans="1:16" x14ac:dyDescent="0.25">
      <c r="A276" s="1247">
        <v>1095</v>
      </c>
      <c r="B276" s="1247" t="s">
        <v>729</v>
      </c>
      <c r="C276" s="1247"/>
      <c r="D276" s="1247" t="s">
        <v>537</v>
      </c>
      <c r="E276" s="1247">
        <v>472</v>
      </c>
      <c r="F276" s="1248">
        <v>0</v>
      </c>
      <c r="G276" s="1247">
        <v>472</v>
      </c>
      <c r="H276" s="1163">
        <v>-4.2199999999999998E-3</v>
      </c>
      <c r="I276" s="1247">
        <v>474</v>
      </c>
      <c r="J276" s="1163">
        <v>-2.1099999999999999E-3</v>
      </c>
      <c r="K276" s="1247">
        <v>475</v>
      </c>
      <c r="L276" s="1163">
        <v>-1.247E-2</v>
      </c>
      <c r="M276" s="1247">
        <v>481</v>
      </c>
      <c r="N276" s="1164">
        <v>2.0799999999999998E-3</v>
      </c>
      <c r="O276" s="1247">
        <v>480</v>
      </c>
      <c r="P276" s="1247">
        <v>0</v>
      </c>
    </row>
    <row r="277" spans="1:16" x14ac:dyDescent="0.25">
      <c r="A277" s="1097">
        <v>1097</v>
      </c>
      <c r="B277" s="1097" t="s">
        <v>730</v>
      </c>
      <c r="C277" s="1097"/>
      <c r="D277" s="1097" t="s">
        <v>630</v>
      </c>
      <c r="E277" s="1247">
        <v>106</v>
      </c>
      <c r="F277" s="1248">
        <v>0</v>
      </c>
      <c r="G277" s="1247">
        <v>106</v>
      </c>
      <c r="H277" s="1248">
        <v>0</v>
      </c>
      <c r="I277" s="1247">
        <v>106</v>
      </c>
      <c r="J277" s="1163">
        <v>-1.8519999999999998E-2</v>
      </c>
      <c r="K277" s="1247">
        <v>108</v>
      </c>
      <c r="L277" s="1164">
        <v>1.8870000000000001E-2</v>
      </c>
      <c r="M277" s="1247">
        <v>106</v>
      </c>
      <c r="N277" s="1248">
        <v>0</v>
      </c>
      <c r="O277" s="1247">
        <v>106</v>
      </c>
      <c r="P277" s="1247">
        <v>1</v>
      </c>
    </row>
    <row r="278" spans="1:16" x14ac:dyDescent="0.25">
      <c r="A278" s="1097">
        <v>1104</v>
      </c>
      <c r="B278" s="1097" t="s">
        <v>732</v>
      </c>
      <c r="C278" s="1097" t="s">
        <v>545</v>
      </c>
      <c r="D278" s="1097" t="s">
        <v>503</v>
      </c>
      <c r="E278" s="1247"/>
      <c r="F278" s="1247"/>
      <c r="G278" s="1247"/>
      <c r="H278" s="1247"/>
      <c r="I278" s="1247">
        <v>99</v>
      </c>
      <c r="J278" s="1247"/>
      <c r="K278" s="1247"/>
      <c r="L278" s="1247"/>
      <c r="M278" s="1247"/>
      <c r="N278" s="1247"/>
      <c r="O278" s="1247"/>
      <c r="P278" s="1247">
        <v>1</v>
      </c>
    </row>
    <row r="279" spans="1:16" x14ac:dyDescent="0.25">
      <c r="A279" s="1097">
        <v>1110</v>
      </c>
      <c r="B279" s="1097" t="s">
        <v>733</v>
      </c>
      <c r="C279" s="1097"/>
      <c r="D279" s="1097" t="s">
        <v>630</v>
      </c>
      <c r="E279" s="1247">
        <v>55</v>
      </c>
      <c r="F279" s="1248">
        <v>0</v>
      </c>
      <c r="G279" s="1247">
        <v>55</v>
      </c>
      <c r="H279" s="1164">
        <v>3.7740000000000003E-2</v>
      </c>
      <c r="I279" s="1247">
        <v>53</v>
      </c>
      <c r="J279" s="1163">
        <v>-3.6360000000000003E-2</v>
      </c>
      <c r="K279" s="1247">
        <v>55</v>
      </c>
      <c r="L279" s="1164">
        <v>3.7740000000000003E-2</v>
      </c>
      <c r="M279" s="1247">
        <v>53</v>
      </c>
      <c r="N279" s="1248">
        <v>0</v>
      </c>
      <c r="O279" s="1247">
        <v>53</v>
      </c>
      <c r="P279" s="1247">
        <v>1</v>
      </c>
    </row>
    <row r="280" spans="1:16" x14ac:dyDescent="0.25">
      <c r="A280" s="1247">
        <v>1112</v>
      </c>
      <c r="B280" s="1247" t="s">
        <v>734</v>
      </c>
      <c r="C280" s="1247"/>
      <c r="D280" s="1247" t="s">
        <v>630</v>
      </c>
      <c r="E280" s="1247"/>
      <c r="F280" s="1247"/>
      <c r="G280" s="1247"/>
      <c r="H280" s="1247"/>
      <c r="I280" s="1247">
        <v>603</v>
      </c>
      <c r="J280" s="1248">
        <v>0</v>
      </c>
      <c r="K280" s="1247">
        <v>603</v>
      </c>
      <c r="L280" s="1248">
        <v>0</v>
      </c>
      <c r="M280" s="1247">
        <v>603</v>
      </c>
      <c r="N280" s="1248">
        <v>0</v>
      </c>
      <c r="O280" s="1247">
        <v>603</v>
      </c>
      <c r="P280" s="1247">
        <v>0</v>
      </c>
    </row>
    <row r="281" spans="1:16" x14ac:dyDescent="0.25">
      <c r="A281" s="1097">
        <v>1117</v>
      </c>
      <c r="B281" s="1097" t="s">
        <v>735</v>
      </c>
      <c r="C281" s="1097"/>
      <c r="D281" s="1097" t="s">
        <v>630</v>
      </c>
      <c r="E281" s="1247">
        <v>123</v>
      </c>
      <c r="F281" s="1248">
        <v>0</v>
      </c>
      <c r="G281" s="1247">
        <v>123</v>
      </c>
      <c r="H281" s="1163">
        <v>-2.3810000000000001E-2</v>
      </c>
      <c r="I281" s="1247">
        <v>126</v>
      </c>
      <c r="J281" s="1164">
        <v>2.4389999999999998E-2</v>
      </c>
      <c r="K281" s="1247">
        <v>123</v>
      </c>
      <c r="L281" s="1248">
        <v>0</v>
      </c>
      <c r="M281" s="1247">
        <v>123</v>
      </c>
      <c r="N281" s="1248">
        <v>0</v>
      </c>
      <c r="O281" s="1247">
        <v>123</v>
      </c>
      <c r="P281" s="1247">
        <v>1</v>
      </c>
    </row>
    <row r="282" spans="1:16" x14ac:dyDescent="0.25">
      <c r="A282" s="1097">
        <v>1121</v>
      </c>
      <c r="B282" s="1097" t="s">
        <v>736</v>
      </c>
      <c r="C282" s="1097"/>
      <c r="D282" s="1097" t="s">
        <v>630</v>
      </c>
      <c r="E282" s="1247">
        <v>332</v>
      </c>
      <c r="F282" s="1248">
        <v>0</v>
      </c>
      <c r="G282" s="1247">
        <v>332</v>
      </c>
      <c r="H282" s="1248">
        <v>0</v>
      </c>
      <c r="I282" s="1247">
        <v>332</v>
      </c>
      <c r="J282" s="1163">
        <v>-1.4840000000000001E-2</v>
      </c>
      <c r="K282" s="1247">
        <v>337</v>
      </c>
      <c r="L282" s="1164">
        <v>2.7439999999999999E-2</v>
      </c>
      <c r="M282" s="1247">
        <v>328</v>
      </c>
      <c r="N282" s="1248">
        <v>0</v>
      </c>
      <c r="O282" s="1247">
        <v>328</v>
      </c>
      <c r="P282" s="1247">
        <v>1</v>
      </c>
    </row>
    <row r="283" spans="1:16" x14ac:dyDescent="0.25">
      <c r="A283" s="1097">
        <v>1129</v>
      </c>
      <c r="B283" s="1097" t="s">
        <v>737</v>
      </c>
      <c r="C283" s="1097"/>
      <c r="D283" s="1097" t="s">
        <v>630</v>
      </c>
      <c r="E283" s="1247">
        <v>336</v>
      </c>
      <c r="F283" s="1248">
        <v>0</v>
      </c>
      <c r="G283" s="1247">
        <v>336</v>
      </c>
      <c r="H283" s="1163">
        <v>-2.97E-3</v>
      </c>
      <c r="I283" s="1247">
        <v>337</v>
      </c>
      <c r="J283" s="1164">
        <v>2.98E-3</v>
      </c>
      <c r="K283" s="1247">
        <v>336</v>
      </c>
      <c r="L283" s="1248">
        <v>0</v>
      </c>
      <c r="M283" s="1247">
        <v>336</v>
      </c>
      <c r="N283" s="1248">
        <v>0</v>
      </c>
      <c r="O283" s="1247">
        <v>336</v>
      </c>
      <c r="P283" s="1247">
        <v>1</v>
      </c>
    </row>
    <row r="284" spans="1:16" x14ac:dyDescent="0.25">
      <c r="A284" s="1097">
        <v>1133</v>
      </c>
      <c r="B284" s="1097" t="s">
        <v>738</v>
      </c>
      <c r="C284" s="1097"/>
      <c r="D284" s="1097" t="s">
        <v>630</v>
      </c>
      <c r="E284" s="1247">
        <v>123</v>
      </c>
      <c r="F284" s="1248">
        <v>0</v>
      </c>
      <c r="G284" s="1247">
        <v>123</v>
      </c>
      <c r="H284" s="1248">
        <v>0</v>
      </c>
      <c r="I284" s="1247">
        <v>123</v>
      </c>
      <c r="J284" s="1248">
        <v>0</v>
      </c>
      <c r="K284" s="1247">
        <v>123</v>
      </c>
      <c r="L284" s="1248">
        <v>0</v>
      </c>
      <c r="M284" s="1247">
        <v>123</v>
      </c>
      <c r="N284" s="1248">
        <v>0</v>
      </c>
      <c r="O284" s="1247">
        <v>123</v>
      </c>
      <c r="P284" s="1247">
        <v>1</v>
      </c>
    </row>
    <row r="285" spans="1:16" x14ac:dyDescent="0.25">
      <c r="A285" s="1097">
        <v>1147</v>
      </c>
      <c r="B285" s="1097" t="s">
        <v>739</v>
      </c>
      <c r="C285" s="1097"/>
      <c r="D285" s="1097" t="s">
        <v>630</v>
      </c>
      <c r="E285" s="1247">
        <v>262</v>
      </c>
      <c r="F285" s="1248">
        <v>0</v>
      </c>
      <c r="G285" s="1247">
        <v>262</v>
      </c>
      <c r="H285" s="1163">
        <v>-2.963E-2</v>
      </c>
      <c r="I285" s="1247">
        <v>270</v>
      </c>
      <c r="J285" s="1163">
        <v>-3.9149999999999997E-2</v>
      </c>
      <c r="K285" s="1247">
        <v>281</v>
      </c>
      <c r="L285" s="1164">
        <v>0.14227999999999999</v>
      </c>
      <c r="M285" s="1247">
        <v>246</v>
      </c>
      <c r="N285" s="1248">
        <v>0</v>
      </c>
      <c r="O285" s="1247">
        <v>246</v>
      </c>
      <c r="P285" s="1247">
        <v>1</v>
      </c>
    </row>
    <row r="286" spans="1:16" x14ac:dyDescent="0.25">
      <c r="A286" s="1097">
        <v>1154</v>
      </c>
      <c r="B286" s="1097" t="s">
        <v>740</v>
      </c>
      <c r="C286" s="1097"/>
      <c r="D286" s="1097" t="s">
        <v>630</v>
      </c>
      <c r="E286" s="1247">
        <v>392</v>
      </c>
      <c r="F286" s="1248">
        <v>0</v>
      </c>
      <c r="G286" s="1247">
        <v>392</v>
      </c>
      <c r="H286" s="1164">
        <v>0.28525</v>
      </c>
      <c r="I286" s="1247">
        <v>305</v>
      </c>
      <c r="J286" s="1163">
        <v>-9.2259999999999995E-2</v>
      </c>
      <c r="K286" s="1247">
        <v>336</v>
      </c>
      <c r="L286" s="1164">
        <v>0.36585000000000001</v>
      </c>
      <c r="M286" s="1247">
        <v>246</v>
      </c>
      <c r="N286" s="1248">
        <v>0</v>
      </c>
      <c r="O286" s="1247">
        <v>246</v>
      </c>
      <c r="P286" s="1247">
        <v>1</v>
      </c>
    </row>
    <row r="287" spans="1:16" x14ac:dyDescent="0.25">
      <c r="A287" s="1097">
        <v>1161</v>
      </c>
      <c r="B287" s="1097" t="s">
        <v>742</v>
      </c>
      <c r="C287" s="1097"/>
      <c r="D287" s="1097" t="s">
        <v>630</v>
      </c>
      <c r="E287" s="1247">
        <v>78</v>
      </c>
      <c r="F287" s="1248">
        <v>0</v>
      </c>
      <c r="G287" s="1247">
        <v>78</v>
      </c>
      <c r="H287" s="1163">
        <v>-3.7039999999999997E-2</v>
      </c>
      <c r="I287" s="1247">
        <v>81</v>
      </c>
      <c r="J287" s="1164">
        <v>2.5319999999999999E-2</v>
      </c>
      <c r="K287" s="1247">
        <v>79</v>
      </c>
      <c r="L287" s="1164">
        <v>1.282E-2</v>
      </c>
      <c r="M287" s="1247">
        <v>78</v>
      </c>
      <c r="N287" s="1248">
        <v>0</v>
      </c>
      <c r="O287" s="1247">
        <v>78</v>
      </c>
      <c r="P287" s="1247">
        <v>1</v>
      </c>
    </row>
    <row r="288" spans="1:16" x14ac:dyDescent="0.25">
      <c r="A288" s="1097">
        <v>1174</v>
      </c>
      <c r="B288" s="1097" t="s">
        <v>744</v>
      </c>
      <c r="C288" s="1097"/>
      <c r="D288" s="1097" t="s">
        <v>630</v>
      </c>
      <c r="E288" s="1247">
        <v>123</v>
      </c>
      <c r="F288" s="1248">
        <v>0</v>
      </c>
      <c r="G288" s="1247">
        <v>123</v>
      </c>
      <c r="H288" s="1163">
        <v>-6.1069999999999999E-2</v>
      </c>
      <c r="I288" s="1247">
        <v>131</v>
      </c>
      <c r="J288" s="1164">
        <v>0.2243</v>
      </c>
      <c r="K288" s="1247">
        <v>107</v>
      </c>
      <c r="L288" s="1164">
        <v>9.4299999999999991E-3</v>
      </c>
      <c r="M288" s="1247">
        <v>106</v>
      </c>
      <c r="N288" s="1248">
        <v>0</v>
      </c>
      <c r="O288" s="1247">
        <v>106</v>
      </c>
      <c r="P288" s="1247">
        <v>1</v>
      </c>
    </row>
    <row r="289" spans="1:16" x14ac:dyDescent="0.25">
      <c r="A289" s="1097">
        <v>1175</v>
      </c>
      <c r="B289" s="1097" t="s">
        <v>745</v>
      </c>
      <c r="C289" s="1097"/>
      <c r="D289" s="1097" t="s">
        <v>630</v>
      </c>
      <c r="E289" s="1247">
        <v>102</v>
      </c>
      <c r="F289" s="1248">
        <v>0</v>
      </c>
      <c r="G289" s="1247">
        <v>102</v>
      </c>
      <c r="H289" s="1163">
        <v>-3.7740000000000003E-2</v>
      </c>
      <c r="I289" s="1247">
        <v>106</v>
      </c>
      <c r="J289" s="1164">
        <v>3.9219999999999998E-2</v>
      </c>
      <c r="K289" s="1247">
        <v>102</v>
      </c>
      <c r="L289" s="1248">
        <v>0</v>
      </c>
      <c r="M289" s="1247">
        <v>102</v>
      </c>
      <c r="N289" s="1248">
        <v>0</v>
      </c>
      <c r="O289" s="1247">
        <v>102</v>
      </c>
      <c r="P289" s="1247">
        <v>1</v>
      </c>
    </row>
    <row r="290" spans="1:16" x14ac:dyDescent="0.25">
      <c r="A290" s="1097">
        <v>1178</v>
      </c>
      <c r="B290" s="1097" t="s">
        <v>746</v>
      </c>
      <c r="C290" s="1097"/>
      <c r="D290" s="1097" t="s">
        <v>630</v>
      </c>
      <c r="E290" s="1247">
        <v>782</v>
      </c>
      <c r="F290" s="1248">
        <v>0</v>
      </c>
      <c r="G290" s="1247">
        <v>782</v>
      </c>
      <c r="H290" s="1163">
        <v>-2.5500000000000002E-3</v>
      </c>
      <c r="I290" s="1247">
        <v>784</v>
      </c>
      <c r="J290" s="1164">
        <v>5.13E-3</v>
      </c>
      <c r="K290" s="1247">
        <v>780</v>
      </c>
      <c r="L290" s="1248">
        <v>0</v>
      </c>
      <c r="M290" s="1247">
        <v>780</v>
      </c>
      <c r="N290" s="1248">
        <v>0</v>
      </c>
      <c r="O290" s="1247">
        <v>780</v>
      </c>
      <c r="P290" s="1247">
        <v>1</v>
      </c>
    </row>
    <row r="291" spans="1:16" x14ac:dyDescent="0.25">
      <c r="A291" s="1097">
        <v>1183</v>
      </c>
      <c r="B291" s="1097" t="s">
        <v>747</v>
      </c>
      <c r="C291" s="1097"/>
      <c r="D291" s="1097" t="s">
        <v>630</v>
      </c>
      <c r="E291" s="1247">
        <v>69</v>
      </c>
      <c r="F291" s="1248">
        <v>0</v>
      </c>
      <c r="G291" s="1247">
        <v>69</v>
      </c>
      <c r="H291" s="1164">
        <v>1.4710000000000001E-2</v>
      </c>
      <c r="I291" s="1247">
        <v>68</v>
      </c>
      <c r="J291" s="1164">
        <v>0.11475</v>
      </c>
      <c r="K291" s="1247">
        <v>61</v>
      </c>
      <c r="L291" s="1248">
        <v>0</v>
      </c>
      <c r="M291" s="1247">
        <v>61</v>
      </c>
      <c r="N291" s="1248">
        <v>0</v>
      </c>
      <c r="O291" s="1247">
        <v>61</v>
      </c>
      <c r="P291" s="1247">
        <v>1</v>
      </c>
    </row>
    <row r="292" spans="1:16" x14ac:dyDescent="0.25">
      <c r="A292" s="1097">
        <v>1184</v>
      </c>
      <c r="B292" s="1097" t="s">
        <v>748</v>
      </c>
      <c r="C292" s="1097"/>
      <c r="D292" s="1097" t="s">
        <v>630</v>
      </c>
      <c r="E292" s="1247">
        <v>86</v>
      </c>
      <c r="F292" s="1248">
        <v>0</v>
      </c>
      <c r="G292" s="1247">
        <v>86</v>
      </c>
      <c r="H292" s="1164">
        <v>2.3810000000000001E-2</v>
      </c>
      <c r="I292" s="1247">
        <v>84</v>
      </c>
      <c r="J292" s="1164">
        <v>7.6920000000000002E-2</v>
      </c>
      <c r="K292" s="1247">
        <v>78</v>
      </c>
      <c r="L292" s="1248">
        <v>0</v>
      </c>
      <c r="M292" s="1247">
        <v>78</v>
      </c>
      <c r="N292" s="1248">
        <v>0</v>
      </c>
      <c r="O292" s="1247">
        <v>78</v>
      </c>
      <c r="P292" s="1247">
        <v>1</v>
      </c>
    </row>
    <row r="293" spans="1:16" x14ac:dyDescent="0.25">
      <c r="A293" s="1097">
        <v>1185</v>
      </c>
      <c r="B293" s="1097" t="s">
        <v>749</v>
      </c>
      <c r="C293" s="1097"/>
      <c r="D293" s="1097" t="s">
        <v>630</v>
      </c>
      <c r="E293" s="1247">
        <v>188</v>
      </c>
      <c r="F293" s="1248">
        <v>0</v>
      </c>
      <c r="G293" s="1247">
        <v>188</v>
      </c>
      <c r="H293" s="1163">
        <v>-1.0529999999999999E-2</v>
      </c>
      <c r="I293" s="1247">
        <v>190</v>
      </c>
      <c r="J293" s="1164">
        <v>0.10465000000000001</v>
      </c>
      <c r="K293" s="1247">
        <v>172</v>
      </c>
      <c r="L293" s="1248">
        <v>0</v>
      </c>
      <c r="M293" s="1247">
        <v>172</v>
      </c>
      <c r="N293" s="1248">
        <v>0</v>
      </c>
      <c r="O293" s="1247">
        <v>172</v>
      </c>
      <c r="P293" s="1247">
        <v>1</v>
      </c>
    </row>
    <row r="294" spans="1:16" x14ac:dyDescent="0.25">
      <c r="A294" s="1097">
        <v>1186</v>
      </c>
      <c r="B294" s="1097" t="s">
        <v>750</v>
      </c>
      <c r="C294" s="1097"/>
      <c r="D294" s="1097" t="s">
        <v>630</v>
      </c>
      <c r="E294" s="1247">
        <v>246</v>
      </c>
      <c r="F294" s="1248">
        <v>0</v>
      </c>
      <c r="G294" s="1247">
        <v>246</v>
      </c>
      <c r="H294" s="1163">
        <v>-8.0599999999999995E-3</v>
      </c>
      <c r="I294" s="1247">
        <v>248</v>
      </c>
      <c r="J294" s="1164">
        <v>0.12217</v>
      </c>
      <c r="K294" s="1247">
        <v>221</v>
      </c>
      <c r="L294" s="1248">
        <v>0</v>
      </c>
      <c r="M294" s="1247">
        <v>221</v>
      </c>
      <c r="N294" s="1248">
        <v>0</v>
      </c>
      <c r="O294" s="1247">
        <v>221</v>
      </c>
      <c r="P294" s="1247">
        <v>1</v>
      </c>
    </row>
    <row r="295" spans="1:16" x14ac:dyDescent="0.25">
      <c r="A295" s="1097">
        <v>1201</v>
      </c>
      <c r="B295" s="1097" t="s">
        <v>751</v>
      </c>
      <c r="C295" s="1097"/>
      <c r="D295" s="1097" t="s">
        <v>630</v>
      </c>
      <c r="E295" s="1247"/>
      <c r="F295" s="1247"/>
      <c r="G295" s="1247"/>
      <c r="H295" s="1247"/>
      <c r="I295" s="1247"/>
      <c r="J295" s="1247"/>
      <c r="K295" s="1247"/>
      <c r="L295" s="1247"/>
      <c r="M295" s="1247">
        <v>82</v>
      </c>
      <c r="N295" s="1248">
        <v>0</v>
      </c>
      <c r="O295" s="1247">
        <v>82</v>
      </c>
      <c r="P295" s="1247">
        <v>1</v>
      </c>
    </row>
    <row r="296" spans="1:16" x14ac:dyDescent="0.25">
      <c r="A296" s="1097">
        <v>1206</v>
      </c>
      <c r="B296" s="1097" t="s">
        <v>752</v>
      </c>
      <c r="C296" s="1097"/>
      <c r="D296" s="1097" t="s">
        <v>630</v>
      </c>
      <c r="E296" s="1247">
        <v>69</v>
      </c>
      <c r="F296" s="1248">
        <v>0</v>
      </c>
      <c r="G296" s="1247">
        <v>69</v>
      </c>
      <c r="H296" s="1164">
        <v>2.9850000000000002E-2</v>
      </c>
      <c r="I296" s="1247">
        <v>67</v>
      </c>
      <c r="J296" s="1164">
        <v>9.8360000000000003E-2</v>
      </c>
      <c r="K296" s="1247">
        <v>61</v>
      </c>
      <c r="L296" s="1248">
        <v>0</v>
      </c>
      <c r="M296" s="1247">
        <v>61</v>
      </c>
      <c r="N296" s="1248">
        <v>0</v>
      </c>
      <c r="O296" s="1247">
        <v>61</v>
      </c>
      <c r="P296" s="1247">
        <v>1</v>
      </c>
    </row>
    <row r="297" spans="1:16" x14ac:dyDescent="0.25">
      <c r="A297" s="1097">
        <v>1211</v>
      </c>
      <c r="B297" s="1097" t="s">
        <v>756</v>
      </c>
      <c r="C297" s="1097"/>
      <c r="D297" s="1097" t="s">
        <v>630</v>
      </c>
      <c r="E297" s="1247">
        <v>86</v>
      </c>
      <c r="F297" s="1248">
        <v>0</v>
      </c>
      <c r="G297" s="1247">
        <v>86</v>
      </c>
      <c r="H297" s="1164">
        <v>1.176E-2</v>
      </c>
      <c r="I297" s="1247">
        <v>85</v>
      </c>
      <c r="J297" s="1164">
        <v>8.974E-2</v>
      </c>
      <c r="K297" s="1247">
        <v>78</v>
      </c>
      <c r="L297" s="1248">
        <v>0</v>
      </c>
      <c r="M297" s="1247">
        <v>78</v>
      </c>
      <c r="N297" s="1248">
        <v>0</v>
      </c>
      <c r="O297" s="1247">
        <v>78</v>
      </c>
      <c r="P297" s="1247">
        <v>1</v>
      </c>
    </row>
    <row r="298" spans="1:16" x14ac:dyDescent="0.25">
      <c r="A298" s="1097">
        <v>1212</v>
      </c>
      <c r="B298" s="1097" t="s">
        <v>757</v>
      </c>
      <c r="C298" s="1097"/>
      <c r="D298" s="1097" t="s">
        <v>630</v>
      </c>
      <c r="E298" s="1247">
        <v>188</v>
      </c>
      <c r="F298" s="1248">
        <v>0</v>
      </c>
      <c r="G298" s="1247">
        <v>188</v>
      </c>
      <c r="H298" s="1164">
        <v>1.0749999999999999E-2</v>
      </c>
      <c r="I298" s="1247">
        <v>186</v>
      </c>
      <c r="J298" s="1164">
        <v>8.14E-2</v>
      </c>
      <c r="K298" s="1247">
        <v>172</v>
      </c>
      <c r="L298" s="1248">
        <v>0</v>
      </c>
      <c r="M298" s="1247">
        <v>172</v>
      </c>
      <c r="N298" s="1248">
        <v>0</v>
      </c>
      <c r="O298" s="1247">
        <v>172</v>
      </c>
      <c r="P298" s="1247">
        <v>1</v>
      </c>
    </row>
    <row r="299" spans="1:16" x14ac:dyDescent="0.25">
      <c r="A299" s="1097">
        <v>1213</v>
      </c>
      <c r="B299" s="1097" t="s">
        <v>758</v>
      </c>
      <c r="C299" s="1097"/>
      <c r="D299" s="1097" t="s">
        <v>630</v>
      </c>
      <c r="E299" s="1247">
        <v>246</v>
      </c>
      <c r="F299" s="1248">
        <v>0</v>
      </c>
      <c r="G299" s="1247">
        <v>246</v>
      </c>
      <c r="H299" s="1164">
        <v>8.2000000000000007E-3</v>
      </c>
      <c r="I299" s="1247">
        <v>244</v>
      </c>
      <c r="J299" s="1164">
        <v>0.10407</v>
      </c>
      <c r="K299" s="1247">
        <v>221</v>
      </c>
      <c r="L299" s="1248">
        <v>0</v>
      </c>
      <c r="M299" s="1247">
        <v>221</v>
      </c>
      <c r="N299" s="1248">
        <v>0</v>
      </c>
      <c r="O299" s="1247">
        <v>221</v>
      </c>
      <c r="P299" s="1247">
        <v>1</v>
      </c>
    </row>
    <row r="300" spans="1:16" x14ac:dyDescent="0.25">
      <c r="A300" s="1097">
        <v>1214</v>
      </c>
      <c r="B300" s="1097" t="s">
        <v>759</v>
      </c>
      <c r="C300" s="1097"/>
      <c r="D300" s="1097" t="s">
        <v>630</v>
      </c>
      <c r="E300" s="1247"/>
      <c r="F300" s="1247"/>
      <c r="G300" s="1247"/>
      <c r="H300" s="1247"/>
      <c r="I300" s="1247">
        <v>119</v>
      </c>
      <c r="J300" s="1164">
        <v>0.12264</v>
      </c>
      <c r="K300" s="1247">
        <v>106</v>
      </c>
      <c r="L300" s="1248">
        <v>0</v>
      </c>
      <c r="M300" s="1247">
        <v>106</v>
      </c>
      <c r="N300" s="1248">
        <v>0</v>
      </c>
      <c r="O300" s="1247">
        <v>106</v>
      </c>
      <c r="P300" s="1247">
        <v>1</v>
      </c>
    </row>
    <row r="301" spans="1:16" x14ac:dyDescent="0.25">
      <c r="A301" s="1097">
        <v>1216</v>
      </c>
      <c r="B301" s="1097" t="s">
        <v>761</v>
      </c>
      <c r="C301" s="1097"/>
      <c r="D301" s="1097" t="s">
        <v>630</v>
      </c>
      <c r="E301" s="1247">
        <v>119</v>
      </c>
      <c r="F301" s="1248">
        <v>0</v>
      </c>
      <c r="G301" s="1247">
        <v>119</v>
      </c>
      <c r="H301" s="1163">
        <v>-2.4590000000000001E-2</v>
      </c>
      <c r="I301" s="1247">
        <v>122</v>
      </c>
      <c r="J301" s="1164">
        <v>0.15093999999999999</v>
      </c>
      <c r="K301" s="1247">
        <v>106</v>
      </c>
      <c r="L301" s="1248">
        <v>0</v>
      </c>
      <c r="M301" s="1247">
        <v>106</v>
      </c>
      <c r="N301" s="1248">
        <v>0</v>
      </c>
      <c r="O301" s="1247">
        <v>106</v>
      </c>
      <c r="P301" s="1247">
        <v>1</v>
      </c>
    </row>
    <row r="302" spans="1:16" x14ac:dyDescent="0.25">
      <c r="A302" s="1097">
        <v>1217</v>
      </c>
      <c r="B302" s="1097" t="s">
        <v>762</v>
      </c>
      <c r="C302" s="1097"/>
      <c r="D302" s="1097" t="s">
        <v>630</v>
      </c>
      <c r="E302" s="1247"/>
      <c r="F302" s="1247"/>
      <c r="G302" s="1247"/>
      <c r="H302" s="1247"/>
      <c r="I302" s="1247">
        <v>193</v>
      </c>
      <c r="J302" s="1164">
        <v>0.17682999999999999</v>
      </c>
      <c r="K302" s="1247">
        <v>164</v>
      </c>
      <c r="L302" s="1248">
        <v>0</v>
      </c>
      <c r="M302" s="1247">
        <v>164</v>
      </c>
      <c r="N302" s="1248">
        <v>0</v>
      </c>
      <c r="O302" s="1247">
        <v>164</v>
      </c>
      <c r="P302" s="1247">
        <v>1</v>
      </c>
    </row>
    <row r="303" spans="1:16" x14ac:dyDescent="0.25">
      <c r="A303" s="1097">
        <v>1218</v>
      </c>
      <c r="B303" s="1097" t="s">
        <v>763</v>
      </c>
      <c r="C303" s="1097"/>
      <c r="D303" s="1097" t="s">
        <v>630</v>
      </c>
      <c r="E303" s="1247">
        <v>184</v>
      </c>
      <c r="F303" s="1248">
        <v>0</v>
      </c>
      <c r="G303" s="1247">
        <v>184</v>
      </c>
      <c r="H303" s="1248">
        <v>0</v>
      </c>
      <c r="I303" s="1247">
        <v>184</v>
      </c>
      <c r="J303" s="1247"/>
      <c r="K303" s="1247"/>
      <c r="L303" s="1247"/>
      <c r="M303" s="1247">
        <v>164</v>
      </c>
      <c r="N303" s="1248">
        <v>0</v>
      </c>
      <c r="O303" s="1247">
        <v>164</v>
      </c>
      <c r="P303" s="1247">
        <v>1</v>
      </c>
    </row>
    <row r="304" spans="1:16" x14ac:dyDescent="0.25">
      <c r="A304" s="1097">
        <v>1232</v>
      </c>
      <c r="B304" s="1097" t="s">
        <v>765</v>
      </c>
      <c r="C304" s="1097"/>
      <c r="D304" s="1097" t="s">
        <v>630</v>
      </c>
      <c r="E304" s="1247">
        <v>82</v>
      </c>
      <c r="F304" s="1248">
        <v>0</v>
      </c>
      <c r="G304" s="1247">
        <v>82</v>
      </c>
      <c r="H304" s="1248">
        <v>0</v>
      </c>
      <c r="I304" s="1247">
        <v>82</v>
      </c>
      <c r="J304" s="1163">
        <v>-1.205E-2</v>
      </c>
      <c r="K304" s="1247">
        <v>83</v>
      </c>
      <c r="L304" s="1164">
        <v>1.2200000000000001E-2</v>
      </c>
      <c r="M304" s="1247">
        <v>82</v>
      </c>
      <c r="N304" s="1248">
        <v>0</v>
      </c>
      <c r="O304" s="1247">
        <v>82</v>
      </c>
      <c r="P304" s="1247">
        <v>1</v>
      </c>
    </row>
    <row r="305" spans="1:16" x14ac:dyDescent="0.25">
      <c r="A305" s="1097">
        <v>1243</v>
      </c>
      <c r="B305" s="1097" t="s">
        <v>767</v>
      </c>
      <c r="C305" s="1097"/>
      <c r="D305" s="1097" t="s">
        <v>630</v>
      </c>
      <c r="E305" s="1247">
        <v>94</v>
      </c>
      <c r="F305" s="1248">
        <v>0</v>
      </c>
      <c r="G305" s="1247">
        <v>94</v>
      </c>
      <c r="H305" s="1163">
        <v>-1.0529999999999999E-2</v>
      </c>
      <c r="I305" s="1247">
        <v>95</v>
      </c>
      <c r="J305" s="1164">
        <v>1.064E-2</v>
      </c>
      <c r="K305" s="1247">
        <v>94</v>
      </c>
      <c r="L305" s="1248">
        <v>0</v>
      </c>
      <c r="M305" s="1247">
        <v>94</v>
      </c>
      <c r="N305" s="1248">
        <v>0</v>
      </c>
      <c r="O305" s="1247">
        <v>94</v>
      </c>
      <c r="P305" s="1247">
        <v>1</v>
      </c>
    </row>
    <row r="306" spans="1:16" x14ac:dyDescent="0.25">
      <c r="A306" s="1097">
        <v>1244</v>
      </c>
      <c r="B306" s="1097" t="s">
        <v>768</v>
      </c>
      <c r="C306" s="1097"/>
      <c r="D306" s="1097" t="s">
        <v>630</v>
      </c>
      <c r="E306" s="1247">
        <v>94</v>
      </c>
      <c r="F306" s="1248">
        <v>0</v>
      </c>
      <c r="G306" s="1247">
        <v>94</v>
      </c>
      <c r="H306" s="1248">
        <v>0</v>
      </c>
      <c r="I306" s="1247">
        <v>94</v>
      </c>
      <c r="J306" s="1248">
        <v>0</v>
      </c>
      <c r="K306" s="1247">
        <v>94</v>
      </c>
      <c r="L306" s="1248">
        <v>0</v>
      </c>
      <c r="M306" s="1247">
        <v>94</v>
      </c>
      <c r="N306" s="1248">
        <v>0</v>
      </c>
      <c r="O306" s="1247">
        <v>94</v>
      </c>
      <c r="P306" s="1247">
        <v>1</v>
      </c>
    </row>
    <row r="307" spans="1:16" x14ac:dyDescent="0.25">
      <c r="A307" s="1097">
        <v>1245</v>
      </c>
      <c r="B307" s="1097" t="s">
        <v>769</v>
      </c>
      <c r="C307" s="1097"/>
      <c r="D307" s="1097" t="s">
        <v>630</v>
      </c>
      <c r="E307" s="1247">
        <v>69</v>
      </c>
      <c r="F307" s="1248">
        <v>0</v>
      </c>
      <c r="G307" s="1247">
        <v>69</v>
      </c>
      <c r="H307" s="1163">
        <v>-1.4290000000000001E-2</v>
      </c>
      <c r="I307" s="1247">
        <v>70</v>
      </c>
      <c r="J307" s="1164">
        <v>1.4489999999999999E-2</v>
      </c>
      <c r="K307" s="1247">
        <v>69</v>
      </c>
      <c r="L307" s="1248">
        <v>0</v>
      </c>
      <c r="M307" s="1247">
        <v>69</v>
      </c>
      <c r="N307" s="1247"/>
      <c r="O307" s="1247"/>
      <c r="P307" s="1247">
        <v>1</v>
      </c>
    </row>
    <row r="308" spans="1:16" x14ac:dyDescent="0.25">
      <c r="A308" s="1097">
        <v>1246</v>
      </c>
      <c r="B308" s="1097" t="s">
        <v>770</v>
      </c>
      <c r="C308" s="1097"/>
      <c r="D308" s="1097" t="s">
        <v>630</v>
      </c>
      <c r="E308" s="1247">
        <v>57</v>
      </c>
      <c r="F308" s="1248">
        <v>0</v>
      </c>
      <c r="G308" s="1247">
        <v>57</v>
      </c>
      <c r="H308" s="1248">
        <v>0</v>
      </c>
      <c r="I308" s="1247">
        <v>57</v>
      </c>
      <c r="J308" s="1248">
        <v>0</v>
      </c>
      <c r="K308" s="1247">
        <v>57</v>
      </c>
      <c r="L308" s="1248">
        <v>0</v>
      </c>
      <c r="M308" s="1247">
        <v>57</v>
      </c>
      <c r="N308" s="1248">
        <v>0</v>
      </c>
      <c r="O308" s="1247">
        <v>57</v>
      </c>
      <c r="P308" s="1247">
        <v>1</v>
      </c>
    </row>
    <row r="309" spans="1:16" x14ac:dyDescent="0.25">
      <c r="A309" s="1097">
        <v>1247</v>
      </c>
      <c r="B309" s="1097" t="s">
        <v>771</v>
      </c>
      <c r="C309" s="1097"/>
      <c r="D309" s="1097" t="s">
        <v>630</v>
      </c>
      <c r="E309" s="1247">
        <v>53</v>
      </c>
      <c r="F309" s="1248">
        <v>0</v>
      </c>
      <c r="G309" s="1247">
        <v>53</v>
      </c>
      <c r="H309" s="1248">
        <v>0</v>
      </c>
      <c r="I309" s="1247">
        <v>53</v>
      </c>
      <c r="J309" s="1248">
        <v>0</v>
      </c>
      <c r="K309" s="1247">
        <v>53</v>
      </c>
      <c r="L309" s="1248">
        <v>0</v>
      </c>
      <c r="M309" s="1247">
        <v>53</v>
      </c>
      <c r="N309" s="1248">
        <v>0</v>
      </c>
      <c r="O309" s="1247">
        <v>53</v>
      </c>
      <c r="P309" s="1247">
        <v>1</v>
      </c>
    </row>
    <row r="310" spans="1:16" x14ac:dyDescent="0.25">
      <c r="A310" s="1097">
        <v>1259</v>
      </c>
      <c r="B310" s="1097" t="s">
        <v>774</v>
      </c>
      <c r="C310" s="1097"/>
      <c r="D310" s="1097" t="s">
        <v>630</v>
      </c>
      <c r="E310" s="1247">
        <v>90</v>
      </c>
      <c r="F310" s="1248">
        <v>0</v>
      </c>
      <c r="G310" s="1247">
        <v>90</v>
      </c>
      <c r="H310" s="1248">
        <v>0</v>
      </c>
      <c r="I310" s="1247">
        <v>90</v>
      </c>
      <c r="J310" s="1248">
        <v>0</v>
      </c>
      <c r="K310" s="1247">
        <v>90</v>
      </c>
      <c r="L310" s="1248">
        <v>0</v>
      </c>
      <c r="M310" s="1247">
        <v>90</v>
      </c>
      <c r="N310" s="1248">
        <v>0</v>
      </c>
      <c r="O310" s="1247">
        <v>90</v>
      </c>
      <c r="P310" s="1247">
        <v>1</v>
      </c>
    </row>
    <row r="311" spans="1:16" x14ac:dyDescent="0.25">
      <c r="A311" s="1097">
        <v>1303</v>
      </c>
      <c r="B311" s="1097" t="s">
        <v>779</v>
      </c>
      <c r="C311" s="1097"/>
      <c r="D311" s="1097" t="s">
        <v>630</v>
      </c>
      <c r="E311" s="1247">
        <v>78</v>
      </c>
      <c r="F311" s="1248">
        <v>0</v>
      </c>
      <c r="G311" s="1247">
        <v>78</v>
      </c>
      <c r="H311" s="1248">
        <v>0</v>
      </c>
      <c r="I311" s="1247">
        <v>78</v>
      </c>
      <c r="J311" s="1248">
        <v>0</v>
      </c>
      <c r="K311" s="1247">
        <v>78</v>
      </c>
      <c r="L311" s="1248">
        <v>0</v>
      </c>
      <c r="M311" s="1247">
        <v>78</v>
      </c>
      <c r="N311" s="1247"/>
      <c r="O311" s="1247"/>
      <c r="P311" s="1247">
        <v>1</v>
      </c>
    </row>
    <row r="312" spans="1:16" x14ac:dyDescent="0.25">
      <c r="A312" s="1097">
        <v>1304</v>
      </c>
      <c r="B312" s="1097" t="s">
        <v>780</v>
      </c>
      <c r="C312" s="1097"/>
      <c r="D312" s="1097" t="s">
        <v>630</v>
      </c>
      <c r="E312" s="1247">
        <v>69</v>
      </c>
      <c r="F312" s="1248">
        <v>0</v>
      </c>
      <c r="G312" s="1247">
        <v>69</v>
      </c>
      <c r="H312" s="1248">
        <v>0</v>
      </c>
      <c r="I312" s="1247">
        <v>69</v>
      </c>
      <c r="J312" s="1248">
        <v>0</v>
      </c>
      <c r="K312" s="1247">
        <v>69</v>
      </c>
      <c r="L312" s="1248">
        <v>0</v>
      </c>
      <c r="M312" s="1247">
        <v>69</v>
      </c>
      <c r="N312" s="1248">
        <v>0</v>
      </c>
      <c r="O312" s="1247">
        <v>69</v>
      </c>
      <c r="P312" s="1247">
        <v>1</v>
      </c>
    </row>
    <row r="313" spans="1:16" x14ac:dyDescent="0.25">
      <c r="A313" s="1097">
        <v>1305</v>
      </c>
      <c r="B313" s="1097" t="s">
        <v>781</v>
      </c>
      <c r="C313" s="1097"/>
      <c r="D313" s="1097" t="s">
        <v>630</v>
      </c>
      <c r="E313" s="1247">
        <v>69</v>
      </c>
      <c r="F313" s="1248">
        <v>0</v>
      </c>
      <c r="G313" s="1247">
        <v>69</v>
      </c>
      <c r="H313" s="1248">
        <v>0</v>
      </c>
      <c r="I313" s="1247">
        <v>69</v>
      </c>
      <c r="J313" s="1248">
        <v>0</v>
      </c>
      <c r="K313" s="1247">
        <v>69</v>
      </c>
      <c r="L313" s="1248">
        <v>0</v>
      </c>
      <c r="M313" s="1247">
        <v>69</v>
      </c>
      <c r="N313" s="1248">
        <v>0</v>
      </c>
      <c r="O313" s="1247">
        <v>69</v>
      </c>
      <c r="P313" s="1247">
        <v>1</v>
      </c>
    </row>
    <row r="314" spans="1:16" x14ac:dyDescent="0.25">
      <c r="A314" s="1097">
        <v>1306</v>
      </c>
      <c r="B314" s="1097" t="s">
        <v>782</v>
      </c>
      <c r="C314" s="1097"/>
      <c r="D314" s="1097" t="s">
        <v>630</v>
      </c>
      <c r="E314" s="1247"/>
      <c r="F314" s="1247"/>
      <c r="G314" s="1247"/>
      <c r="H314" s="1247"/>
      <c r="I314" s="1247">
        <v>57</v>
      </c>
      <c r="J314" s="1247"/>
      <c r="K314" s="1247"/>
      <c r="L314" s="1247"/>
      <c r="M314" s="1247">
        <v>57</v>
      </c>
      <c r="N314" s="1247"/>
      <c r="O314" s="1247"/>
      <c r="P314" s="1247">
        <v>1</v>
      </c>
    </row>
    <row r="315" spans="1:16" x14ac:dyDescent="0.25">
      <c r="A315" s="1097">
        <v>1307</v>
      </c>
      <c r="B315" s="1097" t="s">
        <v>783</v>
      </c>
      <c r="C315" s="1097"/>
      <c r="D315" s="1097" t="s">
        <v>630</v>
      </c>
      <c r="E315" s="1247">
        <v>69</v>
      </c>
      <c r="F315" s="1248">
        <v>0</v>
      </c>
      <c r="G315" s="1247">
        <v>69</v>
      </c>
      <c r="H315" s="1248">
        <v>0</v>
      </c>
      <c r="I315" s="1247">
        <v>69</v>
      </c>
      <c r="J315" s="1247"/>
      <c r="K315" s="1247"/>
      <c r="L315" s="1247"/>
      <c r="M315" s="1247">
        <v>69</v>
      </c>
      <c r="N315" s="1248">
        <v>0</v>
      </c>
      <c r="O315" s="1247">
        <v>69</v>
      </c>
      <c r="P315" s="1247">
        <v>1</v>
      </c>
    </row>
    <row r="316" spans="1:16" x14ac:dyDescent="0.25">
      <c r="A316" s="1097">
        <v>1308</v>
      </c>
      <c r="B316" s="1097" t="s">
        <v>784</v>
      </c>
      <c r="C316" s="1097"/>
      <c r="D316" s="1097" t="s">
        <v>630</v>
      </c>
      <c r="E316" s="1247">
        <v>246</v>
      </c>
      <c r="F316" s="1248">
        <v>0</v>
      </c>
      <c r="G316" s="1247">
        <v>246</v>
      </c>
      <c r="H316" s="1163">
        <v>-1.992E-2</v>
      </c>
      <c r="I316" s="1247">
        <v>251</v>
      </c>
      <c r="J316" s="1163">
        <v>-3.4619999999999998E-2</v>
      </c>
      <c r="K316" s="1247">
        <v>260</v>
      </c>
      <c r="L316" s="1164">
        <v>5.6910000000000002E-2</v>
      </c>
      <c r="M316" s="1247">
        <v>246</v>
      </c>
      <c r="N316" s="1248">
        <v>0</v>
      </c>
      <c r="O316" s="1247">
        <v>246</v>
      </c>
      <c r="P316" s="1247">
        <v>1</v>
      </c>
    </row>
    <row r="317" spans="1:16" x14ac:dyDescent="0.25">
      <c r="A317" s="1097">
        <v>1309</v>
      </c>
      <c r="B317" s="1097" t="s">
        <v>785</v>
      </c>
      <c r="C317" s="1097"/>
      <c r="D317" s="1097" t="s">
        <v>630</v>
      </c>
      <c r="E317" s="1247">
        <v>246</v>
      </c>
      <c r="F317" s="1248">
        <v>0</v>
      </c>
      <c r="G317" s="1247">
        <v>246</v>
      </c>
      <c r="H317" s="1248">
        <v>0</v>
      </c>
      <c r="I317" s="1247">
        <v>246</v>
      </c>
      <c r="J317" s="1248">
        <v>0</v>
      </c>
      <c r="K317" s="1247">
        <v>246</v>
      </c>
      <c r="L317" s="1248">
        <v>0</v>
      </c>
      <c r="M317" s="1247">
        <v>246</v>
      </c>
      <c r="N317" s="1248">
        <v>0</v>
      </c>
      <c r="O317" s="1247">
        <v>246</v>
      </c>
      <c r="P317" s="1247">
        <v>1</v>
      </c>
    </row>
    <row r="318" spans="1:16" x14ac:dyDescent="0.25">
      <c r="A318" s="1097">
        <v>1340</v>
      </c>
      <c r="B318" s="1097" t="s">
        <v>790</v>
      </c>
      <c r="C318" s="1097"/>
      <c r="D318" s="1097" t="s">
        <v>630</v>
      </c>
      <c r="E318" s="1247">
        <v>78</v>
      </c>
      <c r="F318" s="1248">
        <v>0</v>
      </c>
      <c r="G318" s="1247">
        <v>78</v>
      </c>
      <c r="H318" s="1248">
        <v>0</v>
      </c>
      <c r="I318" s="1247">
        <v>78</v>
      </c>
      <c r="J318" s="1248">
        <v>0</v>
      </c>
      <c r="K318" s="1247">
        <v>78</v>
      </c>
      <c r="L318" s="1248">
        <v>0</v>
      </c>
      <c r="M318" s="1247">
        <v>78</v>
      </c>
      <c r="N318" s="1248">
        <v>0</v>
      </c>
      <c r="O318" s="1247">
        <v>78</v>
      </c>
      <c r="P318" s="1247">
        <v>1</v>
      </c>
    </row>
    <row r="319" spans="1:16" x14ac:dyDescent="0.25">
      <c r="A319" s="1247">
        <v>1341</v>
      </c>
      <c r="B319" s="1247" t="s">
        <v>791</v>
      </c>
      <c r="C319" s="1247"/>
      <c r="D319" s="1247" t="s">
        <v>630</v>
      </c>
      <c r="E319" s="1247">
        <v>621</v>
      </c>
      <c r="F319" s="1248">
        <v>0</v>
      </c>
      <c r="G319" s="1247">
        <v>621</v>
      </c>
      <c r="H319" s="1163">
        <v>-1.585E-2</v>
      </c>
      <c r="I319" s="1247">
        <v>631</v>
      </c>
      <c r="J319" s="1163">
        <v>-2.7730000000000001E-2</v>
      </c>
      <c r="K319" s="1247">
        <v>649</v>
      </c>
      <c r="L319" s="1164">
        <v>4.6769999999999999E-2</v>
      </c>
      <c r="M319" s="1247">
        <v>620</v>
      </c>
      <c r="N319" s="1248">
        <v>0</v>
      </c>
      <c r="O319" s="1247">
        <v>620</v>
      </c>
      <c r="P319" s="1247">
        <v>0</v>
      </c>
    </row>
    <row r="320" spans="1:16" x14ac:dyDescent="0.25">
      <c r="A320" s="1247">
        <v>1355</v>
      </c>
      <c r="B320" s="1247" t="s">
        <v>792</v>
      </c>
      <c r="C320" s="1247"/>
      <c r="D320" s="1247" t="s">
        <v>630</v>
      </c>
      <c r="E320" s="1247"/>
      <c r="F320" s="1247"/>
      <c r="G320" s="1247"/>
      <c r="H320" s="1247"/>
      <c r="I320" s="1247"/>
      <c r="J320" s="1247"/>
      <c r="K320" s="1247">
        <v>1170</v>
      </c>
      <c r="L320" s="1248">
        <v>0</v>
      </c>
      <c r="M320" s="1247">
        <v>1170</v>
      </c>
      <c r="N320" s="1248">
        <v>0</v>
      </c>
      <c r="O320" s="1247">
        <v>1170</v>
      </c>
      <c r="P320" s="1247">
        <v>0</v>
      </c>
    </row>
    <row r="321" spans="1:16" x14ac:dyDescent="0.25">
      <c r="A321" s="1247">
        <v>1393</v>
      </c>
      <c r="B321" s="1247" t="s">
        <v>795</v>
      </c>
      <c r="C321" s="1247"/>
      <c r="D321" s="1247" t="s">
        <v>537</v>
      </c>
      <c r="E321" s="1247">
        <v>886</v>
      </c>
      <c r="F321" s="1248">
        <v>0</v>
      </c>
      <c r="G321" s="1247">
        <v>886</v>
      </c>
      <c r="H321" s="1164">
        <v>2.4279999999999999E-2</v>
      </c>
      <c r="I321" s="1247">
        <v>865</v>
      </c>
      <c r="J321" s="1163">
        <v>-8.8510000000000005E-2</v>
      </c>
      <c r="K321" s="1247">
        <v>949</v>
      </c>
      <c r="L321" s="1164">
        <v>0.89420999999999995</v>
      </c>
      <c r="M321" s="1247">
        <v>501</v>
      </c>
      <c r="N321" s="1164">
        <v>0.32890999999999998</v>
      </c>
      <c r="O321" s="1247">
        <v>377</v>
      </c>
      <c r="P321" s="1247">
        <v>0</v>
      </c>
    </row>
    <row r="322" spans="1:16" x14ac:dyDescent="0.25">
      <c r="A322" s="1247">
        <v>1394</v>
      </c>
      <c r="B322" s="1247" t="s">
        <v>796</v>
      </c>
      <c r="C322" s="1247"/>
      <c r="D322" s="1247" t="s">
        <v>537</v>
      </c>
      <c r="E322" s="1247">
        <v>886</v>
      </c>
      <c r="F322" s="1248">
        <v>0</v>
      </c>
      <c r="G322" s="1247">
        <v>886</v>
      </c>
      <c r="H322" s="1164">
        <v>0.19086</v>
      </c>
      <c r="I322" s="1247">
        <v>744</v>
      </c>
      <c r="J322" s="1163">
        <v>-8.4870000000000001E-2</v>
      </c>
      <c r="K322" s="1247">
        <v>813</v>
      </c>
      <c r="L322" s="1164">
        <v>1.2092400000000001</v>
      </c>
      <c r="M322" s="1247">
        <v>368</v>
      </c>
      <c r="N322" s="1164">
        <v>0.19869999999999999</v>
      </c>
      <c r="O322" s="1247">
        <v>307</v>
      </c>
      <c r="P322" s="1247">
        <v>0</v>
      </c>
    </row>
    <row r="323" spans="1:16" x14ac:dyDescent="0.25">
      <c r="A323" s="1247">
        <v>1395</v>
      </c>
      <c r="B323" s="1247" t="s">
        <v>797</v>
      </c>
      <c r="C323" s="1247"/>
      <c r="D323" s="1247" t="s">
        <v>537</v>
      </c>
      <c r="E323" s="1247">
        <v>1291</v>
      </c>
      <c r="F323" s="1248">
        <v>0</v>
      </c>
      <c r="G323" s="1247">
        <v>1291</v>
      </c>
      <c r="H323" s="1163">
        <v>-4.6299999999999996E-3</v>
      </c>
      <c r="I323" s="1247">
        <v>1297</v>
      </c>
      <c r="J323" s="1163">
        <v>-1.519E-2</v>
      </c>
      <c r="K323" s="1247">
        <v>1317</v>
      </c>
      <c r="L323" s="1164">
        <v>0.49320000000000003</v>
      </c>
      <c r="M323" s="1247">
        <v>882</v>
      </c>
      <c r="N323" s="1164">
        <v>0.10249999999999999</v>
      </c>
      <c r="O323" s="1247">
        <v>800</v>
      </c>
      <c r="P323" s="1247">
        <v>0</v>
      </c>
    </row>
    <row r="324" spans="1:16" x14ac:dyDescent="0.25">
      <c r="A324" s="1097">
        <v>1400</v>
      </c>
      <c r="B324" s="1097" t="s">
        <v>253</v>
      </c>
      <c r="C324" s="1097"/>
      <c r="D324" s="1097" t="s">
        <v>630</v>
      </c>
      <c r="E324" s="1247">
        <v>205</v>
      </c>
      <c r="F324" s="1248">
        <v>0</v>
      </c>
      <c r="G324" s="1247">
        <v>205</v>
      </c>
      <c r="H324" s="1248">
        <v>0</v>
      </c>
      <c r="I324" s="1247">
        <v>205</v>
      </c>
      <c r="J324" s="1248">
        <v>0</v>
      </c>
      <c r="K324" s="1247">
        <v>205</v>
      </c>
      <c r="L324" s="1248">
        <v>0</v>
      </c>
      <c r="M324" s="1247">
        <v>205</v>
      </c>
      <c r="N324" s="1248">
        <v>0</v>
      </c>
      <c r="O324" s="1247">
        <v>205</v>
      </c>
      <c r="P324" s="1247">
        <v>1</v>
      </c>
    </row>
    <row r="325" spans="1:16" x14ac:dyDescent="0.25">
      <c r="A325" s="1097">
        <v>1401</v>
      </c>
      <c r="B325" s="1097" t="s">
        <v>798</v>
      </c>
      <c r="C325" s="1097"/>
      <c r="D325" s="1097" t="s">
        <v>630</v>
      </c>
      <c r="E325" s="1247">
        <v>246</v>
      </c>
      <c r="F325" s="1248">
        <v>0</v>
      </c>
      <c r="G325" s="1247">
        <v>246</v>
      </c>
      <c r="H325" s="1247"/>
      <c r="I325" s="1247"/>
      <c r="J325" s="1247"/>
      <c r="K325" s="1247">
        <v>246</v>
      </c>
      <c r="L325" s="1248">
        <v>0</v>
      </c>
      <c r="M325" s="1247">
        <v>246</v>
      </c>
      <c r="N325" s="1248">
        <v>0</v>
      </c>
      <c r="O325" s="1247">
        <v>246</v>
      </c>
      <c r="P325" s="1247">
        <v>1</v>
      </c>
    </row>
    <row r="326" spans="1:16" x14ac:dyDescent="0.25">
      <c r="A326" s="1097">
        <v>1402</v>
      </c>
      <c r="B326" s="1097" t="s">
        <v>799</v>
      </c>
      <c r="C326" s="1097"/>
      <c r="D326" s="1097" t="s">
        <v>630</v>
      </c>
      <c r="E326" s="1247">
        <v>205</v>
      </c>
      <c r="F326" s="1248">
        <v>0</v>
      </c>
      <c r="G326" s="1247">
        <v>205</v>
      </c>
      <c r="H326" s="1248">
        <v>0</v>
      </c>
      <c r="I326" s="1247">
        <v>205</v>
      </c>
      <c r="J326" s="1248">
        <v>0</v>
      </c>
      <c r="K326" s="1247">
        <v>205</v>
      </c>
      <c r="L326" s="1248">
        <v>0</v>
      </c>
      <c r="M326" s="1247">
        <v>205</v>
      </c>
      <c r="N326" s="1248">
        <v>0</v>
      </c>
      <c r="O326" s="1247">
        <v>205</v>
      </c>
      <c r="P326" s="1247">
        <v>1</v>
      </c>
    </row>
    <row r="327" spans="1:16" x14ac:dyDescent="0.25">
      <c r="A327" s="1097">
        <v>1403</v>
      </c>
      <c r="B327" s="1097" t="s">
        <v>800</v>
      </c>
      <c r="C327" s="1097"/>
      <c r="D327" s="1097" t="s">
        <v>630</v>
      </c>
      <c r="E327" s="1247">
        <v>205</v>
      </c>
      <c r="F327" s="1248">
        <v>0</v>
      </c>
      <c r="G327" s="1247">
        <v>205</v>
      </c>
      <c r="H327" s="1248">
        <v>0</v>
      </c>
      <c r="I327" s="1247">
        <v>205</v>
      </c>
      <c r="J327" s="1248">
        <v>0</v>
      </c>
      <c r="K327" s="1247">
        <v>205</v>
      </c>
      <c r="L327" s="1247"/>
      <c r="M327" s="1247"/>
      <c r="N327" s="1247"/>
      <c r="O327" s="1247">
        <v>205</v>
      </c>
      <c r="P327" s="1247">
        <v>1</v>
      </c>
    </row>
    <row r="328" spans="1:16" x14ac:dyDescent="0.25">
      <c r="A328" s="1097">
        <v>1404</v>
      </c>
      <c r="B328" s="1097" t="s">
        <v>801</v>
      </c>
      <c r="C328" s="1097"/>
      <c r="D328" s="1097" t="s">
        <v>630</v>
      </c>
      <c r="E328" s="1247">
        <v>299</v>
      </c>
      <c r="F328" s="1248">
        <v>0</v>
      </c>
      <c r="G328" s="1247">
        <v>299</v>
      </c>
      <c r="H328" s="1164">
        <v>0.11151999999999999</v>
      </c>
      <c r="I328" s="1247">
        <v>269</v>
      </c>
      <c r="J328" s="1164">
        <v>5.9060000000000001E-2</v>
      </c>
      <c r="K328" s="1247">
        <v>254</v>
      </c>
      <c r="L328" s="1248">
        <v>0</v>
      </c>
      <c r="M328" s="1247">
        <v>254</v>
      </c>
      <c r="N328" s="1248">
        <v>0</v>
      </c>
      <c r="O328" s="1247">
        <v>254</v>
      </c>
      <c r="P328" s="1247">
        <v>1</v>
      </c>
    </row>
    <row r="329" spans="1:16" x14ac:dyDescent="0.25">
      <c r="A329" s="1097">
        <v>1405</v>
      </c>
      <c r="B329" s="1097" t="s">
        <v>802</v>
      </c>
      <c r="C329" s="1097"/>
      <c r="D329" s="1097" t="s">
        <v>630</v>
      </c>
      <c r="E329" s="1247">
        <v>287</v>
      </c>
      <c r="F329" s="1248">
        <v>0</v>
      </c>
      <c r="G329" s="1247">
        <v>287</v>
      </c>
      <c r="H329" s="1164">
        <v>7.4910000000000004E-2</v>
      </c>
      <c r="I329" s="1247">
        <v>267</v>
      </c>
      <c r="J329" s="1164">
        <v>5.1180000000000003E-2</v>
      </c>
      <c r="K329" s="1247">
        <v>254</v>
      </c>
      <c r="L329" s="1248">
        <v>0</v>
      </c>
      <c r="M329" s="1247">
        <v>254</v>
      </c>
      <c r="N329" s="1248">
        <v>0</v>
      </c>
      <c r="O329" s="1247">
        <v>254</v>
      </c>
      <c r="P329" s="1247">
        <v>1</v>
      </c>
    </row>
    <row r="330" spans="1:16" x14ac:dyDescent="0.25">
      <c r="A330" s="1247">
        <v>1408</v>
      </c>
      <c r="B330" s="1247" t="s">
        <v>1072</v>
      </c>
      <c r="C330" s="1247"/>
      <c r="D330" s="1247" t="s">
        <v>537</v>
      </c>
      <c r="E330" s="1247"/>
      <c r="F330" s="1247"/>
      <c r="G330" s="1247"/>
      <c r="H330" s="1247"/>
      <c r="I330" s="1247"/>
      <c r="J330" s="1247"/>
      <c r="K330" s="1247">
        <v>1215</v>
      </c>
      <c r="L330" s="1164">
        <v>0.53408999999999995</v>
      </c>
      <c r="M330" s="1247">
        <v>792</v>
      </c>
      <c r="N330" s="1247"/>
      <c r="O330" s="1247"/>
      <c r="P330" s="1247">
        <v>0</v>
      </c>
    </row>
    <row r="331" spans="1:16" x14ac:dyDescent="0.25">
      <c r="A331" s="1247">
        <v>1409</v>
      </c>
      <c r="B331" s="1247" t="s">
        <v>803</v>
      </c>
      <c r="C331" s="1247"/>
      <c r="D331" s="1247" t="s">
        <v>537</v>
      </c>
      <c r="E331" s="1247"/>
      <c r="F331" s="1247"/>
      <c r="G331" s="1247"/>
      <c r="H331" s="1247"/>
      <c r="I331" s="1247"/>
      <c r="J331" s="1247"/>
      <c r="K331" s="1247"/>
      <c r="L331" s="1247"/>
      <c r="M331" s="1247"/>
      <c r="N331" s="1247"/>
      <c r="O331" s="1247">
        <v>1228</v>
      </c>
      <c r="P331" s="1247">
        <v>0</v>
      </c>
    </row>
    <row r="332" spans="1:16" x14ac:dyDescent="0.25">
      <c r="A332" s="1247">
        <v>1410</v>
      </c>
      <c r="B332" s="1247" t="s">
        <v>804</v>
      </c>
      <c r="C332" s="1247"/>
      <c r="D332" s="1247" t="s">
        <v>537</v>
      </c>
      <c r="E332" s="1247"/>
      <c r="F332" s="1247"/>
      <c r="G332" s="1247"/>
      <c r="H332" s="1247"/>
      <c r="I332" s="1247">
        <v>1287</v>
      </c>
      <c r="J332" s="1164">
        <v>3.2079999999999997E-2</v>
      </c>
      <c r="K332" s="1247">
        <v>1247</v>
      </c>
      <c r="L332" s="1247"/>
      <c r="M332" s="1247"/>
      <c r="N332" s="1247"/>
      <c r="O332" s="1247">
        <v>1234</v>
      </c>
      <c r="P332" s="1247">
        <v>0</v>
      </c>
    </row>
    <row r="333" spans="1:16" x14ac:dyDescent="0.25">
      <c r="A333" s="1247">
        <v>1412</v>
      </c>
      <c r="B333" s="1247" t="s">
        <v>805</v>
      </c>
      <c r="C333" s="1247"/>
      <c r="D333" s="1247" t="s">
        <v>537</v>
      </c>
      <c r="E333" s="1247">
        <v>1227</v>
      </c>
      <c r="F333" s="1248">
        <v>0</v>
      </c>
      <c r="G333" s="1247">
        <v>1227</v>
      </c>
      <c r="H333" s="1164">
        <v>2.5919999999999999E-2</v>
      </c>
      <c r="I333" s="1247">
        <v>1196</v>
      </c>
      <c r="J333" s="1163">
        <v>-2.4469999999999999E-2</v>
      </c>
      <c r="K333" s="1247">
        <v>1226</v>
      </c>
      <c r="L333" s="1247"/>
      <c r="M333" s="1247"/>
      <c r="N333" s="1247"/>
      <c r="O333" s="1247">
        <v>1166</v>
      </c>
      <c r="P333" s="1247">
        <v>0</v>
      </c>
    </row>
    <row r="334" spans="1:16" x14ac:dyDescent="0.25">
      <c r="A334" s="1247">
        <v>1413</v>
      </c>
      <c r="B334" s="1247" t="s">
        <v>806</v>
      </c>
      <c r="C334" s="1247"/>
      <c r="D334" s="1247" t="s">
        <v>537</v>
      </c>
      <c r="E334" s="1247">
        <v>1252</v>
      </c>
      <c r="F334" s="1248">
        <v>0</v>
      </c>
      <c r="G334" s="1247">
        <v>1252</v>
      </c>
      <c r="H334" s="1164">
        <v>3.814E-2</v>
      </c>
      <c r="I334" s="1247">
        <v>1206</v>
      </c>
      <c r="J334" s="1164">
        <v>2.3769999999999999E-2</v>
      </c>
      <c r="K334" s="1247">
        <v>1178</v>
      </c>
      <c r="L334" s="1164">
        <v>0.33711999999999998</v>
      </c>
      <c r="M334" s="1247">
        <v>881</v>
      </c>
      <c r="N334" s="1163">
        <v>-0.1101</v>
      </c>
      <c r="O334" s="1247">
        <v>990</v>
      </c>
      <c r="P334" s="1247">
        <v>0</v>
      </c>
    </row>
    <row r="335" spans="1:16" x14ac:dyDescent="0.25">
      <c r="A335" s="1247">
        <v>1414</v>
      </c>
      <c r="B335" s="1247" t="s">
        <v>807</v>
      </c>
      <c r="C335" s="1247"/>
      <c r="D335" s="1247" t="s">
        <v>537</v>
      </c>
      <c r="E335" s="1247">
        <v>1239</v>
      </c>
      <c r="F335" s="1248">
        <v>0</v>
      </c>
      <c r="G335" s="1247">
        <v>1239</v>
      </c>
      <c r="H335" s="1247"/>
      <c r="I335" s="1247"/>
      <c r="J335" s="1247"/>
      <c r="K335" s="1247"/>
      <c r="L335" s="1247"/>
      <c r="M335" s="1247"/>
      <c r="N335" s="1247"/>
      <c r="O335" s="1247">
        <v>1221</v>
      </c>
      <c r="P335" s="1247">
        <v>0</v>
      </c>
    </row>
    <row r="336" spans="1:16" x14ac:dyDescent="0.25">
      <c r="A336" s="1247">
        <v>1415</v>
      </c>
      <c r="B336" s="1247" t="s">
        <v>808</v>
      </c>
      <c r="C336" s="1247"/>
      <c r="D336" s="1247" t="s">
        <v>537</v>
      </c>
      <c r="E336" s="1247"/>
      <c r="F336" s="1247"/>
      <c r="G336" s="1247"/>
      <c r="H336" s="1247"/>
      <c r="I336" s="1247"/>
      <c r="J336" s="1247"/>
      <c r="K336" s="1247">
        <v>1228</v>
      </c>
      <c r="L336" s="1164">
        <v>9.8700000000000003E-3</v>
      </c>
      <c r="M336" s="1247">
        <v>1216</v>
      </c>
      <c r="N336" s="1247"/>
      <c r="O336" s="1247"/>
      <c r="P336" s="1247">
        <v>0</v>
      </c>
    </row>
    <row r="337" spans="1:16" x14ac:dyDescent="0.25">
      <c r="A337" s="1247">
        <v>1416</v>
      </c>
      <c r="B337" s="1247" t="s">
        <v>809</v>
      </c>
      <c r="C337" s="1247"/>
      <c r="D337" s="1247" t="s">
        <v>537</v>
      </c>
      <c r="E337" s="1247"/>
      <c r="F337" s="1247"/>
      <c r="G337" s="1247"/>
      <c r="H337" s="1247"/>
      <c r="I337" s="1247">
        <v>1277</v>
      </c>
      <c r="J337" s="1164">
        <v>1.108E-2</v>
      </c>
      <c r="K337" s="1247">
        <v>1263</v>
      </c>
      <c r="L337" s="1247"/>
      <c r="M337" s="1247"/>
      <c r="N337" s="1247"/>
      <c r="O337" s="1247">
        <v>1172</v>
      </c>
      <c r="P337" s="1247">
        <v>0</v>
      </c>
    </row>
    <row r="338" spans="1:16" x14ac:dyDescent="0.25">
      <c r="A338" s="1247">
        <v>1417</v>
      </c>
      <c r="B338" s="1247" t="s">
        <v>810</v>
      </c>
      <c r="C338" s="1247"/>
      <c r="D338" s="1247" t="s">
        <v>537</v>
      </c>
      <c r="E338" s="1247"/>
      <c r="F338" s="1247"/>
      <c r="G338" s="1247"/>
      <c r="H338" s="1247"/>
      <c r="I338" s="1247"/>
      <c r="J338" s="1247"/>
      <c r="K338" s="1247"/>
      <c r="L338" s="1247"/>
      <c r="M338" s="1247"/>
      <c r="N338" s="1247"/>
      <c r="O338" s="1247">
        <v>1229</v>
      </c>
      <c r="P338" s="1247">
        <v>0</v>
      </c>
    </row>
    <row r="339" spans="1:16" x14ac:dyDescent="0.25">
      <c r="A339" s="1247">
        <v>1419</v>
      </c>
      <c r="B339" s="1247" t="s">
        <v>1075</v>
      </c>
      <c r="C339" s="1247"/>
      <c r="D339" s="1247" t="s">
        <v>537</v>
      </c>
      <c r="E339" s="1247">
        <v>1385</v>
      </c>
      <c r="F339" s="1248">
        <v>0</v>
      </c>
      <c r="G339" s="1247">
        <v>1385</v>
      </c>
      <c r="H339" s="1164">
        <v>3.2809999999999999E-2</v>
      </c>
      <c r="I339" s="1247">
        <v>1341</v>
      </c>
      <c r="J339" s="1163">
        <v>-2.402E-2</v>
      </c>
      <c r="K339" s="1247">
        <v>1374</v>
      </c>
      <c r="L339" s="1247"/>
      <c r="M339" s="1247"/>
      <c r="N339" s="1247"/>
      <c r="O339" s="1247"/>
      <c r="P339" s="1247">
        <v>0</v>
      </c>
    </row>
    <row r="340" spans="1:16" x14ac:dyDescent="0.25">
      <c r="A340" s="1247">
        <v>1424</v>
      </c>
      <c r="B340" s="1247" t="s">
        <v>811</v>
      </c>
      <c r="C340" s="1247"/>
      <c r="D340" s="1247" t="s">
        <v>503</v>
      </c>
      <c r="E340" s="1247">
        <v>677</v>
      </c>
      <c r="F340" s="1164">
        <v>1.48E-3</v>
      </c>
      <c r="G340" s="1247">
        <v>676</v>
      </c>
      <c r="H340" s="1164">
        <v>2.97E-3</v>
      </c>
      <c r="I340" s="1247">
        <v>674</v>
      </c>
      <c r="J340" s="1163">
        <v>-2.3189999999999999E-2</v>
      </c>
      <c r="K340" s="1247">
        <v>690</v>
      </c>
      <c r="L340" s="1163">
        <v>-5.7600000000000004E-3</v>
      </c>
      <c r="M340" s="1247">
        <v>694</v>
      </c>
      <c r="N340" s="1164">
        <v>8.7200000000000003E-3</v>
      </c>
      <c r="O340" s="1247">
        <v>688</v>
      </c>
      <c r="P340" s="1247">
        <v>0</v>
      </c>
    </row>
    <row r="341" spans="1:16" x14ac:dyDescent="0.25">
      <c r="A341" s="1097">
        <v>1428</v>
      </c>
      <c r="B341" s="1097" t="s">
        <v>812</v>
      </c>
      <c r="C341" s="1097"/>
      <c r="D341" s="1097" t="s">
        <v>503</v>
      </c>
      <c r="E341" s="1247"/>
      <c r="F341" s="1247"/>
      <c r="G341" s="1247">
        <v>1390</v>
      </c>
      <c r="H341" s="1163">
        <v>-5.3129999999999997E-2</v>
      </c>
      <c r="I341" s="1247">
        <v>1468</v>
      </c>
      <c r="J341" s="1164">
        <v>5.6120000000000003E-2</v>
      </c>
      <c r="K341" s="1247">
        <v>1390</v>
      </c>
      <c r="L341" s="1164">
        <v>0.16414999999999999</v>
      </c>
      <c r="M341" s="1247">
        <v>1194</v>
      </c>
      <c r="N341" s="1163">
        <v>-0.19378999999999999</v>
      </c>
      <c r="O341" s="1247">
        <v>1481</v>
      </c>
      <c r="P341" s="1247">
        <v>1</v>
      </c>
    </row>
    <row r="342" spans="1:16" x14ac:dyDescent="0.25">
      <c r="A342" s="1097">
        <v>1429</v>
      </c>
      <c r="B342" s="1097" t="s">
        <v>813</v>
      </c>
      <c r="C342" s="1097"/>
      <c r="D342" s="1097" t="s">
        <v>503</v>
      </c>
      <c r="E342" s="1247"/>
      <c r="F342" s="1247"/>
      <c r="G342" s="1247">
        <v>1359</v>
      </c>
      <c r="H342" s="1163">
        <v>-5.4940000000000003E-2</v>
      </c>
      <c r="I342" s="1247">
        <v>1438</v>
      </c>
      <c r="J342" s="1164">
        <v>5.8130000000000001E-2</v>
      </c>
      <c r="K342" s="1247">
        <v>1359</v>
      </c>
      <c r="L342" s="1163">
        <v>-5.3620000000000001E-2</v>
      </c>
      <c r="M342" s="1247">
        <v>1436</v>
      </c>
      <c r="N342" s="1164">
        <v>3.15029</v>
      </c>
      <c r="O342" s="1247">
        <v>346</v>
      </c>
      <c r="P342" s="1247">
        <v>1</v>
      </c>
    </row>
    <row r="343" spans="1:16" x14ac:dyDescent="0.25">
      <c r="A343" s="1247">
        <v>1436</v>
      </c>
      <c r="B343" s="1247" t="s">
        <v>1081</v>
      </c>
      <c r="C343" s="1247"/>
      <c r="D343" s="1247" t="s">
        <v>537</v>
      </c>
      <c r="E343" s="1247">
        <v>2023</v>
      </c>
      <c r="F343" s="1248">
        <v>0</v>
      </c>
      <c r="G343" s="1247">
        <v>2023</v>
      </c>
      <c r="H343" s="1164">
        <v>5.47E-3</v>
      </c>
      <c r="I343" s="1247">
        <v>2012</v>
      </c>
      <c r="J343" s="1164">
        <v>5.0000000000000001E-3</v>
      </c>
      <c r="K343" s="1247">
        <v>2002</v>
      </c>
      <c r="L343" s="1247"/>
      <c r="M343" s="1247"/>
      <c r="N343" s="1247"/>
      <c r="O343" s="1247"/>
      <c r="P343" s="1247">
        <v>0</v>
      </c>
    </row>
    <row r="344" spans="1:16" x14ac:dyDescent="0.25">
      <c r="A344" s="1247">
        <v>1437</v>
      </c>
      <c r="B344" s="1247" t="s">
        <v>1082</v>
      </c>
      <c r="C344" s="1247"/>
      <c r="D344" s="1247" t="s">
        <v>537</v>
      </c>
      <c r="E344" s="1247">
        <v>1368</v>
      </c>
      <c r="F344" s="1248">
        <v>0</v>
      </c>
      <c r="G344" s="1247">
        <v>1368</v>
      </c>
      <c r="H344" s="1163">
        <v>-2.9199999999999999E-3</v>
      </c>
      <c r="I344" s="1247">
        <v>1372</v>
      </c>
      <c r="J344" s="1163">
        <v>-3.63E-3</v>
      </c>
      <c r="K344" s="1247">
        <v>1377</v>
      </c>
      <c r="L344" s="1247"/>
      <c r="M344" s="1247"/>
      <c r="N344" s="1247"/>
      <c r="O344" s="1247"/>
      <c r="P344" s="1247">
        <v>0</v>
      </c>
    </row>
    <row r="345" spans="1:16" x14ac:dyDescent="0.25">
      <c r="A345" s="1097">
        <v>1502</v>
      </c>
      <c r="B345" s="1097" t="s">
        <v>1435</v>
      </c>
      <c r="C345" s="1097" t="s">
        <v>432</v>
      </c>
      <c r="D345" s="1097" t="s">
        <v>503</v>
      </c>
      <c r="E345" s="1247"/>
      <c r="F345" s="1247"/>
      <c r="G345" s="1247"/>
      <c r="H345" s="1247"/>
      <c r="I345" s="1247"/>
      <c r="J345" s="1247"/>
      <c r="K345" s="1247">
        <v>3411</v>
      </c>
      <c r="L345" s="1247"/>
      <c r="M345" s="1247"/>
      <c r="N345" s="1247"/>
      <c r="O345" s="1247">
        <v>3529</v>
      </c>
      <c r="P345" s="1247">
        <v>1</v>
      </c>
    </row>
    <row r="346" spans="1:16" x14ac:dyDescent="0.25">
      <c r="A346" s="1247">
        <v>1503</v>
      </c>
      <c r="B346" s="1247" t="s">
        <v>814</v>
      </c>
      <c r="C346" s="1247"/>
      <c r="D346" s="1247" t="s">
        <v>537</v>
      </c>
      <c r="E346" s="1247">
        <v>1175</v>
      </c>
      <c r="F346" s="1248">
        <v>0</v>
      </c>
      <c r="G346" s="1247">
        <v>1175</v>
      </c>
      <c r="H346" s="1163">
        <v>-2.002E-2</v>
      </c>
      <c r="I346" s="1247">
        <v>1199</v>
      </c>
      <c r="J346" s="1163">
        <v>-4.0030000000000003E-2</v>
      </c>
      <c r="K346" s="1247">
        <v>1249</v>
      </c>
      <c r="L346" s="1164">
        <v>1.959E-2</v>
      </c>
      <c r="M346" s="1247">
        <v>1225</v>
      </c>
      <c r="N346" s="1163">
        <v>-2.1569999999999999E-2</v>
      </c>
      <c r="O346" s="1247">
        <v>1252</v>
      </c>
      <c r="P346" s="1247">
        <v>0</v>
      </c>
    </row>
    <row r="347" spans="1:16" x14ac:dyDescent="0.25">
      <c r="A347" s="1097">
        <v>1509</v>
      </c>
      <c r="B347" s="1097" t="s">
        <v>816</v>
      </c>
      <c r="C347" s="1097"/>
      <c r="D347" s="1097" t="s">
        <v>630</v>
      </c>
      <c r="E347" s="1247">
        <v>131</v>
      </c>
      <c r="F347" s="1248">
        <v>0</v>
      </c>
      <c r="G347" s="1247">
        <v>131</v>
      </c>
      <c r="H347" s="1248">
        <v>0</v>
      </c>
      <c r="I347" s="1247">
        <v>131</v>
      </c>
      <c r="J347" s="1248">
        <v>0</v>
      </c>
      <c r="K347" s="1247">
        <v>131</v>
      </c>
      <c r="L347" s="1248">
        <v>0</v>
      </c>
      <c r="M347" s="1247">
        <v>131</v>
      </c>
      <c r="N347" s="1248">
        <v>0</v>
      </c>
      <c r="O347" s="1247">
        <v>131</v>
      </c>
      <c r="P347" s="1247">
        <v>1</v>
      </c>
    </row>
    <row r="348" spans="1:16" x14ac:dyDescent="0.25">
      <c r="A348" s="1247">
        <v>1510</v>
      </c>
      <c r="B348" s="1247" t="s">
        <v>817</v>
      </c>
      <c r="C348" s="1247"/>
      <c r="D348" s="1247" t="s">
        <v>630</v>
      </c>
      <c r="E348" s="1247">
        <v>861</v>
      </c>
      <c r="F348" s="1248">
        <v>0</v>
      </c>
      <c r="G348" s="1247">
        <v>861</v>
      </c>
      <c r="H348" s="1164">
        <v>3.5000000000000001E-3</v>
      </c>
      <c r="I348" s="1247">
        <v>858</v>
      </c>
      <c r="J348" s="1248">
        <v>0</v>
      </c>
      <c r="K348" s="1247">
        <v>858</v>
      </c>
      <c r="L348" s="1247"/>
      <c r="M348" s="1247"/>
      <c r="N348" s="1247"/>
      <c r="O348" s="1247"/>
      <c r="P348" s="1247">
        <v>0</v>
      </c>
    </row>
    <row r="349" spans="1:16" x14ac:dyDescent="0.25">
      <c r="A349" s="1247">
        <v>1518</v>
      </c>
      <c r="B349" s="1247" t="s">
        <v>818</v>
      </c>
      <c r="C349" s="1247"/>
      <c r="D349" s="1247" t="s">
        <v>630</v>
      </c>
      <c r="E349" s="1247">
        <v>210</v>
      </c>
      <c r="F349" s="1248">
        <v>0</v>
      </c>
      <c r="G349" s="1247">
        <v>210</v>
      </c>
      <c r="H349" s="1163">
        <v>-1.8689999999999998E-2</v>
      </c>
      <c r="I349" s="1247">
        <v>214</v>
      </c>
      <c r="J349" s="1164">
        <v>9.4299999999999991E-3</v>
      </c>
      <c r="K349" s="1247">
        <v>212</v>
      </c>
      <c r="L349" s="1164">
        <v>3.415E-2</v>
      </c>
      <c r="M349" s="1247">
        <v>205</v>
      </c>
      <c r="N349" s="1248">
        <v>0</v>
      </c>
      <c r="O349" s="1247">
        <v>205</v>
      </c>
      <c r="P349" s="1247">
        <v>0</v>
      </c>
    </row>
    <row r="350" spans="1:16" x14ac:dyDescent="0.25">
      <c r="A350" s="1247">
        <v>1519</v>
      </c>
      <c r="B350" s="1247" t="s">
        <v>819</v>
      </c>
      <c r="C350" s="1247" t="s">
        <v>146</v>
      </c>
      <c r="D350" s="1247" t="s">
        <v>503</v>
      </c>
      <c r="E350" s="1247"/>
      <c r="F350" s="1247"/>
      <c r="G350" s="1247"/>
      <c r="H350" s="1247"/>
      <c r="I350" s="1247">
        <v>817</v>
      </c>
      <c r="J350" s="1247"/>
      <c r="K350" s="1247"/>
      <c r="L350" s="1247"/>
      <c r="M350" s="1247"/>
      <c r="N350" s="1247"/>
      <c r="O350" s="1247">
        <v>740</v>
      </c>
      <c r="P350" s="1247">
        <v>0</v>
      </c>
    </row>
    <row r="351" spans="1:16" x14ac:dyDescent="0.25">
      <c r="A351" s="1247">
        <v>2044</v>
      </c>
      <c r="B351" s="1247" t="s">
        <v>1315</v>
      </c>
      <c r="C351" s="1247" t="s">
        <v>514</v>
      </c>
      <c r="D351" s="1247" t="s">
        <v>503</v>
      </c>
      <c r="E351" s="1247">
        <v>476</v>
      </c>
      <c r="F351" s="1163">
        <v>-9.1600000000000001E-2</v>
      </c>
      <c r="G351" s="1247">
        <v>524</v>
      </c>
      <c r="H351" s="1163">
        <v>-0.20485999999999999</v>
      </c>
      <c r="I351" s="1247">
        <v>659</v>
      </c>
      <c r="J351" s="1164">
        <v>7.6499999999999997E-3</v>
      </c>
      <c r="K351" s="1247">
        <v>654</v>
      </c>
      <c r="L351" s="1164">
        <v>6.8629999999999997E-2</v>
      </c>
      <c r="M351" s="1247">
        <v>612</v>
      </c>
      <c r="N351" s="1163">
        <v>-0.14524999999999999</v>
      </c>
      <c r="O351" s="1247">
        <v>716</v>
      </c>
      <c r="P351" s="1247">
        <v>0</v>
      </c>
    </row>
    <row r="352" spans="1:16" x14ac:dyDescent="0.25">
      <c r="A352" s="1247">
        <v>2046</v>
      </c>
      <c r="B352" s="1247" t="s">
        <v>1437</v>
      </c>
      <c r="C352" s="1247" t="s">
        <v>514</v>
      </c>
      <c r="D352" s="1247" t="s">
        <v>503</v>
      </c>
      <c r="E352" s="1247">
        <v>231</v>
      </c>
      <c r="F352" s="1163">
        <v>-0.46650999999999998</v>
      </c>
      <c r="G352" s="1247">
        <v>433</v>
      </c>
      <c r="H352" s="1164">
        <v>0.49309999999999998</v>
      </c>
      <c r="I352" s="1247">
        <v>290</v>
      </c>
      <c r="J352" s="1163">
        <v>-0.29952000000000001</v>
      </c>
      <c r="K352" s="1247">
        <v>414</v>
      </c>
      <c r="L352" s="1164">
        <v>0.26219999999999999</v>
      </c>
      <c r="M352" s="1247">
        <v>328</v>
      </c>
      <c r="N352" s="1164">
        <v>0.22388</v>
      </c>
      <c r="O352" s="1247">
        <v>268</v>
      </c>
      <c r="P352" s="1247">
        <v>0</v>
      </c>
    </row>
    <row r="353" spans="1:16" x14ac:dyDescent="0.25">
      <c r="A353" s="1247">
        <v>2070</v>
      </c>
      <c r="B353" s="1247" t="s">
        <v>821</v>
      </c>
      <c r="C353" s="1247"/>
      <c r="D353" s="1247" t="s">
        <v>537</v>
      </c>
      <c r="E353" s="1247">
        <v>1406</v>
      </c>
      <c r="F353" s="1248">
        <v>0</v>
      </c>
      <c r="G353" s="1247">
        <v>1406</v>
      </c>
      <c r="H353" s="1164">
        <v>2.18E-2</v>
      </c>
      <c r="I353" s="1247">
        <v>1376</v>
      </c>
      <c r="J353" s="1164">
        <v>0.13719000000000001</v>
      </c>
      <c r="K353" s="1247">
        <v>1210</v>
      </c>
      <c r="L353" s="1247"/>
      <c r="M353" s="1247"/>
      <c r="N353" s="1247"/>
      <c r="O353" s="1247">
        <v>972</v>
      </c>
      <c r="P353" s="1247">
        <v>0</v>
      </c>
    </row>
    <row r="354" spans="1:16" x14ac:dyDescent="0.25">
      <c r="A354" s="1247">
        <v>2112</v>
      </c>
      <c r="B354" s="1247" t="s">
        <v>1438</v>
      </c>
      <c r="C354" s="1247" t="s">
        <v>545</v>
      </c>
      <c r="D354" s="1247" t="s">
        <v>503</v>
      </c>
      <c r="E354" s="1247"/>
      <c r="F354" s="1247"/>
      <c r="G354" s="1247">
        <v>422</v>
      </c>
      <c r="H354" s="1248">
        <v>0</v>
      </c>
      <c r="I354" s="1247">
        <v>422</v>
      </c>
      <c r="J354" s="1247"/>
      <c r="K354" s="1247"/>
      <c r="L354" s="1247"/>
      <c r="M354" s="1247"/>
      <c r="N354" s="1247"/>
      <c r="O354" s="1247"/>
      <c r="P354" s="1247">
        <v>0</v>
      </c>
    </row>
    <row r="355" spans="1:16" x14ac:dyDescent="0.25">
      <c r="A355" s="1097">
        <v>2146</v>
      </c>
      <c r="B355" s="1097" t="s">
        <v>822</v>
      </c>
      <c r="C355" s="1097" t="s">
        <v>146</v>
      </c>
      <c r="D355" s="1097" t="s">
        <v>503</v>
      </c>
      <c r="E355" s="1247"/>
      <c r="F355" s="1247"/>
      <c r="G355" s="1247"/>
      <c r="H355" s="1247"/>
      <c r="I355" s="1247"/>
      <c r="J355" s="1247"/>
      <c r="K355" s="1247"/>
      <c r="L355" s="1247"/>
      <c r="M355" s="1247"/>
      <c r="N355" s="1247"/>
      <c r="O355" s="1247">
        <v>387</v>
      </c>
      <c r="P355" s="1247">
        <v>1</v>
      </c>
    </row>
    <row r="356" spans="1:16" x14ac:dyDescent="0.25">
      <c r="A356" s="1247">
        <v>6071</v>
      </c>
      <c r="B356" s="1247" t="s">
        <v>827</v>
      </c>
      <c r="C356" s="1247"/>
      <c r="D356" s="1247" t="s">
        <v>537</v>
      </c>
      <c r="E356" s="1247"/>
      <c r="F356" s="1247"/>
      <c r="G356" s="1247"/>
      <c r="H356" s="1247"/>
      <c r="I356" s="1247">
        <v>680</v>
      </c>
      <c r="J356" s="1164">
        <v>4.1349999999999998E-2</v>
      </c>
      <c r="K356" s="1247">
        <v>653</v>
      </c>
      <c r="L356" s="1163">
        <v>-0.14079</v>
      </c>
      <c r="M356" s="1247">
        <v>760</v>
      </c>
      <c r="N356" s="1164">
        <v>2.7029999999999998E-2</v>
      </c>
      <c r="O356" s="1247">
        <v>740</v>
      </c>
      <c r="P356" s="1247">
        <v>0</v>
      </c>
    </row>
    <row r="357" spans="1:16" x14ac:dyDescent="0.25">
      <c r="A357" s="1247">
        <v>6072</v>
      </c>
      <c r="B357" s="1247" t="s">
        <v>828</v>
      </c>
      <c r="C357" s="1247"/>
      <c r="D357" s="1247" t="s">
        <v>537</v>
      </c>
      <c r="E357" s="1247">
        <v>864</v>
      </c>
      <c r="F357" s="1248">
        <v>0</v>
      </c>
      <c r="G357" s="1247">
        <v>864</v>
      </c>
      <c r="H357" s="1164">
        <v>6.9899999999999997E-3</v>
      </c>
      <c r="I357" s="1247">
        <v>858</v>
      </c>
      <c r="J357" s="1164">
        <v>1.538E-2</v>
      </c>
      <c r="K357" s="1247">
        <v>845</v>
      </c>
      <c r="L357" s="1163">
        <v>-0.10582</v>
      </c>
      <c r="M357" s="1247">
        <v>945</v>
      </c>
      <c r="N357" s="1164">
        <v>2.052E-2</v>
      </c>
      <c r="O357" s="1247">
        <v>926</v>
      </c>
      <c r="P357" s="1247">
        <v>0</v>
      </c>
    </row>
    <row r="358" spans="1:16" x14ac:dyDescent="0.25">
      <c r="A358" s="1247">
        <v>6073</v>
      </c>
      <c r="B358" s="1247" t="s">
        <v>829</v>
      </c>
      <c r="C358" s="1247"/>
      <c r="D358" s="1247" t="s">
        <v>537</v>
      </c>
      <c r="E358" s="1247">
        <v>487</v>
      </c>
      <c r="F358" s="1248">
        <v>0</v>
      </c>
      <c r="G358" s="1247">
        <v>487</v>
      </c>
      <c r="H358" s="1164">
        <v>5.4109999999999998E-2</v>
      </c>
      <c r="I358" s="1247">
        <v>462</v>
      </c>
      <c r="J358" s="1163">
        <v>-2.1190000000000001E-2</v>
      </c>
      <c r="K358" s="1247">
        <v>472</v>
      </c>
      <c r="L358" s="1163">
        <v>-0.13075999999999999</v>
      </c>
      <c r="M358" s="1247">
        <v>543</v>
      </c>
      <c r="N358" s="1163">
        <v>-4.5690000000000001E-2</v>
      </c>
      <c r="O358" s="1247">
        <v>569</v>
      </c>
      <c r="P358" s="1247">
        <v>0</v>
      </c>
    </row>
    <row r="359" spans="1:16" x14ac:dyDescent="0.25">
      <c r="A359" s="1247">
        <v>6074</v>
      </c>
      <c r="B359" s="1247" t="s">
        <v>830</v>
      </c>
      <c r="C359" s="1247"/>
      <c r="D359" s="1247" t="s">
        <v>537</v>
      </c>
      <c r="E359" s="1247">
        <v>494</v>
      </c>
      <c r="F359" s="1248">
        <v>0</v>
      </c>
      <c r="G359" s="1247">
        <v>494</v>
      </c>
      <c r="H359" s="1164">
        <v>2.0300000000000001E-3</v>
      </c>
      <c r="I359" s="1247">
        <v>493</v>
      </c>
      <c r="J359" s="1164">
        <v>4.0699999999999998E-3</v>
      </c>
      <c r="K359" s="1247">
        <v>491</v>
      </c>
      <c r="L359" s="1163">
        <v>-0.1386</v>
      </c>
      <c r="M359" s="1247">
        <v>570</v>
      </c>
      <c r="N359" s="1164">
        <v>1.243E-2</v>
      </c>
      <c r="O359" s="1247">
        <v>563</v>
      </c>
      <c r="P359" s="1247">
        <v>0</v>
      </c>
    </row>
    <row r="360" spans="1:16" x14ac:dyDescent="0.25">
      <c r="A360" s="1247">
        <v>6075</v>
      </c>
      <c r="B360" s="1247" t="s">
        <v>831</v>
      </c>
      <c r="C360" s="1247"/>
      <c r="D360" s="1247" t="s">
        <v>537</v>
      </c>
      <c r="E360" s="1247">
        <v>637</v>
      </c>
      <c r="F360" s="1248">
        <v>0</v>
      </c>
      <c r="G360" s="1247">
        <v>637</v>
      </c>
      <c r="H360" s="1163">
        <v>-4.6899999999999997E-3</v>
      </c>
      <c r="I360" s="1247">
        <v>640</v>
      </c>
      <c r="J360" s="1164">
        <v>2.4E-2</v>
      </c>
      <c r="K360" s="1247">
        <v>625</v>
      </c>
      <c r="L360" s="1163">
        <v>-0.12096</v>
      </c>
      <c r="M360" s="1247">
        <v>711</v>
      </c>
      <c r="N360" s="1164">
        <v>3.644E-2</v>
      </c>
      <c r="O360" s="1247">
        <v>686</v>
      </c>
      <c r="P360" s="1247">
        <v>0</v>
      </c>
    </row>
    <row r="361" spans="1:16" x14ac:dyDescent="0.25">
      <c r="A361" s="1247">
        <v>6076</v>
      </c>
      <c r="B361" s="1247" t="s">
        <v>82</v>
      </c>
      <c r="C361" s="1247"/>
      <c r="D361" s="1247" t="s">
        <v>537</v>
      </c>
      <c r="E361" s="1247">
        <v>569</v>
      </c>
      <c r="F361" s="1248">
        <v>0</v>
      </c>
      <c r="G361" s="1247">
        <v>569</v>
      </c>
      <c r="H361" s="1163">
        <v>-5.2399999999999999E-3</v>
      </c>
      <c r="I361" s="1247">
        <v>572</v>
      </c>
      <c r="J361" s="1164">
        <v>1.5990000000000001E-2</v>
      </c>
      <c r="K361" s="1247">
        <v>563</v>
      </c>
      <c r="L361" s="1163">
        <v>-0.12442</v>
      </c>
      <c r="M361" s="1247">
        <v>643</v>
      </c>
      <c r="N361" s="1164">
        <v>1.5800000000000002E-2</v>
      </c>
      <c r="O361" s="1247">
        <v>633</v>
      </c>
      <c r="P361" s="1247">
        <v>0</v>
      </c>
    </row>
    <row r="362" spans="1:16" x14ac:dyDescent="0.25">
      <c r="A362" s="1247">
        <v>6077</v>
      </c>
      <c r="B362" s="1247" t="s">
        <v>83</v>
      </c>
      <c r="C362" s="1247"/>
      <c r="D362" s="1247" t="s">
        <v>537</v>
      </c>
      <c r="E362" s="1247"/>
      <c r="F362" s="1247"/>
      <c r="G362" s="1247"/>
      <c r="H362" s="1247"/>
      <c r="I362" s="1247"/>
      <c r="J362" s="1247"/>
      <c r="K362" s="1247"/>
      <c r="L362" s="1247"/>
      <c r="M362" s="1247"/>
      <c r="N362" s="1247"/>
      <c r="O362" s="1247">
        <v>282</v>
      </c>
      <c r="P362" s="1247">
        <v>0</v>
      </c>
    </row>
    <row r="363" spans="1:16" x14ac:dyDescent="0.25">
      <c r="A363" s="1247">
        <v>6078</v>
      </c>
      <c r="B363" s="1247" t="s">
        <v>832</v>
      </c>
      <c r="C363" s="1247"/>
      <c r="D363" s="1247" t="s">
        <v>537</v>
      </c>
      <c r="E363" s="1247">
        <v>656</v>
      </c>
      <c r="F363" s="1248">
        <v>0</v>
      </c>
      <c r="G363" s="1247">
        <v>656</v>
      </c>
      <c r="H363" s="1164">
        <v>5.466E-2</v>
      </c>
      <c r="I363" s="1247">
        <v>622</v>
      </c>
      <c r="J363" s="1163">
        <v>-2.3550000000000001E-2</v>
      </c>
      <c r="K363" s="1247">
        <v>637</v>
      </c>
      <c r="L363" s="1163">
        <v>-6.8709999999999993E-2</v>
      </c>
      <c r="M363" s="1247">
        <v>684</v>
      </c>
      <c r="N363" s="1164">
        <v>3.1669999999999997E-2</v>
      </c>
      <c r="O363" s="1247">
        <v>663</v>
      </c>
      <c r="P363" s="1247">
        <v>0</v>
      </c>
    </row>
    <row r="364" spans="1:16" x14ac:dyDescent="0.25">
      <c r="A364" s="1247">
        <v>6079</v>
      </c>
      <c r="B364" s="1247" t="s">
        <v>833</v>
      </c>
      <c r="C364" s="1247"/>
      <c r="D364" s="1247" t="s">
        <v>537</v>
      </c>
      <c r="E364" s="1247">
        <v>491</v>
      </c>
      <c r="F364" s="1248">
        <v>0</v>
      </c>
      <c r="G364" s="1247">
        <v>491</v>
      </c>
      <c r="H364" s="1163">
        <v>-8.0800000000000004E-3</v>
      </c>
      <c r="I364" s="1247">
        <v>495</v>
      </c>
      <c r="J364" s="1164">
        <v>1.0200000000000001E-2</v>
      </c>
      <c r="K364" s="1247">
        <v>490</v>
      </c>
      <c r="L364" s="1163">
        <v>-0.14035</v>
      </c>
      <c r="M364" s="1247">
        <v>570</v>
      </c>
      <c r="N364" s="1164">
        <v>7.0699999999999999E-3</v>
      </c>
      <c r="O364" s="1247">
        <v>566</v>
      </c>
      <c r="P364" s="1247">
        <v>0</v>
      </c>
    </row>
    <row r="365" spans="1:16" x14ac:dyDescent="0.25">
      <c r="A365" s="1247">
        <v>6080</v>
      </c>
      <c r="B365" s="1247" t="s">
        <v>86</v>
      </c>
      <c r="C365" s="1247"/>
      <c r="D365" s="1247" t="s">
        <v>537</v>
      </c>
      <c r="E365" s="1247">
        <v>652</v>
      </c>
      <c r="F365" s="1248">
        <v>0</v>
      </c>
      <c r="G365" s="1247">
        <v>652</v>
      </c>
      <c r="H365" s="1164">
        <v>2.5159999999999998E-2</v>
      </c>
      <c r="I365" s="1247">
        <v>636</v>
      </c>
      <c r="J365" s="1163">
        <v>-2.0029999999999999E-2</v>
      </c>
      <c r="K365" s="1247">
        <v>649</v>
      </c>
      <c r="L365" s="1163">
        <v>-9.6100000000000005E-2</v>
      </c>
      <c r="M365" s="1247">
        <v>718</v>
      </c>
      <c r="N365" s="1163">
        <v>-2.5780000000000001E-2</v>
      </c>
      <c r="O365" s="1247">
        <v>737</v>
      </c>
      <c r="P365" s="1247">
        <v>0</v>
      </c>
    </row>
    <row r="366" spans="1:16" x14ac:dyDescent="0.25">
      <c r="A366" s="1247">
        <v>6081</v>
      </c>
      <c r="B366" s="1247" t="s">
        <v>87</v>
      </c>
      <c r="C366" s="1247"/>
      <c r="D366" s="1247" t="s">
        <v>537</v>
      </c>
      <c r="E366" s="1247">
        <v>582</v>
      </c>
      <c r="F366" s="1248">
        <v>0</v>
      </c>
      <c r="G366" s="1247">
        <v>582</v>
      </c>
      <c r="H366" s="1163">
        <v>-2.1850000000000001E-2</v>
      </c>
      <c r="I366" s="1247">
        <v>595</v>
      </c>
      <c r="J366" s="1163">
        <v>-1.163E-2</v>
      </c>
      <c r="K366" s="1247">
        <v>602</v>
      </c>
      <c r="L366" s="1163">
        <v>-0.1173</v>
      </c>
      <c r="M366" s="1247">
        <v>682</v>
      </c>
      <c r="N366" s="1164">
        <v>2.249E-2</v>
      </c>
      <c r="O366" s="1247">
        <v>667</v>
      </c>
      <c r="P366" s="1247">
        <v>0</v>
      </c>
    </row>
    <row r="367" spans="1:16" x14ac:dyDescent="0.25">
      <c r="A367" s="1247">
        <v>7224</v>
      </c>
      <c r="B367" s="1247" t="s">
        <v>851</v>
      </c>
      <c r="C367" s="1247" t="s">
        <v>562</v>
      </c>
      <c r="D367" s="1247" t="s">
        <v>537</v>
      </c>
      <c r="E367" s="1247">
        <v>904</v>
      </c>
      <c r="F367" s="1248">
        <v>0</v>
      </c>
      <c r="G367" s="1247">
        <v>904</v>
      </c>
      <c r="H367" s="1163">
        <v>-1.3100000000000001E-2</v>
      </c>
      <c r="I367" s="1247">
        <v>916</v>
      </c>
      <c r="J367" s="1164">
        <v>2.1900000000000001E-3</v>
      </c>
      <c r="K367" s="1247">
        <v>914</v>
      </c>
      <c r="L367" s="1163">
        <v>-1.4019999999999999E-2</v>
      </c>
      <c r="M367" s="1247">
        <v>927</v>
      </c>
      <c r="N367" s="1163">
        <v>-5.5050000000000002E-2</v>
      </c>
      <c r="O367" s="1247">
        <v>981</v>
      </c>
      <c r="P367" s="1247">
        <v>0</v>
      </c>
    </row>
    <row r="368" spans="1:16" x14ac:dyDescent="0.25">
      <c r="A368" s="1247">
        <v>8073</v>
      </c>
      <c r="B368" s="1247" t="s">
        <v>1442</v>
      </c>
      <c r="C368" s="1247"/>
      <c r="D368" s="1247" t="s">
        <v>537</v>
      </c>
      <c r="E368" s="1247">
        <v>122</v>
      </c>
      <c r="F368" s="1248">
        <v>0</v>
      </c>
      <c r="G368" s="1247">
        <v>122</v>
      </c>
      <c r="H368" s="1248">
        <v>0</v>
      </c>
      <c r="I368" s="1247">
        <v>122</v>
      </c>
      <c r="J368" s="1248">
        <v>0</v>
      </c>
      <c r="K368" s="1247">
        <v>122</v>
      </c>
      <c r="L368" s="1248">
        <v>0</v>
      </c>
      <c r="M368" s="1247">
        <v>122</v>
      </c>
      <c r="N368" s="1248">
        <v>0</v>
      </c>
      <c r="O368" s="1247">
        <v>122</v>
      </c>
      <c r="P368" s="1247">
        <v>0</v>
      </c>
    </row>
    <row r="369" spans="1:16" x14ac:dyDescent="0.25">
      <c r="A369" s="1247">
        <v>9373</v>
      </c>
      <c r="B369" s="1247" t="s">
        <v>1204</v>
      </c>
      <c r="C369" s="1247"/>
      <c r="D369" s="1247" t="s">
        <v>537</v>
      </c>
      <c r="E369" s="1247">
        <v>403</v>
      </c>
      <c r="F369" s="1248">
        <v>0</v>
      </c>
      <c r="G369" s="1247">
        <v>403</v>
      </c>
      <c r="H369" s="1163">
        <v>-0.16216</v>
      </c>
      <c r="I369" s="1247">
        <v>481</v>
      </c>
      <c r="J369" s="1164">
        <v>1.39303</v>
      </c>
      <c r="K369" s="1247">
        <v>201</v>
      </c>
      <c r="L369" s="1163">
        <v>-0.60665000000000002</v>
      </c>
      <c r="M369" s="1247">
        <v>511</v>
      </c>
      <c r="N369" s="1163">
        <v>-0.17446999999999999</v>
      </c>
      <c r="O369" s="1247">
        <v>619</v>
      </c>
      <c r="P369" s="1247">
        <v>0</v>
      </c>
    </row>
    <row r="370" spans="1:16" x14ac:dyDescent="0.25">
      <c r="A370" s="1097">
        <v>9627</v>
      </c>
      <c r="B370" s="1097" t="s">
        <v>1443</v>
      </c>
      <c r="C370" s="1097"/>
      <c r="D370" s="1097" t="s">
        <v>537</v>
      </c>
      <c r="E370" s="1247">
        <v>12</v>
      </c>
      <c r="F370" s="1248">
        <v>0</v>
      </c>
      <c r="G370" s="1247">
        <v>12</v>
      </c>
      <c r="H370" s="1248">
        <v>0</v>
      </c>
      <c r="I370" s="1247">
        <v>12</v>
      </c>
      <c r="J370" s="1248">
        <v>0</v>
      </c>
      <c r="K370" s="1247">
        <v>12</v>
      </c>
      <c r="L370" s="1248">
        <v>0</v>
      </c>
      <c r="M370" s="1247">
        <v>12</v>
      </c>
      <c r="N370" s="1248">
        <v>0</v>
      </c>
      <c r="O370" s="1247">
        <v>12</v>
      </c>
      <c r="P370" s="1247">
        <v>1</v>
      </c>
    </row>
    <row r="371" spans="1:16" x14ac:dyDescent="0.25">
      <c r="A371" s="1247">
        <v>9629</v>
      </c>
      <c r="B371" s="1247" t="s">
        <v>1445</v>
      </c>
      <c r="C371" s="1247"/>
      <c r="D371" s="1247" t="s">
        <v>537</v>
      </c>
      <c r="E371" s="1247">
        <v>3</v>
      </c>
      <c r="F371" s="1248">
        <v>0</v>
      </c>
      <c r="G371" s="1247">
        <v>3</v>
      </c>
      <c r="H371" s="1248">
        <v>0</v>
      </c>
      <c r="I371" s="1247">
        <v>3</v>
      </c>
      <c r="J371" s="1248">
        <v>0</v>
      </c>
      <c r="K371" s="1247">
        <v>3</v>
      </c>
      <c r="L371" s="1248">
        <v>0</v>
      </c>
      <c r="M371" s="1247">
        <v>3</v>
      </c>
      <c r="N371" s="1248">
        <v>0</v>
      </c>
      <c r="O371" s="1247">
        <v>3</v>
      </c>
      <c r="P371" s="1247">
        <v>0</v>
      </c>
    </row>
    <row r="372" spans="1:16" x14ac:dyDescent="0.25">
      <c r="A372" s="1247">
        <v>9631</v>
      </c>
      <c r="B372" s="1247" t="s">
        <v>1446</v>
      </c>
      <c r="C372" s="1247"/>
      <c r="D372" s="1247" t="s">
        <v>537</v>
      </c>
      <c r="E372" s="1247">
        <v>3</v>
      </c>
      <c r="F372" s="1248">
        <v>0</v>
      </c>
      <c r="G372" s="1247">
        <v>3</v>
      </c>
      <c r="H372" s="1248">
        <v>0</v>
      </c>
      <c r="I372" s="1247">
        <v>3</v>
      </c>
      <c r="J372" s="1248">
        <v>0</v>
      </c>
      <c r="K372" s="1247">
        <v>3</v>
      </c>
      <c r="L372" s="1248">
        <v>0</v>
      </c>
      <c r="M372" s="1247">
        <v>3</v>
      </c>
      <c r="N372" s="1248">
        <v>0</v>
      </c>
      <c r="O372" s="1247">
        <v>3</v>
      </c>
      <c r="P372" s="1247">
        <v>0</v>
      </c>
    </row>
    <row r="373" spans="1:16" x14ac:dyDescent="0.25">
      <c r="A373" s="1247">
        <v>9701</v>
      </c>
      <c r="B373" s="1247" t="s">
        <v>1448</v>
      </c>
      <c r="C373" s="1247"/>
      <c r="D373" s="1247" t="s">
        <v>537</v>
      </c>
      <c r="E373" s="1247">
        <v>4</v>
      </c>
      <c r="F373" s="1248">
        <v>0</v>
      </c>
      <c r="G373" s="1247">
        <v>4</v>
      </c>
      <c r="H373" s="1248">
        <v>0</v>
      </c>
      <c r="I373" s="1247">
        <v>4</v>
      </c>
      <c r="J373" s="1248">
        <v>0</v>
      </c>
      <c r="K373" s="1247">
        <v>4</v>
      </c>
      <c r="L373" s="1248">
        <v>0</v>
      </c>
      <c r="M373" s="1247">
        <v>4</v>
      </c>
      <c r="N373" s="1248">
        <v>0</v>
      </c>
      <c r="O373" s="1247">
        <v>4</v>
      </c>
      <c r="P373" s="1247">
        <v>0</v>
      </c>
    </row>
    <row r="374" spans="1:16" x14ac:dyDescent="0.25">
      <c r="A374" s="1247">
        <v>9705</v>
      </c>
      <c r="B374" s="1247" t="s">
        <v>1198</v>
      </c>
      <c r="C374" s="1247"/>
      <c r="D374" s="1247" t="s">
        <v>537</v>
      </c>
      <c r="E374" s="1247">
        <v>4</v>
      </c>
      <c r="F374" s="1248">
        <v>0</v>
      </c>
      <c r="G374" s="1247">
        <v>4</v>
      </c>
      <c r="H374" s="1248">
        <v>0</v>
      </c>
      <c r="I374" s="1247">
        <v>4</v>
      </c>
      <c r="J374" s="1248">
        <v>0</v>
      </c>
      <c r="K374" s="1247">
        <v>4</v>
      </c>
      <c r="L374" s="1248">
        <v>0</v>
      </c>
      <c r="M374" s="1247">
        <v>4</v>
      </c>
      <c r="N374" s="1248">
        <v>0</v>
      </c>
      <c r="O374" s="1247">
        <v>4</v>
      </c>
      <c r="P374" s="1247">
        <v>0</v>
      </c>
    </row>
    <row r="375" spans="1:16" x14ac:dyDescent="0.25">
      <c r="A375" s="1247">
        <v>9717</v>
      </c>
      <c r="B375" s="1247" t="s">
        <v>1450</v>
      </c>
      <c r="C375" s="1247"/>
      <c r="D375" s="1247" t="s">
        <v>537</v>
      </c>
      <c r="E375" s="1247">
        <v>1</v>
      </c>
      <c r="F375" s="1248">
        <v>0</v>
      </c>
      <c r="G375" s="1247">
        <v>1</v>
      </c>
      <c r="H375" s="1248">
        <v>0</v>
      </c>
      <c r="I375" s="1247">
        <v>1</v>
      </c>
      <c r="J375" s="1248">
        <v>0</v>
      </c>
      <c r="K375" s="1247">
        <v>1</v>
      </c>
      <c r="L375" s="1248">
        <v>0</v>
      </c>
      <c r="M375" s="1247">
        <v>1</v>
      </c>
      <c r="N375" s="1248">
        <v>0</v>
      </c>
      <c r="O375" s="1247">
        <v>1</v>
      </c>
      <c r="P375" s="1247">
        <v>0</v>
      </c>
    </row>
    <row r="376" spans="1:16" x14ac:dyDescent="0.25">
      <c r="A376" s="1247">
        <v>9718</v>
      </c>
      <c r="B376" s="1247" t="s">
        <v>1451</v>
      </c>
      <c r="C376" s="1247"/>
      <c r="D376" s="1247" t="s">
        <v>537</v>
      </c>
      <c r="E376" s="1247">
        <v>2</v>
      </c>
      <c r="F376" s="1248">
        <v>0</v>
      </c>
      <c r="G376" s="1247">
        <v>2</v>
      </c>
      <c r="H376" s="1248">
        <v>0</v>
      </c>
      <c r="I376" s="1247">
        <v>2</v>
      </c>
      <c r="J376" s="1248">
        <v>0</v>
      </c>
      <c r="K376" s="1247">
        <v>2</v>
      </c>
      <c r="L376" s="1248">
        <v>0</v>
      </c>
      <c r="M376" s="1247">
        <v>2</v>
      </c>
      <c r="N376" s="1248">
        <v>0</v>
      </c>
      <c r="O376" s="1247">
        <v>2</v>
      </c>
      <c r="P376" s="1247">
        <v>0</v>
      </c>
    </row>
    <row r="377" spans="1:16" x14ac:dyDescent="0.25">
      <c r="A377" s="1247">
        <v>9719</v>
      </c>
      <c r="B377" s="1247" t="s">
        <v>1452</v>
      </c>
      <c r="C377" s="1247"/>
      <c r="D377" s="1247" t="s">
        <v>537</v>
      </c>
      <c r="E377" s="1247">
        <v>2</v>
      </c>
      <c r="F377" s="1248">
        <v>0</v>
      </c>
      <c r="G377" s="1247">
        <v>2</v>
      </c>
      <c r="H377" s="1248">
        <v>0</v>
      </c>
      <c r="I377" s="1247">
        <v>2</v>
      </c>
      <c r="J377" s="1248">
        <v>0</v>
      </c>
      <c r="K377" s="1247">
        <v>2</v>
      </c>
      <c r="L377" s="1248">
        <v>0</v>
      </c>
      <c r="M377" s="1247">
        <v>2</v>
      </c>
      <c r="N377" s="1248">
        <v>0</v>
      </c>
      <c r="O377" s="1247">
        <v>2</v>
      </c>
      <c r="P377" s="1247">
        <v>0</v>
      </c>
    </row>
    <row r="378" spans="1:16" x14ac:dyDescent="0.25">
      <c r="A378" s="1247">
        <v>9721</v>
      </c>
      <c r="B378" s="1247" t="s">
        <v>855</v>
      </c>
      <c r="C378" s="1247"/>
      <c r="D378" s="1247" t="s">
        <v>537</v>
      </c>
      <c r="E378" s="1247">
        <v>69</v>
      </c>
      <c r="F378" s="1248">
        <v>0</v>
      </c>
      <c r="G378" s="1247">
        <v>69</v>
      </c>
      <c r="H378" s="1248">
        <v>0</v>
      </c>
      <c r="I378" s="1247">
        <v>69</v>
      </c>
      <c r="J378" s="1248">
        <v>0</v>
      </c>
      <c r="K378" s="1247">
        <v>69</v>
      </c>
      <c r="L378" s="1163">
        <v>-0.10390000000000001</v>
      </c>
      <c r="M378" s="1247">
        <v>77</v>
      </c>
      <c r="N378" s="1164">
        <v>1.316E-2</v>
      </c>
      <c r="O378" s="1247">
        <v>76</v>
      </c>
      <c r="P378" s="1247">
        <v>0</v>
      </c>
    </row>
    <row r="379" spans="1:16" x14ac:dyDescent="0.25">
      <c r="A379" s="1097">
        <v>9798</v>
      </c>
      <c r="B379" s="1097" t="s">
        <v>1455</v>
      </c>
      <c r="C379" s="1097"/>
      <c r="D379" s="1097" t="s">
        <v>537</v>
      </c>
      <c r="E379" s="1247">
        <v>1</v>
      </c>
      <c r="F379" s="1248">
        <v>0</v>
      </c>
      <c r="G379" s="1247">
        <v>1</v>
      </c>
      <c r="H379" s="1248">
        <v>0</v>
      </c>
      <c r="I379" s="1247">
        <v>1</v>
      </c>
      <c r="J379" s="1248">
        <v>0</v>
      </c>
      <c r="K379" s="1247">
        <v>1</v>
      </c>
      <c r="L379" s="1248">
        <v>0</v>
      </c>
      <c r="M379" s="1247">
        <v>1</v>
      </c>
      <c r="N379" s="1248">
        <v>0</v>
      </c>
      <c r="O379" s="1247">
        <v>1</v>
      </c>
      <c r="P379" s="1247">
        <v>1</v>
      </c>
    </row>
    <row r="380" spans="1:16" x14ac:dyDescent="0.25">
      <c r="A380" s="1097">
        <v>20001</v>
      </c>
      <c r="B380" s="1097" t="s">
        <v>1456</v>
      </c>
      <c r="C380" s="1097"/>
      <c r="D380" s="1097" t="s">
        <v>630</v>
      </c>
      <c r="E380" s="1247">
        <v>188</v>
      </c>
      <c r="F380" s="1248">
        <v>0</v>
      </c>
      <c r="G380" s="1247">
        <v>188</v>
      </c>
      <c r="H380" s="1247"/>
      <c r="I380" s="1247"/>
      <c r="J380" s="1247"/>
      <c r="K380" s="1247"/>
      <c r="L380" s="1247"/>
      <c r="M380" s="1247"/>
      <c r="N380" s="1247"/>
      <c r="O380" s="1247">
        <v>188</v>
      </c>
      <c r="P380" s="1247">
        <v>1</v>
      </c>
    </row>
    <row r="381" spans="1:16" x14ac:dyDescent="0.25">
      <c r="A381" s="1097">
        <v>20002</v>
      </c>
      <c r="B381" s="1097" t="s">
        <v>1457</v>
      </c>
      <c r="C381" s="1097"/>
      <c r="D381" s="1097" t="s">
        <v>630</v>
      </c>
      <c r="E381" s="1247"/>
      <c r="F381" s="1247"/>
      <c r="G381" s="1247"/>
      <c r="H381" s="1247"/>
      <c r="I381" s="1247"/>
      <c r="J381" s="1247"/>
      <c r="K381" s="1247"/>
      <c r="L381" s="1247"/>
      <c r="M381" s="1247">
        <v>348</v>
      </c>
      <c r="N381" s="1247"/>
      <c r="O381" s="1247"/>
      <c r="P381" s="1247">
        <v>1</v>
      </c>
    </row>
    <row r="382" spans="1:16" x14ac:dyDescent="0.25">
      <c r="A382" s="1097">
        <v>20004</v>
      </c>
      <c r="B382" s="1097" t="s">
        <v>1459</v>
      </c>
      <c r="C382" s="1097"/>
      <c r="D382" s="1097" t="s">
        <v>630</v>
      </c>
      <c r="E382" s="1247"/>
      <c r="F382" s="1247"/>
      <c r="G382" s="1247"/>
      <c r="H382" s="1247"/>
      <c r="I382" s="1247"/>
      <c r="J382" s="1247"/>
      <c r="K382" s="1247"/>
      <c r="L382" s="1247"/>
      <c r="M382" s="1247"/>
      <c r="N382" s="1247"/>
      <c r="O382" s="1247">
        <v>250</v>
      </c>
      <c r="P382" s="1247">
        <v>1</v>
      </c>
    </row>
    <row r="383" spans="1:16" x14ac:dyDescent="0.25">
      <c r="A383" s="1097">
        <v>20005</v>
      </c>
      <c r="B383" s="1097" t="s">
        <v>1460</v>
      </c>
      <c r="C383" s="1097"/>
      <c r="D383" s="1097" t="s">
        <v>630</v>
      </c>
      <c r="E383" s="1247"/>
      <c r="F383" s="1247"/>
      <c r="G383" s="1247">
        <v>155</v>
      </c>
      <c r="H383" s="1247"/>
      <c r="I383" s="1247"/>
      <c r="J383" s="1247"/>
      <c r="K383" s="1247"/>
      <c r="L383" s="1247"/>
      <c r="M383" s="1247"/>
      <c r="N383" s="1247"/>
      <c r="O383" s="1247">
        <v>155</v>
      </c>
      <c r="P383" s="1247">
        <v>1</v>
      </c>
    </row>
    <row r="384" spans="1:16" x14ac:dyDescent="0.25">
      <c r="A384" s="1097">
        <v>20006</v>
      </c>
      <c r="B384" s="1097" t="s">
        <v>1461</v>
      </c>
      <c r="C384" s="1097"/>
      <c r="D384" s="1097" t="s">
        <v>630</v>
      </c>
      <c r="E384" s="1247"/>
      <c r="F384" s="1247"/>
      <c r="G384" s="1247">
        <v>155</v>
      </c>
      <c r="H384" s="1247"/>
      <c r="I384" s="1247"/>
      <c r="J384" s="1247"/>
      <c r="K384" s="1247"/>
      <c r="L384" s="1247"/>
      <c r="M384" s="1247"/>
      <c r="N384" s="1247"/>
      <c r="O384" s="1247"/>
      <c r="P384" s="1247">
        <v>1</v>
      </c>
    </row>
    <row r="385" spans="1:16" x14ac:dyDescent="0.25">
      <c r="A385" s="1097">
        <v>20007</v>
      </c>
      <c r="B385" s="1097" t="s">
        <v>1462</v>
      </c>
      <c r="C385" s="1097"/>
      <c r="D385" s="1097" t="s">
        <v>630</v>
      </c>
      <c r="E385" s="1247"/>
      <c r="F385" s="1247"/>
      <c r="G385" s="1247">
        <v>253</v>
      </c>
      <c r="H385" s="1247"/>
      <c r="I385" s="1247"/>
      <c r="J385" s="1247"/>
      <c r="K385" s="1247"/>
      <c r="L385" s="1247"/>
      <c r="M385" s="1247"/>
      <c r="N385" s="1247"/>
      <c r="O385" s="1247"/>
      <c r="P385" s="1247">
        <v>1</v>
      </c>
    </row>
    <row r="386" spans="1:16" x14ac:dyDescent="0.25">
      <c r="A386" s="1097">
        <v>20008</v>
      </c>
      <c r="B386" s="1097" t="s">
        <v>1463</v>
      </c>
      <c r="C386" s="1097"/>
      <c r="D386" s="1097" t="s">
        <v>630</v>
      </c>
      <c r="E386" s="1247">
        <v>281</v>
      </c>
      <c r="F386" s="1248">
        <v>0</v>
      </c>
      <c r="G386" s="1247">
        <v>281</v>
      </c>
      <c r="H386" s="1247"/>
      <c r="I386" s="1247"/>
      <c r="J386" s="1247"/>
      <c r="K386" s="1247">
        <v>281</v>
      </c>
      <c r="L386" s="1247"/>
      <c r="M386" s="1247"/>
      <c r="N386" s="1247"/>
      <c r="O386" s="1247"/>
      <c r="P386" s="1247">
        <v>1</v>
      </c>
    </row>
    <row r="387" spans="1:16" x14ac:dyDescent="0.25">
      <c r="A387" s="1097">
        <v>20009</v>
      </c>
      <c r="B387" s="1097" t="s">
        <v>1464</v>
      </c>
      <c r="C387" s="1097"/>
      <c r="D387" s="1097" t="s">
        <v>630</v>
      </c>
      <c r="E387" s="1247"/>
      <c r="F387" s="1247"/>
      <c r="G387" s="1247">
        <v>194</v>
      </c>
      <c r="H387" s="1248">
        <v>0</v>
      </c>
      <c r="I387" s="1247">
        <v>194</v>
      </c>
      <c r="J387" s="1247"/>
      <c r="K387" s="1247"/>
      <c r="L387" s="1247"/>
      <c r="M387" s="1247"/>
      <c r="N387" s="1247"/>
      <c r="O387" s="1247">
        <v>194</v>
      </c>
      <c r="P387" s="1247">
        <v>1</v>
      </c>
    </row>
    <row r="388" spans="1:16" x14ac:dyDescent="0.25">
      <c r="A388" s="1097">
        <v>20010</v>
      </c>
      <c r="B388" s="1097" t="s">
        <v>1465</v>
      </c>
      <c r="C388" s="1097"/>
      <c r="D388" s="1097" t="s">
        <v>630</v>
      </c>
      <c r="E388" s="1247"/>
      <c r="F388" s="1247"/>
      <c r="G388" s="1247">
        <v>368</v>
      </c>
      <c r="H388" s="1248">
        <v>0</v>
      </c>
      <c r="I388" s="1247">
        <v>368</v>
      </c>
      <c r="J388" s="1248">
        <v>0</v>
      </c>
      <c r="K388" s="1247">
        <v>368</v>
      </c>
      <c r="L388" s="1248">
        <v>0</v>
      </c>
      <c r="M388" s="1247">
        <v>368</v>
      </c>
      <c r="N388" s="1247"/>
      <c r="O388" s="1247"/>
      <c r="P388" s="1247">
        <v>1</v>
      </c>
    </row>
    <row r="389" spans="1:16" x14ac:dyDescent="0.25">
      <c r="A389" s="1097">
        <v>20011</v>
      </c>
      <c r="B389" s="1097" t="s">
        <v>1466</v>
      </c>
      <c r="C389" s="1097"/>
      <c r="D389" s="1097" t="s">
        <v>630</v>
      </c>
      <c r="E389" s="1247"/>
      <c r="F389" s="1247"/>
      <c r="G389" s="1247">
        <v>421</v>
      </c>
      <c r="H389" s="1248">
        <v>0</v>
      </c>
      <c r="I389" s="1247">
        <v>421</v>
      </c>
      <c r="J389" s="1247"/>
      <c r="K389" s="1247"/>
      <c r="L389" s="1247"/>
      <c r="M389" s="1247">
        <v>421</v>
      </c>
      <c r="N389" s="1247"/>
      <c r="O389" s="1247"/>
      <c r="P389" s="1247">
        <v>1</v>
      </c>
    </row>
    <row r="390" spans="1:16" x14ac:dyDescent="0.25">
      <c r="A390" s="1097">
        <v>20012</v>
      </c>
      <c r="B390" s="1097" t="s">
        <v>1467</v>
      </c>
      <c r="C390" s="1097"/>
      <c r="D390" s="1097" t="s">
        <v>630</v>
      </c>
      <c r="E390" s="1247"/>
      <c r="F390" s="1247"/>
      <c r="G390" s="1247">
        <v>194</v>
      </c>
      <c r="H390" s="1248">
        <v>0</v>
      </c>
      <c r="I390" s="1247">
        <v>194</v>
      </c>
      <c r="J390" s="1247"/>
      <c r="K390" s="1247"/>
      <c r="L390" s="1247"/>
      <c r="M390" s="1247">
        <v>184</v>
      </c>
      <c r="N390" s="1248">
        <v>0</v>
      </c>
      <c r="O390" s="1247">
        <v>184</v>
      </c>
      <c r="P390" s="1247">
        <v>1</v>
      </c>
    </row>
    <row r="391" spans="1:16" x14ac:dyDescent="0.25">
      <c r="A391" s="1097">
        <v>20013</v>
      </c>
      <c r="B391" s="1097" t="s">
        <v>1468</v>
      </c>
      <c r="C391" s="1097"/>
      <c r="D391" s="1097" t="s">
        <v>630</v>
      </c>
      <c r="E391" s="1247"/>
      <c r="F391" s="1247"/>
      <c r="G391" s="1247">
        <v>148</v>
      </c>
      <c r="H391" s="1248">
        <v>0</v>
      </c>
      <c r="I391" s="1247">
        <v>148</v>
      </c>
      <c r="J391" s="1164">
        <v>3.4970000000000001E-2</v>
      </c>
      <c r="K391" s="1247">
        <v>143</v>
      </c>
      <c r="L391" s="1163">
        <v>-3.3779999999999998E-2</v>
      </c>
      <c r="M391" s="1247">
        <v>148</v>
      </c>
      <c r="N391" s="1164">
        <v>2.069E-2</v>
      </c>
      <c r="O391" s="1247">
        <v>145</v>
      </c>
      <c r="P391" s="1247">
        <v>1</v>
      </c>
    </row>
    <row r="392" spans="1:16" x14ac:dyDescent="0.25">
      <c r="A392" s="1097">
        <v>20014</v>
      </c>
      <c r="B392" s="1097" t="s">
        <v>1469</v>
      </c>
      <c r="C392" s="1097"/>
      <c r="D392" s="1097" t="s">
        <v>630</v>
      </c>
      <c r="E392" s="1247"/>
      <c r="F392" s="1247"/>
      <c r="G392" s="1247">
        <v>201</v>
      </c>
      <c r="H392" s="1248">
        <v>0</v>
      </c>
      <c r="I392" s="1247">
        <v>201</v>
      </c>
      <c r="J392" s="1248">
        <v>0</v>
      </c>
      <c r="K392" s="1247">
        <v>201</v>
      </c>
      <c r="L392" s="1248">
        <v>0</v>
      </c>
      <c r="M392" s="1247">
        <v>201</v>
      </c>
      <c r="N392" s="1248">
        <v>0</v>
      </c>
      <c r="O392" s="1247">
        <v>201</v>
      </c>
      <c r="P392" s="1247">
        <v>1</v>
      </c>
    </row>
    <row r="393" spans="1:16" x14ac:dyDescent="0.25">
      <c r="A393" s="1097">
        <v>20015</v>
      </c>
      <c r="B393" s="1097" t="s">
        <v>1470</v>
      </c>
      <c r="C393" s="1097"/>
      <c r="D393" s="1097" t="s">
        <v>630</v>
      </c>
      <c r="E393" s="1247"/>
      <c r="F393" s="1247"/>
      <c r="G393" s="1247"/>
      <c r="H393" s="1247"/>
      <c r="I393" s="1247">
        <v>139</v>
      </c>
      <c r="J393" s="1248">
        <v>0</v>
      </c>
      <c r="K393" s="1247">
        <v>139</v>
      </c>
      <c r="L393" s="1248">
        <v>0</v>
      </c>
      <c r="M393" s="1247">
        <v>139</v>
      </c>
      <c r="N393" s="1248">
        <v>0</v>
      </c>
      <c r="O393" s="1247">
        <v>139</v>
      </c>
      <c r="P393" s="1247">
        <v>1</v>
      </c>
    </row>
    <row r="394" spans="1:16" x14ac:dyDescent="0.25">
      <c r="A394" s="1097">
        <v>20016</v>
      </c>
      <c r="B394" s="1097" t="s">
        <v>1471</v>
      </c>
      <c r="C394" s="1097"/>
      <c r="D394" s="1097" t="s">
        <v>630</v>
      </c>
      <c r="E394" s="1247">
        <v>199</v>
      </c>
      <c r="F394" s="1163">
        <v>-4.7849999999999997E-2</v>
      </c>
      <c r="G394" s="1247">
        <v>209</v>
      </c>
      <c r="H394" s="1164">
        <v>5.0250000000000003E-2</v>
      </c>
      <c r="I394" s="1247">
        <v>199</v>
      </c>
      <c r="J394" s="1163">
        <v>-3.3980000000000003E-2</v>
      </c>
      <c r="K394" s="1247">
        <v>206</v>
      </c>
      <c r="L394" s="1163">
        <v>-1.435E-2</v>
      </c>
      <c r="M394" s="1247">
        <v>209</v>
      </c>
      <c r="N394" s="1248">
        <v>0</v>
      </c>
      <c r="O394" s="1247">
        <v>209</v>
      </c>
      <c r="P394" s="1247">
        <v>1</v>
      </c>
    </row>
    <row r="395" spans="1:16" x14ac:dyDescent="0.25">
      <c r="A395" s="1097">
        <v>20017</v>
      </c>
      <c r="B395" s="1097" t="s">
        <v>1472</v>
      </c>
      <c r="C395" s="1097"/>
      <c r="D395" s="1097" t="s">
        <v>630</v>
      </c>
      <c r="E395" s="1247"/>
      <c r="F395" s="1247"/>
      <c r="G395" s="1247">
        <v>101</v>
      </c>
      <c r="H395" s="1248">
        <v>0</v>
      </c>
      <c r="I395" s="1247">
        <v>101</v>
      </c>
      <c r="J395" s="1164">
        <v>0.01</v>
      </c>
      <c r="K395" s="1247">
        <v>100</v>
      </c>
      <c r="L395" s="1163">
        <v>-9.9000000000000008E-3</v>
      </c>
      <c r="M395" s="1247">
        <v>101</v>
      </c>
      <c r="N395" s="1248">
        <v>0</v>
      </c>
      <c r="O395" s="1247">
        <v>101</v>
      </c>
      <c r="P395" s="1247">
        <v>1</v>
      </c>
    </row>
    <row r="396" spans="1:16" x14ac:dyDescent="0.25">
      <c r="A396" s="1097">
        <v>20018</v>
      </c>
      <c r="B396" s="1097" t="s">
        <v>1473</v>
      </c>
      <c r="C396" s="1097"/>
      <c r="D396" s="1097" t="s">
        <v>630</v>
      </c>
      <c r="E396" s="1247">
        <v>132</v>
      </c>
      <c r="F396" s="1248">
        <v>0</v>
      </c>
      <c r="G396" s="1247">
        <v>132</v>
      </c>
      <c r="H396" s="1248">
        <v>0</v>
      </c>
      <c r="I396" s="1247">
        <v>132</v>
      </c>
      <c r="J396" s="1248">
        <v>0</v>
      </c>
      <c r="K396" s="1247">
        <v>132</v>
      </c>
      <c r="L396" s="1248">
        <v>0</v>
      </c>
      <c r="M396" s="1247">
        <v>132</v>
      </c>
      <c r="N396" s="1248">
        <v>0</v>
      </c>
      <c r="O396" s="1247">
        <v>132</v>
      </c>
      <c r="P396" s="1247">
        <v>1</v>
      </c>
    </row>
    <row r="397" spans="1:16" x14ac:dyDescent="0.25">
      <c r="A397" s="1097">
        <v>20019</v>
      </c>
      <c r="B397" s="1097" t="s">
        <v>1474</v>
      </c>
      <c r="C397" s="1097"/>
      <c r="D397" s="1097" t="s">
        <v>630</v>
      </c>
      <c r="E397" s="1247">
        <v>202</v>
      </c>
      <c r="F397" s="1164">
        <v>4.9800000000000001E-3</v>
      </c>
      <c r="G397" s="1247">
        <v>201</v>
      </c>
      <c r="H397" s="1164">
        <v>1.515E-2</v>
      </c>
      <c r="I397" s="1247">
        <v>198</v>
      </c>
      <c r="J397" s="1163">
        <v>-5.0299999999999997E-3</v>
      </c>
      <c r="K397" s="1247">
        <v>199</v>
      </c>
      <c r="L397" s="1163">
        <v>-5.0000000000000001E-3</v>
      </c>
      <c r="M397" s="1247">
        <v>200</v>
      </c>
      <c r="N397" s="1248">
        <v>0</v>
      </c>
      <c r="O397" s="1247">
        <v>200</v>
      </c>
      <c r="P397" s="1247">
        <v>1</v>
      </c>
    </row>
    <row r="398" spans="1:16" x14ac:dyDescent="0.25">
      <c r="A398" s="1097">
        <v>20020</v>
      </c>
      <c r="B398" s="1097" t="s">
        <v>1475</v>
      </c>
      <c r="C398" s="1097"/>
      <c r="D398" s="1097" t="s">
        <v>630</v>
      </c>
      <c r="E398" s="1247"/>
      <c r="F398" s="1247"/>
      <c r="G398" s="1247">
        <v>278</v>
      </c>
      <c r="H398" s="1248">
        <v>0</v>
      </c>
      <c r="I398" s="1247">
        <v>278</v>
      </c>
      <c r="J398" s="1164">
        <v>5.3030000000000001E-2</v>
      </c>
      <c r="K398" s="1247">
        <v>264</v>
      </c>
      <c r="L398" s="1163">
        <v>-5.0360000000000002E-2</v>
      </c>
      <c r="M398" s="1247">
        <v>278</v>
      </c>
      <c r="N398" s="1248">
        <v>0</v>
      </c>
      <c r="O398" s="1247">
        <v>278</v>
      </c>
      <c r="P398" s="1247">
        <v>1</v>
      </c>
    </row>
    <row r="399" spans="1:16" x14ac:dyDescent="0.25">
      <c r="A399" s="1097">
        <v>20021</v>
      </c>
      <c r="B399" s="1097" t="s">
        <v>1476</v>
      </c>
      <c r="C399" s="1097"/>
      <c r="D399" s="1097" t="s">
        <v>630</v>
      </c>
      <c r="E399" s="1247"/>
      <c r="F399" s="1247"/>
      <c r="G399" s="1247">
        <v>67</v>
      </c>
      <c r="H399" s="1247"/>
      <c r="I399" s="1247"/>
      <c r="J399" s="1247"/>
      <c r="K399" s="1247"/>
      <c r="L399" s="1247"/>
      <c r="M399" s="1247">
        <v>67</v>
      </c>
      <c r="N399" s="1248">
        <v>0</v>
      </c>
      <c r="O399" s="1247">
        <v>67</v>
      </c>
      <c r="P399" s="1247">
        <v>1</v>
      </c>
    </row>
    <row r="400" spans="1:16" x14ac:dyDescent="0.25">
      <c r="A400" s="1097">
        <v>20022</v>
      </c>
      <c r="B400" s="1097" t="s">
        <v>1477</v>
      </c>
      <c r="C400" s="1097"/>
      <c r="D400" s="1097" t="s">
        <v>630</v>
      </c>
      <c r="E400" s="1247"/>
      <c r="F400" s="1247"/>
      <c r="G400" s="1247"/>
      <c r="H400" s="1247"/>
      <c r="I400" s="1247">
        <v>110</v>
      </c>
      <c r="J400" s="1164">
        <v>3.7740000000000003E-2</v>
      </c>
      <c r="K400" s="1247">
        <v>106</v>
      </c>
      <c r="L400" s="1163">
        <v>-3.6360000000000003E-2</v>
      </c>
      <c r="M400" s="1247">
        <v>110</v>
      </c>
      <c r="N400" s="1248">
        <v>0</v>
      </c>
      <c r="O400" s="1247">
        <v>110</v>
      </c>
      <c r="P400" s="1247">
        <v>1</v>
      </c>
    </row>
    <row r="401" spans="1:16" x14ac:dyDescent="0.25">
      <c r="A401" s="1097">
        <v>20028</v>
      </c>
      <c r="B401" s="1097" t="s">
        <v>1478</v>
      </c>
      <c r="C401" s="1097"/>
      <c r="D401" s="1097" t="s">
        <v>630</v>
      </c>
      <c r="E401" s="1247"/>
      <c r="F401" s="1247"/>
      <c r="G401" s="1247"/>
      <c r="H401" s="1247"/>
      <c r="I401" s="1247">
        <v>252</v>
      </c>
      <c r="J401" s="1247"/>
      <c r="K401" s="1247"/>
      <c r="L401" s="1247"/>
      <c r="M401" s="1247">
        <v>252</v>
      </c>
      <c r="N401" s="1247"/>
      <c r="O401" s="1247"/>
      <c r="P401" s="1247">
        <v>1</v>
      </c>
    </row>
    <row r="402" spans="1:16" x14ac:dyDescent="0.25">
      <c r="A402" s="1097">
        <v>20029</v>
      </c>
      <c r="B402" s="1097" t="s">
        <v>1479</v>
      </c>
      <c r="C402" s="1097"/>
      <c r="D402" s="1097" t="s">
        <v>630</v>
      </c>
      <c r="E402" s="1247"/>
      <c r="F402" s="1247"/>
      <c r="G402" s="1247"/>
      <c r="H402" s="1247"/>
      <c r="I402" s="1247"/>
      <c r="J402" s="1247"/>
      <c r="K402" s="1247">
        <v>245</v>
      </c>
      <c r="L402" s="1247"/>
      <c r="M402" s="1247"/>
      <c r="N402" s="1247"/>
      <c r="O402" s="1247"/>
      <c r="P402" s="1247">
        <v>1</v>
      </c>
    </row>
    <row r="403" spans="1:16" x14ac:dyDescent="0.25">
      <c r="A403" s="1097">
        <v>20030</v>
      </c>
      <c r="B403" s="1097" t="s">
        <v>1480</v>
      </c>
      <c r="C403" s="1097"/>
      <c r="D403" s="1097" t="s">
        <v>630</v>
      </c>
      <c r="E403" s="1247"/>
      <c r="F403" s="1247"/>
      <c r="G403" s="1247"/>
      <c r="H403" s="1247"/>
      <c r="I403" s="1247"/>
      <c r="J403" s="1247"/>
      <c r="K403" s="1247">
        <v>245</v>
      </c>
      <c r="L403" s="1247"/>
      <c r="M403" s="1247"/>
      <c r="N403" s="1247"/>
      <c r="O403" s="1247">
        <v>252</v>
      </c>
      <c r="P403" s="1247">
        <v>1</v>
      </c>
    </row>
    <row r="404" spans="1:16" x14ac:dyDescent="0.25">
      <c r="A404" s="1097">
        <v>20032</v>
      </c>
      <c r="B404" s="1097" t="s">
        <v>1482</v>
      </c>
      <c r="C404" s="1097"/>
      <c r="D404" s="1097" t="s">
        <v>630</v>
      </c>
      <c r="E404" s="1247"/>
      <c r="F404" s="1247"/>
      <c r="G404" s="1247"/>
      <c r="H404" s="1247"/>
      <c r="I404" s="1247"/>
      <c r="J404" s="1247"/>
      <c r="K404" s="1247"/>
      <c r="L404" s="1247"/>
      <c r="M404" s="1247"/>
      <c r="N404" s="1247"/>
      <c r="O404" s="1247">
        <v>362</v>
      </c>
      <c r="P404" s="1247">
        <v>1</v>
      </c>
    </row>
    <row r="405" spans="1:16" x14ac:dyDescent="0.25">
      <c r="A405" s="1097">
        <v>20033</v>
      </c>
      <c r="B405" s="1097" t="s">
        <v>1483</v>
      </c>
      <c r="C405" s="1097"/>
      <c r="D405" s="1097" t="s">
        <v>630</v>
      </c>
      <c r="E405" s="1247">
        <v>694</v>
      </c>
      <c r="F405" s="1247"/>
      <c r="G405" s="1247"/>
      <c r="H405" s="1247"/>
      <c r="I405" s="1247">
        <v>730</v>
      </c>
      <c r="J405" s="1164">
        <v>0.18698999999999999</v>
      </c>
      <c r="K405" s="1247">
        <v>615</v>
      </c>
      <c r="L405" s="1248">
        <v>0</v>
      </c>
      <c r="M405" s="1247">
        <v>615</v>
      </c>
      <c r="N405" s="1247"/>
      <c r="O405" s="1247"/>
      <c r="P405" s="1247">
        <v>1</v>
      </c>
    </row>
    <row r="406" spans="1:16" x14ac:dyDescent="0.25">
      <c r="A406" s="1097">
        <v>20034</v>
      </c>
      <c r="B406" s="1097" t="s">
        <v>1484</v>
      </c>
      <c r="C406" s="1097"/>
      <c r="D406" s="1097" t="s">
        <v>630</v>
      </c>
      <c r="E406" s="1247"/>
      <c r="F406" s="1247"/>
      <c r="G406" s="1247"/>
      <c r="H406" s="1247"/>
      <c r="I406" s="1247"/>
      <c r="J406" s="1247"/>
      <c r="K406" s="1247">
        <v>615</v>
      </c>
      <c r="L406" s="1248">
        <v>0</v>
      </c>
      <c r="M406" s="1247">
        <v>615</v>
      </c>
      <c r="N406" s="1248">
        <v>0</v>
      </c>
      <c r="O406" s="1247">
        <v>615</v>
      </c>
      <c r="P406" s="1247">
        <v>1</v>
      </c>
    </row>
    <row r="407" spans="1:16" x14ac:dyDescent="0.25">
      <c r="A407" s="1097">
        <v>20036</v>
      </c>
      <c r="B407" s="1097" t="s">
        <v>1486</v>
      </c>
      <c r="C407" s="1097"/>
      <c r="D407" s="1097" t="s">
        <v>630</v>
      </c>
      <c r="E407" s="1247"/>
      <c r="F407" s="1247"/>
      <c r="G407" s="1247"/>
      <c r="H407" s="1247"/>
      <c r="I407" s="1247">
        <v>400</v>
      </c>
      <c r="J407" s="1247"/>
      <c r="K407" s="1247"/>
      <c r="L407" s="1247"/>
      <c r="M407" s="1247">
        <v>362</v>
      </c>
      <c r="N407" s="1248">
        <v>0</v>
      </c>
      <c r="O407" s="1247">
        <v>362</v>
      </c>
      <c r="P407" s="1247">
        <v>1</v>
      </c>
    </row>
    <row r="408" spans="1:16" x14ac:dyDescent="0.25">
      <c r="A408" s="1097">
        <v>20037</v>
      </c>
      <c r="B408" s="1097" t="s">
        <v>1487</v>
      </c>
      <c r="C408" s="1097"/>
      <c r="D408" s="1097" t="s">
        <v>630</v>
      </c>
      <c r="E408" s="1247"/>
      <c r="F408" s="1247"/>
      <c r="G408" s="1247">
        <v>419</v>
      </c>
      <c r="H408" s="1248">
        <v>0</v>
      </c>
      <c r="I408" s="1247">
        <v>419</v>
      </c>
      <c r="J408" s="1164">
        <v>0.15745999999999999</v>
      </c>
      <c r="K408" s="1247">
        <v>362</v>
      </c>
      <c r="L408" s="1248">
        <v>0</v>
      </c>
      <c r="M408" s="1247">
        <v>362</v>
      </c>
      <c r="N408" s="1164">
        <v>3.4290000000000001E-2</v>
      </c>
      <c r="O408" s="1247">
        <v>350</v>
      </c>
      <c r="P408" s="1247">
        <v>1</v>
      </c>
    </row>
    <row r="409" spans="1:16" x14ac:dyDescent="0.25">
      <c r="A409" s="1097">
        <v>20042</v>
      </c>
      <c r="B409" s="1097" t="s">
        <v>1490</v>
      </c>
      <c r="C409" s="1097"/>
      <c r="D409" s="1097" t="s">
        <v>630</v>
      </c>
      <c r="E409" s="1247"/>
      <c r="F409" s="1247"/>
      <c r="G409" s="1247">
        <v>255</v>
      </c>
      <c r="H409" s="1247"/>
      <c r="I409" s="1247"/>
      <c r="J409" s="1247"/>
      <c r="K409" s="1247"/>
      <c r="L409" s="1247"/>
      <c r="M409" s="1247">
        <v>166</v>
      </c>
      <c r="N409" s="1164">
        <v>5.0630000000000001E-2</v>
      </c>
      <c r="O409" s="1247">
        <v>158</v>
      </c>
      <c r="P409" s="1247">
        <v>1</v>
      </c>
    </row>
    <row r="410" spans="1:16" x14ac:dyDescent="0.25">
      <c r="A410" s="1247">
        <v>20043</v>
      </c>
      <c r="B410" s="1247" t="s">
        <v>1491</v>
      </c>
      <c r="C410" s="1247"/>
      <c r="D410" s="1247" t="s">
        <v>630</v>
      </c>
      <c r="E410" s="1247"/>
      <c r="F410" s="1247"/>
      <c r="G410" s="1247"/>
      <c r="H410" s="1247"/>
      <c r="I410" s="1247"/>
      <c r="J410" s="1247"/>
      <c r="K410" s="1247"/>
      <c r="L410" s="1247"/>
      <c r="M410" s="1247"/>
      <c r="N410" s="1247"/>
      <c r="O410" s="1247">
        <v>911</v>
      </c>
      <c r="P410" s="1247">
        <v>0</v>
      </c>
    </row>
    <row r="411" spans="1:16" x14ac:dyDescent="0.25">
      <c r="A411" s="1247">
        <v>20044</v>
      </c>
      <c r="B411" s="1247" t="s">
        <v>1492</v>
      </c>
      <c r="C411" s="1247"/>
      <c r="D411" s="1247" t="s">
        <v>630</v>
      </c>
      <c r="E411" s="1247">
        <v>1520</v>
      </c>
      <c r="F411" s="1163">
        <v>-1.299E-2</v>
      </c>
      <c r="G411" s="1247">
        <v>1540</v>
      </c>
      <c r="H411" s="1164">
        <v>4.5490000000000003E-2</v>
      </c>
      <c r="I411" s="1247">
        <v>1473</v>
      </c>
      <c r="J411" s="1163">
        <v>-5.9389999999999998E-2</v>
      </c>
      <c r="K411" s="1247">
        <v>1566</v>
      </c>
      <c r="L411" s="1164">
        <v>0.70403000000000004</v>
      </c>
      <c r="M411" s="1247">
        <v>919</v>
      </c>
      <c r="N411" s="1164">
        <v>2.5669999999999998E-2</v>
      </c>
      <c r="O411" s="1247">
        <v>896</v>
      </c>
      <c r="P411" s="1247">
        <v>0</v>
      </c>
    </row>
    <row r="412" spans="1:16" x14ac:dyDescent="0.25">
      <c r="A412" s="1247">
        <v>20045</v>
      </c>
      <c r="B412" s="1247" t="s">
        <v>1493</v>
      </c>
      <c r="C412" s="1247"/>
      <c r="D412" s="1247" t="s">
        <v>630</v>
      </c>
      <c r="E412" s="1247"/>
      <c r="F412" s="1247"/>
      <c r="G412" s="1247">
        <v>1954</v>
      </c>
      <c r="H412" s="1247"/>
      <c r="I412" s="1247"/>
      <c r="J412" s="1247"/>
      <c r="K412" s="1247"/>
      <c r="L412" s="1247"/>
      <c r="M412" s="1247">
        <v>1520</v>
      </c>
      <c r="N412" s="1164">
        <v>0.12676000000000001</v>
      </c>
      <c r="O412" s="1247">
        <v>1349</v>
      </c>
      <c r="P412" s="1247">
        <v>0</v>
      </c>
    </row>
    <row r="413" spans="1:16" x14ac:dyDescent="0.25">
      <c r="A413" s="1247">
        <v>20046</v>
      </c>
      <c r="B413" s="1247" t="s">
        <v>1494</v>
      </c>
      <c r="C413" s="1247"/>
      <c r="D413" s="1247" t="s">
        <v>630</v>
      </c>
      <c r="E413" s="1247"/>
      <c r="F413" s="1247"/>
      <c r="G413" s="1247"/>
      <c r="H413" s="1247"/>
      <c r="I413" s="1247">
        <v>1931</v>
      </c>
      <c r="J413" s="1248">
        <v>0</v>
      </c>
      <c r="K413" s="1247">
        <v>1931</v>
      </c>
      <c r="L413" s="1164">
        <v>0.49342999999999998</v>
      </c>
      <c r="M413" s="1247">
        <v>1293</v>
      </c>
      <c r="N413" s="1164">
        <v>6.1580000000000003E-2</v>
      </c>
      <c r="O413" s="1247">
        <v>1218</v>
      </c>
      <c r="P413" s="1247">
        <v>0</v>
      </c>
    </row>
    <row r="414" spans="1:16" x14ac:dyDescent="0.25">
      <c r="A414" s="1097">
        <v>20049</v>
      </c>
      <c r="B414" s="1097" t="s">
        <v>1497</v>
      </c>
      <c r="C414" s="1097"/>
      <c r="D414" s="1097" t="s">
        <v>630</v>
      </c>
      <c r="E414" s="1247"/>
      <c r="F414" s="1247"/>
      <c r="G414" s="1247"/>
      <c r="H414" s="1247"/>
      <c r="I414" s="1247">
        <v>1939</v>
      </c>
      <c r="J414" s="1247"/>
      <c r="K414" s="1247"/>
      <c r="L414" s="1247"/>
      <c r="M414" s="1247">
        <v>1939</v>
      </c>
      <c r="N414" s="1248">
        <v>0</v>
      </c>
      <c r="O414" s="1247">
        <v>1939</v>
      </c>
      <c r="P414" s="1247">
        <v>1</v>
      </c>
    </row>
    <row r="415" spans="1:16" x14ac:dyDescent="0.25">
      <c r="A415" s="1097">
        <v>20050</v>
      </c>
      <c r="B415" s="1097" t="s">
        <v>1498</v>
      </c>
      <c r="C415" s="1097"/>
      <c r="D415" s="1097" t="s">
        <v>630</v>
      </c>
      <c r="E415" s="1247"/>
      <c r="F415" s="1247"/>
      <c r="G415" s="1247"/>
      <c r="H415" s="1247"/>
      <c r="I415" s="1247">
        <v>1110</v>
      </c>
      <c r="J415" s="1248">
        <v>0</v>
      </c>
      <c r="K415" s="1247">
        <v>1110</v>
      </c>
      <c r="L415" s="1247"/>
      <c r="M415" s="1247"/>
      <c r="N415" s="1247"/>
      <c r="O415" s="1247"/>
      <c r="P415" s="1247">
        <v>1</v>
      </c>
    </row>
    <row r="416" spans="1:16" x14ac:dyDescent="0.25">
      <c r="A416" s="1097">
        <v>20051</v>
      </c>
      <c r="B416" s="1097" t="s">
        <v>1499</v>
      </c>
      <c r="C416" s="1097"/>
      <c r="D416" s="1097" t="s">
        <v>630</v>
      </c>
      <c r="E416" s="1247"/>
      <c r="F416" s="1247"/>
      <c r="G416" s="1247"/>
      <c r="H416" s="1247"/>
      <c r="I416" s="1247">
        <v>2015</v>
      </c>
      <c r="J416" s="1247"/>
      <c r="K416" s="1247"/>
      <c r="L416" s="1247"/>
      <c r="M416" s="1247"/>
      <c r="N416" s="1247"/>
      <c r="O416" s="1247">
        <v>2121</v>
      </c>
      <c r="P416" s="1247">
        <v>1</v>
      </c>
    </row>
    <row r="417" spans="1:16" x14ac:dyDescent="0.25">
      <c r="A417" s="1097">
        <v>20055</v>
      </c>
      <c r="B417" s="1097" t="s">
        <v>1501</v>
      </c>
      <c r="C417" s="1097"/>
      <c r="D417" s="1097" t="s">
        <v>630</v>
      </c>
      <c r="E417" s="1247">
        <v>0</v>
      </c>
      <c r="F417" s="1247"/>
      <c r="G417" s="1247">
        <v>0</v>
      </c>
      <c r="H417" s="1247"/>
      <c r="I417" s="1247">
        <v>0</v>
      </c>
      <c r="J417" s="1247"/>
      <c r="K417" s="1247">
        <v>0</v>
      </c>
      <c r="L417" s="1247"/>
      <c r="M417" s="1247">
        <v>0</v>
      </c>
      <c r="N417" s="1247"/>
      <c r="O417" s="1247">
        <v>0</v>
      </c>
      <c r="P417" s="1247">
        <v>1</v>
      </c>
    </row>
    <row r="418" spans="1:16" x14ac:dyDescent="0.25">
      <c r="A418" s="1097">
        <v>20056</v>
      </c>
      <c r="B418" s="1097" t="s">
        <v>1502</v>
      </c>
      <c r="C418" s="1097"/>
      <c r="D418" s="1097" t="s">
        <v>630</v>
      </c>
      <c r="E418" s="1247">
        <v>0</v>
      </c>
      <c r="F418" s="1247"/>
      <c r="G418" s="1247">
        <v>0</v>
      </c>
      <c r="H418" s="1247"/>
      <c r="I418" s="1247">
        <v>0</v>
      </c>
      <c r="J418" s="1247"/>
      <c r="K418" s="1247">
        <v>0</v>
      </c>
      <c r="L418" s="1247"/>
      <c r="M418" s="1247">
        <v>0</v>
      </c>
      <c r="N418" s="1247"/>
      <c r="O418" s="1247">
        <v>0</v>
      </c>
      <c r="P418" s="1247">
        <v>1</v>
      </c>
    </row>
    <row r="419" spans="1:16" x14ac:dyDescent="0.25">
      <c r="A419" s="1097">
        <v>20057</v>
      </c>
      <c r="B419" s="1097" t="s">
        <v>1503</v>
      </c>
      <c r="C419" s="1097"/>
      <c r="D419" s="1097" t="s">
        <v>630</v>
      </c>
      <c r="E419" s="1247"/>
      <c r="F419" s="1247"/>
      <c r="G419" s="1247">
        <v>561</v>
      </c>
      <c r="H419" s="1247"/>
      <c r="I419" s="1247"/>
      <c r="J419" s="1247"/>
      <c r="K419" s="1247"/>
      <c r="L419" s="1247"/>
      <c r="M419" s="1247"/>
      <c r="N419" s="1247"/>
      <c r="O419" s="1247"/>
      <c r="P419" s="1247">
        <v>1</v>
      </c>
    </row>
    <row r="420" spans="1:16" x14ac:dyDescent="0.25">
      <c r="A420" s="1097">
        <v>20058</v>
      </c>
      <c r="B420" s="1097" t="s">
        <v>1504</v>
      </c>
      <c r="C420" s="1097"/>
      <c r="D420" s="1097" t="s">
        <v>630</v>
      </c>
      <c r="E420" s="1247"/>
      <c r="F420" s="1247"/>
      <c r="G420" s="1247"/>
      <c r="H420" s="1247"/>
      <c r="I420" s="1247">
        <v>561</v>
      </c>
      <c r="J420" s="1248">
        <v>0</v>
      </c>
      <c r="K420" s="1247">
        <v>561</v>
      </c>
      <c r="L420" s="1248">
        <v>0</v>
      </c>
      <c r="M420" s="1247">
        <v>561</v>
      </c>
      <c r="N420" s="1247"/>
      <c r="O420" s="1247"/>
      <c r="P420" s="1247">
        <v>1</v>
      </c>
    </row>
    <row r="421" spans="1:16" x14ac:dyDescent="0.25">
      <c r="A421" s="1097">
        <v>20059</v>
      </c>
      <c r="B421" s="1097" t="s">
        <v>1505</v>
      </c>
      <c r="C421" s="1097"/>
      <c r="D421" s="1097" t="s">
        <v>630</v>
      </c>
      <c r="E421" s="1247"/>
      <c r="F421" s="1247"/>
      <c r="G421" s="1247"/>
      <c r="H421" s="1247"/>
      <c r="I421" s="1247">
        <v>561</v>
      </c>
      <c r="J421" s="1248">
        <v>0</v>
      </c>
      <c r="K421" s="1247">
        <v>561</v>
      </c>
      <c r="L421" s="1247"/>
      <c r="M421" s="1247"/>
      <c r="N421" s="1247"/>
      <c r="O421" s="1247">
        <v>561</v>
      </c>
      <c r="P421" s="1247">
        <v>1</v>
      </c>
    </row>
    <row r="422" spans="1:16" x14ac:dyDescent="0.25">
      <c r="A422" s="1097">
        <v>20067</v>
      </c>
      <c r="B422" s="1097" t="s">
        <v>1513</v>
      </c>
      <c r="C422" s="1097"/>
      <c r="D422" s="1097" t="s">
        <v>630</v>
      </c>
      <c r="E422" s="1247"/>
      <c r="F422" s="1247"/>
      <c r="G422" s="1247">
        <v>269</v>
      </c>
      <c r="H422" s="1248">
        <v>0</v>
      </c>
      <c r="I422" s="1247">
        <v>269</v>
      </c>
      <c r="J422" s="1247"/>
      <c r="K422" s="1247"/>
      <c r="L422" s="1247"/>
      <c r="M422" s="1247">
        <v>269</v>
      </c>
      <c r="N422" s="1164">
        <v>0.11157</v>
      </c>
      <c r="O422" s="1247">
        <v>242</v>
      </c>
      <c r="P422" s="1247">
        <v>1</v>
      </c>
    </row>
    <row r="423" spans="1:16" x14ac:dyDescent="0.25">
      <c r="A423" s="1097">
        <v>20070</v>
      </c>
      <c r="B423" s="1097" t="s">
        <v>1516</v>
      </c>
      <c r="C423" s="1097"/>
      <c r="D423" s="1097" t="s">
        <v>630</v>
      </c>
      <c r="E423" s="1247"/>
      <c r="F423" s="1247"/>
      <c r="G423" s="1247"/>
      <c r="H423" s="1247"/>
      <c r="I423" s="1247"/>
      <c r="J423" s="1247"/>
      <c r="K423" s="1247"/>
      <c r="L423" s="1247"/>
      <c r="M423" s="1247"/>
      <c r="N423" s="1247"/>
      <c r="O423" s="1247">
        <v>309</v>
      </c>
      <c r="P423" s="1247">
        <v>1</v>
      </c>
    </row>
    <row r="424" spans="1:16" x14ac:dyDescent="0.25">
      <c r="A424" s="1097">
        <v>20073</v>
      </c>
      <c r="B424" s="1097" t="s">
        <v>1519</v>
      </c>
      <c r="C424" s="1097"/>
      <c r="D424" s="1097" t="s">
        <v>630</v>
      </c>
      <c r="E424" s="1247"/>
      <c r="F424" s="1247"/>
      <c r="G424" s="1247"/>
      <c r="H424" s="1247"/>
      <c r="I424" s="1247"/>
      <c r="J424" s="1247"/>
      <c r="K424" s="1247">
        <v>309</v>
      </c>
      <c r="L424" s="1247"/>
      <c r="M424" s="1247"/>
      <c r="N424" s="1247"/>
      <c r="O424" s="1247">
        <v>309</v>
      </c>
      <c r="P424" s="1247">
        <v>1</v>
      </c>
    </row>
    <row r="425" spans="1:16" x14ac:dyDescent="0.25">
      <c r="A425" s="1097">
        <v>20075</v>
      </c>
      <c r="B425" s="1097" t="s">
        <v>1521</v>
      </c>
      <c r="C425" s="1097"/>
      <c r="D425" s="1097" t="s">
        <v>630</v>
      </c>
      <c r="E425" s="1247"/>
      <c r="F425" s="1247"/>
      <c r="G425" s="1247"/>
      <c r="H425" s="1247"/>
      <c r="I425" s="1247">
        <v>556</v>
      </c>
      <c r="J425" s="1247"/>
      <c r="K425" s="1247"/>
      <c r="L425" s="1247"/>
      <c r="M425" s="1247"/>
      <c r="N425" s="1247"/>
      <c r="O425" s="1247"/>
      <c r="P425" s="1247">
        <v>1</v>
      </c>
    </row>
    <row r="426" spans="1:16" x14ac:dyDescent="0.25">
      <c r="A426" s="1097">
        <v>20076</v>
      </c>
      <c r="B426" s="1097" t="s">
        <v>1522</v>
      </c>
      <c r="C426" s="1097"/>
      <c r="D426" s="1097" t="s">
        <v>630</v>
      </c>
      <c r="E426" s="1247"/>
      <c r="F426" s="1247"/>
      <c r="G426" s="1247"/>
      <c r="H426" s="1247"/>
      <c r="I426" s="1247">
        <v>556</v>
      </c>
      <c r="J426" s="1248">
        <v>0</v>
      </c>
      <c r="K426" s="1247">
        <v>556</v>
      </c>
      <c r="L426" s="1248">
        <v>0</v>
      </c>
      <c r="M426" s="1247">
        <v>556</v>
      </c>
      <c r="N426" s="1247"/>
      <c r="O426" s="1247"/>
      <c r="P426" s="1247">
        <v>1</v>
      </c>
    </row>
    <row r="427" spans="1:16" x14ac:dyDescent="0.25">
      <c r="A427" s="1097">
        <v>20077</v>
      </c>
      <c r="B427" s="1097" t="s">
        <v>1523</v>
      </c>
      <c r="C427" s="1097"/>
      <c r="D427" s="1097" t="s">
        <v>630</v>
      </c>
      <c r="E427" s="1247"/>
      <c r="F427" s="1247"/>
      <c r="G427" s="1247"/>
      <c r="H427" s="1247"/>
      <c r="I427" s="1247"/>
      <c r="J427" s="1247"/>
      <c r="K427" s="1247">
        <v>386</v>
      </c>
      <c r="L427" s="1164">
        <v>0.11239</v>
      </c>
      <c r="M427" s="1247">
        <v>347</v>
      </c>
      <c r="N427" s="1163">
        <v>-0.10104</v>
      </c>
      <c r="O427" s="1247">
        <v>386</v>
      </c>
      <c r="P427" s="1247">
        <v>1</v>
      </c>
    </row>
    <row r="428" spans="1:16" x14ac:dyDescent="0.25">
      <c r="A428" s="1097">
        <v>20078</v>
      </c>
      <c r="B428" s="1097" t="s">
        <v>1524</v>
      </c>
      <c r="C428" s="1097"/>
      <c r="D428" s="1097" t="s">
        <v>630</v>
      </c>
      <c r="E428" s="1247"/>
      <c r="F428" s="1247"/>
      <c r="G428" s="1247"/>
      <c r="H428" s="1247"/>
      <c r="I428" s="1247"/>
      <c r="J428" s="1247"/>
      <c r="K428" s="1247"/>
      <c r="L428" s="1247"/>
      <c r="M428" s="1247">
        <v>424</v>
      </c>
      <c r="N428" s="1247"/>
      <c r="O428" s="1247"/>
      <c r="P428" s="1247">
        <v>1</v>
      </c>
    </row>
    <row r="429" spans="1:16" x14ac:dyDescent="0.25">
      <c r="A429" s="1097">
        <v>20082</v>
      </c>
      <c r="B429" s="1097" t="s">
        <v>1528</v>
      </c>
      <c r="C429" s="1097"/>
      <c r="D429" s="1097" t="s">
        <v>630</v>
      </c>
      <c r="E429" s="1247"/>
      <c r="F429" s="1247"/>
      <c r="G429" s="1247"/>
      <c r="H429" s="1247"/>
      <c r="I429" s="1247"/>
      <c r="J429" s="1247"/>
      <c r="K429" s="1247"/>
      <c r="L429" s="1247"/>
      <c r="M429" s="1247"/>
      <c r="N429" s="1247"/>
      <c r="O429" s="1247">
        <v>828</v>
      </c>
      <c r="P429" s="1247">
        <v>1</v>
      </c>
    </row>
    <row r="430" spans="1:16" x14ac:dyDescent="0.25">
      <c r="A430" s="1097">
        <v>20084</v>
      </c>
      <c r="B430" s="1097" t="s">
        <v>1530</v>
      </c>
      <c r="C430" s="1097"/>
      <c r="D430" s="1097" t="s">
        <v>630</v>
      </c>
      <c r="E430" s="1247"/>
      <c r="F430" s="1247"/>
      <c r="G430" s="1247"/>
      <c r="H430" s="1247"/>
      <c r="I430" s="1247"/>
      <c r="J430" s="1247"/>
      <c r="K430" s="1247"/>
      <c r="L430" s="1247"/>
      <c r="M430" s="1247">
        <v>726</v>
      </c>
      <c r="N430" s="1247"/>
      <c r="O430" s="1247"/>
      <c r="P430" s="1247">
        <v>1</v>
      </c>
    </row>
    <row r="431" spans="1:16" x14ac:dyDescent="0.25">
      <c r="A431" s="1097">
        <v>20085</v>
      </c>
      <c r="B431" s="1097" t="s">
        <v>1531</v>
      </c>
      <c r="C431" s="1097"/>
      <c r="D431" s="1097" t="s">
        <v>630</v>
      </c>
      <c r="E431" s="1247"/>
      <c r="F431" s="1247"/>
      <c r="G431" s="1247"/>
      <c r="H431" s="1247"/>
      <c r="I431" s="1247"/>
      <c r="J431" s="1247"/>
      <c r="K431" s="1247">
        <v>726</v>
      </c>
      <c r="L431" s="1247"/>
      <c r="M431" s="1247"/>
      <c r="N431" s="1247"/>
      <c r="O431" s="1247"/>
      <c r="P431" s="1247">
        <v>1</v>
      </c>
    </row>
    <row r="432" spans="1:16" x14ac:dyDescent="0.25">
      <c r="A432" s="1097">
        <v>20086</v>
      </c>
      <c r="B432" s="1097" t="s">
        <v>1532</v>
      </c>
      <c r="C432" s="1097"/>
      <c r="D432" s="1097" t="s">
        <v>630</v>
      </c>
      <c r="E432" s="1247"/>
      <c r="F432" s="1247"/>
      <c r="G432" s="1247"/>
      <c r="H432" s="1247"/>
      <c r="I432" s="1247">
        <v>726</v>
      </c>
      <c r="J432" s="1247"/>
      <c r="K432" s="1247"/>
      <c r="L432" s="1247"/>
      <c r="M432" s="1247"/>
      <c r="N432" s="1247"/>
      <c r="O432" s="1247"/>
      <c r="P432" s="1247">
        <v>1</v>
      </c>
    </row>
    <row r="433" spans="1:16" x14ac:dyDescent="0.25">
      <c r="A433" s="1097">
        <v>20137</v>
      </c>
      <c r="B433" s="1097" t="s">
        <v>1534</v>
      </c>
      <c r="C433" s="1097"/>
      <c r="D433" s="1097" t="s">
        <v>630</v>
      </c>
      <c r="E433" s="1247"/>
      <c r="F433" s="1247"/>
      <c r="G433" s="1247">
        <v>110</v>
      </c>
      <c r="H433" s="1248">
        <v>0</v>
      </c>
      <c r="I433" s="1247">
        <v>110</v>
      </c>
      <c r="J433" s="1247"/>
      <c r="K433" s="1247"/>
      <c r="L433" s="1247"/>
      <c r="M433" s="1247">
        <v>110</v>
      </c>
      <c r="N433" s="1248">
        <v>0</v>
      </c>
      <c r="O433" s="1247">
        <v>110</v>
      </c>
      <c r="P433" s="1247">
        <v>1</v>
      </c>
    </row>
    <row r="434" spans="1:16" x14ac:dyDescent="0.25">
      <c r="A434" s="1097">
        <v>20138</v>
      </c>
      <c r="B434" s="1097" t="s">
        <v>1535</v>
      </c>
      <c r="C434" s="1097"/>
      <c r="D434" s="1097" t="s">
        <v>630</v>
      </c>
      <c r="E434" s="1247"/>
      <c r="F434" s="1247"/>
      <c r="G434" s="1247"/>
      <c r="H434" s="1247"/>
      <c r="I434" s="1247">
        <v>74</v>
      </c>
      <c r="J434" s="1247"/>
      <c r="K434" s="1247"/>
      <c r="L434" s="1247"/>
      <c r="M434" s="1247">
        <v>73</v>
      </c>
      <c r="N434" s="1247"/>
      <c r="O434" s="1247"/>
      <c r="P434" s="1247">
        <v>1</v>
      </c>
    </row>
    <row r="435" spans="1:16" x14ac:dyDescent="0.25">
      <c r="A435" s="1097">
        <v>20139</v>
      </c>
      <c r="B435" s="1097" t="s">
        <v>1536</v>
      </c>
      <c r="C435" s="1097"/>
      <c r="D435" s="1097" t="s">
        <v>630</v>
      </c>
      <c r="E435" s="1247"/>
      <c r="F435" s="1247"/>
      <c r="G435" s="1247">
        <v>81</v>
      </c>
      <c r="H435" s="1247"/>
      <c r="I435" s="1247"/>
      <c r="J435" s="1247"/>
      <c r="K435" s="1247">
        <v>81</v>
      </c>
      <c r="L435" s="1248">
        <v>0</v>
      </c>
      <c r="M435" s="1247">
        <v>81</v>
      </c>
      <c r="N435" s="1248">
        <v>0</v>
      </c>
      <c r="O435" s="1247">
        <v>81</v>
      </c>
      <c r="P435" s="1247">
        <v>1</v>
      </c>
    </row>
    <row r="436" spans="1:16" x14ac:dyDescent="0.25">
      <c r="A436" s="1097">
        <v>20140</v>
      </c>
      <c r="B436" s="1097" t="s">
        <v>1537</v>
      </c>
      <c r="C436" s="1097"/>
      <c r="D436" s="1097" t="s">
        <v>630</v>
      </c>
      <c r="E436" s="1247"/>
      <c r="F436" s="1247"/>
      <c r="G436" s="1247">
        <v>98</v>
      </c>
      <c r="H436" s="1247"/>
      <c r="I436" s="1247"/>
      <c r="J436" s="1247"/>
      <c r="K436" s="1247"/>
      <c r="L436" s="1247"/>
      <c r="M436" s="1247">
        <v>98</v>
      </c>
      <c r="N436" s="1248">
        <v>0</v>
      </c>
      <c r="O436" s="1247">
        <v>98</v>
      </c>
      <c r="P436" s="1247">
        <v>1</v>
      </c>
    </row>
    <row r="437" spans="1:16" x14ac:dyDescent="0.25">
      <c r="A437" s="1097">
        <v>20142</v>
      </c>
      <c r="B437" s="1097" t="s">
        <v>1539</v>
      </c>
      <c r="C437" s="1097"/>
      <c r="D437" s="1097" t="s">
        <v>630</v>
      </c>
      <c r="E437" s="1247"/>
      <c r="F437" s="1247"/>
      <c r="G437" s="1247">
        <v>89</v>
      </c>
      <c r="H437" s="1247"/>
      <c r="I437" s="1247"/>
      <c r="J437" s="1247"/>
      <c r="K437" s="1247"/>
      <c r="L437" s="1247"/>
      <c r="M437" s="1247">
        <v>89</v>
      </c>
      <c r="N437" s="1247"/>
      <c r="O437" s="1247"/>
      <c r="P437" s="1247">
        <v>1</v>
      </c>
    </row>
    <row r="438" spans="1:16" x14ac:dyDescent="0.25">
      <c r="A438" s="1097">
        <v>20143</v>
      </c>
      <c r="B438" s="1097" t="s">
        <v>1540</v>
      </c>
      <c r="C438" s="1097"/>
      <c r="D438" s="1097" t="s">
        <v>630</v>
      </c>
      <c r="E438" s="1247"/>
      <c r="F438" s="1247"/>
      <c r="G438" s="1247">
        <v>103</v>
      </c>
      <c r="H438" s="1247"/>
      <c r="I438" s="1247"/>
      <c r="J438" s="1247"/>
      <c r="K438" s="1247">
        <v>103</v>
      </c>
      <c r="L438" s="1247"/>
      <c r="M438" s="1247"/>
      <c r="N438" s="1247"/>
      <c r="O438" s="1247">
        <v>103</v>
      </c>
      <c r="P438" s="1247">
        <v>1</v>
      </c>
    </row>
    <row r="439" spans="1:16" x14ac:dyDescent="0.25">
      <c r="A439" s="1097">
        <v>20146</v>
      </c>
      <c r="B439" s="1097" t="s">
        <v>1543</v>
      </c>
      <c r="C439" s="1097"/>
      <c r="D439" s="1097" t="s">
        <v>630</v>
      </c>
      <c r="E439" s="1247"/>
      <c r="F439" s="1247"/>
      <c r="G439" s="1247"/>
      <c r="H439" s="1247"/>
      <c r="I439" s="1247">
        <v>407</v>
      </c>
      <c r="J439" s="1247"/>
      <c r="K439" s="1247"/>
      <c r="L439" s="1247"/>
      <c r="M439" s="1247"/>
      <c r="N439" s="1247"/>
      <c r="O439" s="1247">
        <v>417</v>
      </c>
      <c r="P439" s="1247">
        <v>1</v>
      </c>
    </row>
    <row r="440" spans="1:16" x14ac:dyDescent="0.25">
      <c r="A440" s="1097">
        <v>20147</v>
      </c>
      <c r="B440" s="1097" t="s">
        <v>1544</v>
      </c>
      <c r="C440" s="1097"/>
      <c r="D440" s="1097" t="s">
        <v>630</v>
      </c>
      <c r="E440" s="1247"/>
      <c r="F440" s="1247"/>
      <c r="G440" s="1247">
        <v>139</v>
      </c>
      <c r="H440" s="1248">
        <v>0</v>
      </c>
      <c r="I440" s="1247">
        <v>139</v>
      </c>
      <c r="J440" s="1248">
        <v>0</v>
      </c>
      <c r="K440" s="1247">
        <v>139</v>
      </c>
      <c r="L440" s="1247"/>
      <c r="M440" s="1247"/>
      <c r="N440" s="1247"/>
      <c r="O440" s="1247">
        <v>139</v>
      </c>
      <c r="P440" s="1247">
        <v>1</v>
      </c>
    </row>
    <row r="441" spans="1:16" x14ac:dyDescent="0.25">
      <c r="A441" s="1097">
        <v>20148</v>
      </c>
      <c r="B441" s="1097" t="s">
        <v>1545</v>
      </c>
      <c r="C441" s="1097"/>
      <c r="D441" s="1097" t="s">
        <v>630</v>
      </c>
      <c r="E441" s="1247"/>
      <c r="F441" s="1247"/>
      <c r="G441" s="1247"/>
      <c r="H441" s="1247"/>
      <c r="I441" s="1247">
        <v>156</v>
      </c>
      <c r="J441" s="1247"/>
      <c r="K441" s="1247"/>
      <c r="L441" s="1247"/>
      <c r="M441" s="1247">
        <v>156</v>
      </c>
      <c r="N441" s="1164">
        <v>2.632E-2</v>
      </c>
      <c r="O441" s="1247">
        <v>152</v>
      </c>
      <c r="P441" s="1247">
        <v>1</v>
      </c>
    </row>
    <row r="442" spans="1:16" x14ac:dyDescent="0.25">
      <c r="A442" s="1097">
        <v>20149</v>
      </c>
      <c r="B442" s="1097" t="s">
        <v>1546</v>
      </c>
      <c r="C442" s="1097"/>
      <c r="D442" s="1097" t="s">
        <v>630</v>
      </c>
      <c r="E442" s="1247"/>
      <c r="F442" s="1247"/>
      <c r="G442" s="1247"/>
      <c r="H442" s="1247"/>
      <c r="I442" s="1247">
        <v>126</v>
      </c>
      <c r="J442" s="1247"/>
      <c r="K442" s="1247"/>
      <c r="L442" s="1247"/>
      <c r="M442" s="1247">
        <v>126</v>
      </c>
      <c r="N442" s="1247"/>
      <c r="O442" s="1247"/>
      <c r="P442" s="1247">
        <v>1</v>
      </c>
    </row>
    <row r="443" spans="1:16" x14ac:dyDescent="0.25">
      <c r="A443" s="1097">
        <v>20150</v>
      </c>
      <c r="B443" s="1097" t="s">
        <v>1547</v>
      </c>
      <c r="C443" s="1097"/>
      <c r="D443" s="1097" t="s">
        <v>630</v>
      </c>
      <c r="E443" s="1247"/>
      <c r="F443" s="1247"/>
      <c r="G443" s="1247"/>
      <c r="H443" s="1247"/>
      <c r="I443" s="1247">
        <v>281</v>
      </c>
      <c r="J443" s="1247"/>
      <c r="K443" s="1247"/>
      <c r="L443" s="1247"/>
      <c r="M443" s="1247"/>
      <c r="N443" s="1247"/>
      <c r="O443" s="1247"/>
      <c r="P443" s="1247">
        <v>1</v>
      </c>
    </row>
    <row r="444" spans="1:16" x14ac:dyDescent="0.25">
      <c r="A444" s="1097">
        <v>20154</v>
      </c>
      <c r="B444" s="1097" t="s">
        <v>1548</v>
      </c>
      <c r="C444" s="1097"/>
      <c r="D444" s="1097" t="s">
        <v>630</v>
      </c>
      <c r="E444" s="1247">
        <v>92</v>
      </c>
      <c r="F444" s="1248">
        <v>0</v>
      </c>
      <c r="G444" s="1247">
        <v>92</v>
      </c>
      <c r="H444" s="1164">
        <v>1.099E-2</v>
      </c>
      <c r="I444" s="1247">
        <v>91</v>
      </c>
      <c r="J444" s="1163">
        <v>-1.0869999999999999E-2</v>
      </c>
      <c r="K444" s="1247">
        <v>92</v>
      </c>
      <c r="L444" s="1247"/>
      <c r="M444" s="1247"/>
      <c r="N444" s="1247"/>
      <c r="O444" s="1247"/>
      <c r="P444" s="1247">
        <v>1</v>
      </c>
    </row>
    <row r="445" spans="1:16" x14ac:dyDescent="0.25">
      <c r="A445" s="1097">
        <v>20157</v>
      </c>
      <c r="B445" s="1097" t="s">
        <v>1550</v>
      </c>
      <c r="C445" s="1097"/>
      <c r="D445" s="1097" t="s">
        <v>630</v>
      </c>
      <c r="E445" s="1247"/>
      <c r="F445" s="1247"/>
      <c r="G445" s="1247">
        <v>275</v>
      </c>
      <c r="H445" s="1248">
        <v>0</v>
      </c>
      <c r="I445" s="1247">
        <v>275</v>
      </c>
      <c r="J445" s="1164">
        <v>1.4760000000000001E-2</v>
      </c>
      <c r="K445" s="1247">
        <v>271</v>
      </c>
      <c r="L445" s="1164">
        <v>1.498E-2</v>
      </c>
      <c r="M445" s="1247">
        <v>267</v>
      </c>
      <c r="N445" s="1163">
        <v>-2.9090000000000001E-2</v>
      </c>
      <c r="O445" s="1247">
        <v>275</v>
      </c>
      <c r="P445" s="1247">
        <v>1</v>
      </c>
    </row>
    <row r="446" spans="1:16" x14ac:dyDescent="0.25">
      <c r="A446" s="1097">
        <v>20158</v>
      </c>
      <c r="B446" s="1097" t="s">
        <v>1551</v>
      </c>
      <c r="C446" s="1097"/>
      <c r="D446" s="1097" t="s">
        <v>630</v>
      </c>
      <c r="E446" s="1247"/>
      <c r="F446" s="1247"/>
      <c r="G446" s="1247"/>
      <c r="H446" s="1247"/>
      <c r="I446" s="1247">
        <v>235</v>
      </c>
      <c r="J446" s="1247"/>
      <c r="K446" s="1247"/>
      <c r="L446" s="1247"/>
      <c r="M446" s="1247"/>
      <c r="N446" s="1247"/>
      <c r="O446" s="1247"/>
      <c r="P446" s="1247">
        <v>1</v>
      </c>
    </row>
    <row r="447" spans="1:16" x14ac:dyDescent="0.25">
      <c r="A447" s="1097">
        <v>20159</v>
      </c>
      <c r="B447" s="1097" t="s">
        <v>1552</v>
      </c>
      <c r="C447" s="1097"/>
      <c r="D447" s="1097" t="s">
        <v>630</v>
      </c>
      <c r="E447" s="1247"/>
      <c r="F447" s="1247"/>
      <c r="G447" s="1247">
        <v>65</v>
      </c>
      <c r="H447" s="1247"/>
      <c r="I447" s="1247"/>
      <c r="J447" s="1247"/>
      <c r="K447" s="1247">
        <v>65</v>
      </c>
      <c r="L447" s="1164">
        <v>6.5570000000000003E-2</v>
      </c>
      <c r="M447" s="1247">
        <v>61</v>
      </c>
      <c r="N447" s="1163">
        <v>-6.1539999999999997E-2</v>
      </c>
      <c r="O447" s="1247">
        <v>65</v>
      </c>
      <c r="P447" s="1247">
        <v>1</v>
      </c>
    </row>
    <row r="448" spans="1:16" x14ac:dyDescent="0.25">
      <c r="A448" s="1097">
        <v>20160</v>
      </c>
      <c r="B448" s="1097" t="s">
        <v>1553</v>
      </c>
      <c r="C448" s="1097"/>
      <c r="D448" s="1097" t="s">
        <v>630</v>
      </c>
      <c r="E448" s="1247"/>
      <c r="F448" s="1247"/>
      <c r="G448" s="1247"/>
      <c r="H448" s="1247"/>
      <c r="I448" s="1247">
        <v>65</v>
      </c>
      <c r="J448" s="1247"/>
      <c r="K448" s="1247"/>
      <c r="L448" s="1247"/>
      <c r="M448" s="1247"/>
      <c r="N448" s="1247"/>
      <c r="O448" s="1247"/>
      <c r="P448" s="1247">
        <v>1</v>
      </c>
    </row>
    <row r="449" spans="1:16" x14ac:dyDescent="0.25">
      <c r="A449" s="1097">
        <v>20161</v>
      </c>
      <c r="B449" s="1097" t="s">
        <v>1554</v>
      </c>
      <c r="C449" s="1097"/>
      <c r="D449" s="1097" t="s">
        <v>630</v>
      </c>
      <c r="E449" s="1247"/>
      <c r="F449" s="1247"/>
      <c r="G449" s="1247">
        <v>65</v>
      </c>
      <c r="H449" s="1248">
        <v>0</v>
      </c>
      <c r="I449" s="1247">
        <v>65</v>
      </c>
      <c r="J449" s="1247"/>
      <c r="K449" s="1247"/>
      <c r="L449" s="1247"/>
      <c r="M449" s="1247"/>
      <c r="N449" s="1247"/>
      <c r="O449" s="1247"/>
      <c r="P449" s="1247">
        <v>1</v>
      </c>
    </row>
    <row r="450" spans="1:16" x14ac:dyDescent="0.25">
      <c r="A450" s="1097">
        <v>20163</v>
      </c>
      <c r="B450" s="1097" t="s">
        <v>1555</v>
      </c>
      <c r="C450" s="1097"/>
      <c r="D450" s="1097" t="s">
        <v>630</v>
      </c>
      <c r="E450" s="1247"/>
      <c r="F450" s="1247"/>
      <c r="G450" s="1247">
        <v>201</v>
      </c>
      <c r="H450" s="1163">
        <v>-3.3649999999999999E-2</v>
      </c>
      <c r="I450" s="1247">
        <v>208</v>
      </c>
      <c r="J450" s="1164">
        <v>9.7099999999999999E-3</v>
      </c>
      <c r="K450" s="1247">
        <v>206</v>
      </c>
      <c r="L450" s="1163">
        <v>-9.6200000000000001E-3</v>
      </c>
      <c r="M450" s="1247">
        <v>208</v>
      </c>
      <c r="N450" s="1248">
        <v>0</v>
      </c>
      <c r="O450" s="1247">
        <v>208</v>
      </c>
      <c r="P450" s="1247">
        <v>1</v>
      </c>
    </row>
    <row r="451" spans="1:16" x14ac:dyDescent="0.25">
      <c r="A451" s="1097">
        <v>20164</v>
      </c>
      <c r="B451" s="1097" t="s">
        <v>1556</v>
      </c>
      <c r="C451" s="1097"/>
      <c r="D451" s="1097" t="s">
        <v>630</v>
      </c>
      <c r="E451" s="1247"/>
      <c r="F451" s="1247"/>
      <c r="G451" s="1247">
        <v>202</v>
      </c>
      <c r="H451" s="1163">
        <v>-2.8850000000000001E-2</v>
      </c>
      <c r="I451" s="1247">
        <v>208</v>
      </c>
      <c r="J451" s="1248">
        <v>0</v>
      </c>
      <c r="K451" s="1247">
        <v>208</v>
      </c>
      <c r="L451" s="1248">
        <v>0</v>
      </c>
      <c r="M451" s="1247">
        <v>208</v>
      </c>
      <c r="N451" s="1164">
        <v>4.8300000000000001E-3</v>
      </c>
      <c r="O451" s="1247">
        <v>207</v>
      </c>
      <c r="P451" s="1247">
        <v>1</v>
      </c>
    </row>
    <row r="452" spans="1:16" x14ac:dyDescent="0.25">
      <c r="A452" s="1097">
        <v>20165</v>
      </c>
      <c r="B452" s="1097" t="s">
        <v>1557</v>
      </c>
      <c r="C452" s="1097"/>
      <c r="D452" s="1097" t="s">
        <v>630</v>
      </c>
      <c r="E452" s="1247"/>
      <c r="F452" s="1247"/>
      <c r="G452" s="1247">
        <v>208</v>
      </c>
      <c r="H452" s="1248">
        <v>0</v>
      </c>
      <c r="I452" s="1247">
        <v>208</v>
      </c>
      <c r="J452" s="1164">
        <v>1.9609999999999999E-2</v>
      </c>
      <c r="K452" s="1247">
        <v>204</v>
      </c>
      <c r="L452" s="1247"/>
      <c r="M452" s="1247"/>
      <c r="N452" s="1247"/>
      <c r="O452" s="1247">
        <v>201</v>
      </c>
      <c r="P452" s="1247">
        <v>1</v>
      </c>
    </row>
    <row r="453" spans="1:16" x14ac:dyDescent="0.25">
      <c r="A453" s="1097">
        <v>20168</v>
      </c>
      <c r="B453" s="1097" t="s">
        <v>1560</v>
      </c>
      <c r="C453" s="1097"/>
      <c r="D453" s="1097" t="s">
        <v>630</v>
      </c>
      <c r="E453" s="1247"/>
      <c r="F453" s="1247"/>
      <c r="G453" s="1247">
        <v>140</v>
      </c>
      <c r="H453" s="1247"/>
      <c r="I453" s="1247"/>
      <c r="J453" s="1247"/>
      <c r="K453" s="1247">
        <v>140</v>
      </c>
      <c r="L453" s="1247"/>
      <c r="M453" s="1247"/>
      <c r="N453" s="1247"/>
      <c r="O453" s="1247"/>
      <c r="P453" s="1247">
        <v>1</v>
      </c>
    </row>
    <row r="454" spans="1:16" x14ac:dyDescent="0.25">
      <c r="A454" s="1097">
        <v>20169</v>
      </c>
      <c r="B454" s="1097" t="s">
        <v>1561</v>
      </c>
      <c r="C454" s="1097"/>
      <c r="D454" s="1097" t="s">
        <v>630</v>
      </c>
      <c r="E454" s="1247"/>
      <c r="F454" s="1247"/>
      <c r="G454" s="1247"/>
      <c r="H454" s="1247"/>
      <c r="I454" s="1247"/>
      <c r="J454" s="1247"/>
      <c r="K454" s="1247"/>
      <c r="L454" s="1247"/>
      <c r="M454" s="1247"/>
      <c r="N454" s="1247"/>
      <c r="O454" s="1247">
        <v>126</v>
      </c>
      <c r="P454" s="1247">
        <v>1</v>
      </c>
    </row>
    <row r="455" spans="1:16" x14ac:dyDescent="0.25">
      <c r="A455" s="1097">
        <v>20170</v>
      </c>
      <c r="B455" s="1097" t="s">
        <v>1562</v>
      </c>
      <c r="C455" s="1097"/>
      <c r="D455" s="1097" t="s">
        <v>630</v>
      </c>
      <c r="E455" s="1247"/>
      <c r="F455" s="1247"/>
      <c r="G455" s="1247">
        <v>140</v>
      </c>
      <c r="H455" s="1248">
        <v>0</v>
      </c>
      <c r="I455" s="1247">
        <v>140</v>
      </c>
      <c r="J455" s="1247"/>
      <c r="K455" s="1247"/>
      <c r="L455" s="1247"/>
      <c r="M455" s="1247"/>
      <c r="N455" s="1247"/>
      <c r="O455" s="1247"/>
      <c r="P455" s="1247">
        <v>1</v>
      </c>
    </row>
    <row r="456" spans="1:16" x14ac:dyDescent="0.25">
      <c r="A456" s="1097">
        <v>20171</v>
      </c>
      <c r="B456" s="1097" t="s">
        <v>1563</v>
      </c>
      <c r="C456" s="1097"/>
      <c r="D456" s="1097" t="s">
        <v>630</v>
      </c>
      <c r="E456" s="1247"/>
      <c r="F456" s="1247"/>
      <c r="G456" s="1247">
        <v>126</v>
      </c>
      <c r="H456" s="1247"/>
      <c r="I456" s="1247"/>
      <c r="J456" s="1247"/>
      <c r="K456" s="1247"/>
      <c r="L456" s="1247"/>
      <c r="M456" s="1247"/>
      <c r="N456" s="1247"/>
      <c r="O456" s="1247"/>
      <c r="P456" s="1247">
        <v>1</v>
      </c>
    </row>
    <row r="457" spans="1:16" x14ac:dyDescent="0.25">
      <c r="A457" s="1097">
        <v>20172</v>
      </c>
      <c r="B457" s="1097" t="s">
        <v>1564</v>
      </c>
      <c r="C457" s="1097"/>
      <c r="D457" s="1097" t="s">
        <v>630</v>
      </c>
      <c r="E457" s="1247"/>
      <c r="F457" s="1247"/>
      <c r="G457" s="1247"/>
      <c r="H457" s="1247"/>
      <c r="I457" s="1247">
        <v>126</v>
      </c>
      <c r="J457" s="1248">
        <v>0</v>
      </c>
      <c r="K457" s="1247">
        <v>126</v>
      </c>
      <c r="L457" s="1247"/>
      <c r="M457" s="1247"/>
      <c r="N457" s="1247"/>
      <c r="O457" s="1247"/>
      <c r="P457" s="1247">
        <v>1</v>
      </c>
    </row>
    <row r="458" spans="1:16" x14ac:dyDescent="0.25">
      <c r="A458" s="1097">
        <v>20173</v>
      </c>
      <c r="B458" s="1097" t="s">
        <v>1565</v>
      </c>
      <c r="C458" s="1097"/>
      <c r="D458" s="1097" t="s">
        <v>630</v>
      </c>
      <c r="E458" s="1247"/>
      <c r="F458" s="1247"/>
      <c r="G458" s="1247"/>
      <c r="H458" s="1247"/>
      <c r="I458" s="1247"/>
      <c r="J458" s="1247"/>
      <c r="K458" s="1247"/>
      <c r="L458" s="1247"/>
      <c r="M458" s="1247">
        <v>67</v>
      </c>
      <c r="N458" s="1247"/>
      <c r="O458" s="1247"/>
      <c r="P458" s="1247">
        <v>1</v>
      </c>
    </row>
    <row r="459" spans="1:16" x14ac:dyDescent="0.25">
      <c r="A459" s="1097">
        <v>20174</v>
      </c>
      <c r="B459" s="1097" t="s">
        <v>1566</v>
      </c>
      <c r="C459" s="1097"/>
      <c r="D459" s="1097" t="s">
        <v>630</v>
      </c>
      <c r="E459" s="1247"/>
      <c r="F459" s="1247"/>
      <c r="G459" s="1247">
        <v>310</v>
      </c>
      <c r="H459" s="1163">
        <v>-3.2200000000000002E-3</v>
      </c>
      <c r="I459" s="1247">
        <v>311</v>
      </c>
      <c r="J459" s="1163">
        <v>-1.2699999999999999E-2</v>
      </c>
      <c r="K459" s="1247">
        <v>315</v>
      </c>
      <c r="L459" s="1164">
        <v>0.28571000000000002</v>
      </c>
      <c r="M459" s="1247">
        <v>245</v>
      </c>
      <c r="N459" s="1164">
        <v>1.24E-2</v>
      </c>
      <c r="O459" s="1247">
        <v>242</v>
      </c>
      <c r="P459" s="1247">
        <v>1</v>
      </c>
    </row>
    <row r="460" spans="1:16" x14ac:dyDescent="0.25">
      <c r="A460" s="1097">
        <v>20175</v>
      </c>
      <c r="B460" s="1097" t="s">
        <v>1567</v>
      </c>
      <c r="C460" s="1097"/>
      <c r="D460" s="1097" t="s">
        <v>630</v>
      </c>
      <c r="E460" s="1247"/>
      <c r="F460" s="1247"/>
      <c r="G460" s="1247">
        <v>492</v>
      </c>
      <c r="H460" s="1164">
        <v>2.0750000000000001E-2</v>
      </c>
      <c r="I460" s="1247">
        <v>482</v>
      </c>
      <c r="J460" s="1163">
        <v>-2.0330000000000001E-2</v>
      </c>
      <c r="K460" s="1247">
        <v>492</v>
      </c>
      <c r="L460" s="1164">
        <v>0.17422000000000001</v>
      </c>
      <c r="M460" s="1247">
        <v>419</v>
      </c>
      <c r="N460" s="1164">
        <v>0.19034000000000001</v>
      </c>
      <c r="O460" s="1247">
        <v>352</v>
      </c>
      <c r="P460" s="1247">
        <v>1</v>
      </c>
    </row>
    <row r="461" spans="1:16" x14ac:dyDescent="0.25">
      <c r="A461" s="1247">
        <v>20176</v>
      </c>
      <c r="B461" s="1247" t="s">
        <v>1568</v>
      </c>
      <c r="C461" s="1247"/>
      <c r="D461" s="1247" t="s">
        <v>630</v>
      </c>
      <c r="E461" s="1247"/>
      <c r="F461" s="1247"/>
      <c r="G461" s="1247">
        <v>2016</v>
      </c>
      <c r="H461" s="1164">
        <v>9.8999999999999999E-4</v>
      </c>
      <c r="I461" s="1247">
        <v>2014</v>
      </c>
      <c r="J461" s="1164">
        <v>7.4999999999999997E-3</v>
      </c>
      <c r="K461" s="1247">
        <v>1999</v>
      </c>
      <c r="L461" s="1164">
        <v>0.32384000000000002</v>
      </c>
      <c r="M461" s="1247">
        <v>1510</v>
      </c>
      <c r="N461" s="1164">
        <v>0.11769</v>
      </c>
      <c r="O461" s="1247">
        <v>1351</v>
      </c>
      <c r="P461" s="1247">
        <v>0</v>
      </c>
    </row>
    <row r="462" spans="1:16" x14ac:dyDescent="0.25">
      <c r="A462" s="1097">
        <v>20177</v>
      </c>
      <c r="B462" s="1097" t="s">
        <v>1569</v>
      </c>
      <c r="C462" s="1097"/>
      <c r="D462" s="1097" t="s">
        <v>630</v>
      </c>
      <c r="E462" s="1247"/>
      <c r="F462" s="1247"/>
      <c r="G462" s="1247"/>
      <c r="H462" s="1247"/>
      <c r="I462" s="1247">
        <v>197</v>
      </c>
      <c r="J462" s="1248">
        <v>0</v>
      </c>
      <c r="K462" s="1247">
        <v>197</v>
      </c>
      <c r="L462" s="1247"/>
      <c r="M462" s="1247"/>
      <c r="N462" s="1247"/>
      <c r="O462" s="1247">
        <v>197</v>
      </c>
      <c r="P462" s="1247">
        <v>1</v>
      </c>
    </row>
    <row r="463" spans="1:16" x14ac:dyDescent="0.25">
      <c r="A463" s="1097">
        <v>20180</v>
      </c>
      <c r="B463" s="1097" t="s">
        <v>1571</v>
      </c>
      <c r="C463" s="1097"/>
      <c r="D463" s="1097" t="s">
        <v>630</v>
      </c>
      <c r="E463" s="1247"/>
      <c r="F463" s="1247"/>
      <c r="G463" s="1247"/>
      <c r="H463" s="1247"/>
      <c r="I463" s="1247">
        <v>3625</v>
      </c>
      <c r="J463" s="1247"/>
      <c r="K463" s="1247"/>
      <c r="L463" s="1247"/>
      <c r="M463" s="1247"/>
      <c r="N463" s="1247"/>
      <c r="O463" s="1247"/>
      <c r="P463" s="1247">
        <v>1</v>
      </c>
    </row>
    <row r="464" spans="1:16" x14ac:dyDescent="0.25">
      <c r="A464" s="1097">
        <v>20184</v>
      </c>
      <c r="B464" s="1097" t="s">
        <v>1573</v>
      </c>
      <c r="C464" s="1097"/>
      <c r="D464" s="1097" t="s">
        <v>630</v>
      </c>
      <c r="E464" s="1247"/>
      <c r="F464" s="1247"/>
      <c r="G464" s="1247">
        <v>133</v>
      </c>
      <c r="H464" s="1248">
        <v>0</v>
      </c>
      <c r="I464" s="1247">
        <v>133</v>
      </c>
      <c r="J464" s="1248">
        <v>0</v>
      </c>
      <c r="K464" s="1247">
        <v>133</v>
      </c>
      <c r="L464" s="1164">
        <v>1.5270000000000001E-2</v>
      </c>
      <c r="M464" s="1247">
        <v>131</v>
      </c>
      <c r="N464" s="1164">
        <v>1.55E-2</v>
      </c>
      <c r="O464" s="1247">
        <v>129</v>
      </c>
      <c r="P464" s="1247">
        <v>1</v>
      </c>
    </row>
    <row r="465" spans="1:16" x14ac:dyDescent="0.25">
      <c r="A465" s="1097">
        <v>20187</v>
      </c>
      <c r="B465" s="1097" t="s">
        <v>1574</v>
      </c>
      <c r="C465" s="1097"/>
      <c r="D465" s="1097" t="s">
        <v>630</v>
      </c>
      <c r="E465" s="1247"/>
      <c r="F465" s="1247"/>
      <c r="G465" s="1247"/>
      <c r="H465" s="1247"/>
      <c r="I465" s="1247">
        <v>1085</v>
      </c>
      <c r="J465" s="1247"/>
      <c r="K465" s="1247"/>
      <c r="L465" s="1247"/>
      <c r="M465" s="1247"/>
      <c r="N465" s="1247"/>
      <c r="O465" s="1247"/>
      <c r="P465" s="1247">
        <v>1</v>
      </c>
    </row>
    <row r="466" spans="1:16" x14ac:dyDescent="0.25">
      <c r="A466" s="1097">
        <v>20188</v>
      </c>
      <c r="B466" s="1097" t="s">
        <v>1575</v>
      </c>
      <c r="C466" s="1097"/>
      <c r="D466" s="1097" t="s">
        <v>630</v>
      </c>
      <c r="E466" s="1247"/>
      <c r="F466" s="1247"/>
      <c r="G466" s="1247"/>
      <c r="H466" s="1247"/>
      <c r="I466" s="1247"/>
      <c r="J466" s="1247"/>
      <c r="K466" s="1247"/>
      <c r="L466" s="1247"/>
      <c r="M466" s="1247"/>
      <c r="N466" s="1247"/>
      <c r="O466" s="1247">
        <v>798</v>
      </c>
      <c r="P466" s="1247">
        <v>1</v>
      </c>
    </row>
    <row r="467" spans="1:16" x14ac:dyDescent="0.25">
      <c r="A467" s="1097">
        <v>20190</v>
      </c>
      <c r="B467" s="1097" t="s">
        <v>1577</v>
      </c>
      <c r="C467" s="1097"/>
      <c r="D467" s="1097" t="s">
        <v>630</v>
      </c>
      <c r="E467" s="1247"/>
      <c r="F467" s="1247"/>
      <c r="G467" s="1247">
        <v>758</v>
      </c>
      <c r="H467" s="1163">
        <v>-5.0130000000000001E-2</v>
      </c>
      <c r="I467" s="1247">
        <v>798</v>
      </c>
      <c r="J467" s="1247"/>
      <c r="K467" s="1247"/>
      <c r="L467" s="1247"/>
      <c r="M467" s="1247"/>
      <c r="N467" s="1247"/>
      <c r="O467" s="1247"/>
      <c r="P467" s="1247">
        <v>1</v>
      </c>
    </row>
    <row r="468" spans="1:16" x14ac:dyDescent="0.25">
      <c r="A468" s="1097">
        <v>20191</v>
      </c>
      <c r="B468" s="1097" t="s">
        <v>1578</v>
      </c>
      <c r="C468" s="1097"/>
      <c r="D468" s="1097" t="s">
        <v>630</v>
      </c>
      <c r="E468" s="1247"/>
      <c r="F468" s="1247"/>
      <c r="G468" s="1247">
        <v>922</v>
      </c>
      <c r="H468" s="1247"/>
      <c r="I468" s="1247"/>
      <c r="J468" s="1247"/>
      <c r="K468" s="1247"/>
      <c r="L468" s="1247"/>
      <c r="M468" s="1247"/>
      <c r="N468" s="1247"/>
      <c r="O468" s="1247"/>
      <c r="P468" s="1247">
        <v>1</v>
      </c>
    </row>
    <row r="469" spans="1:16" x14ac:dyDescent="0.25">
      <c r="A469" s="1097">
        <v>20192</v>
      </c>
      <c r="B469" s="1097" t="s">
        <v>1579</v>
      </c>
      <c r="C469" s="1097"/>
      <c r="D469" s="1097" t="s">
        <v>630</v>
      </c>
      <c r="E469" s="1247">
        <v>534</v>
      </c>
      <c r="F469" s="1247"/>
      <c r="G469" s="1247"/>
      <c r="H469" s="1247"/>
      <c r="I469" s="1247">
        <v>480</v>
      </c>
      <c r="J469" s="1163">
        <v>-4.15E-3</v>
      </c>
      <c r="K469" s="1247">
        <v>482</v>
      </c>
      <c r="L469" s="1247"/>
      <c r="M469" s="1247"/>
      <c r="N469" s="1247"/>
      <c r="O469" s="1247">
        <v>495</v>
      </c>
      <c r="P469" s="1247">
        <v>1</v>
      </c>
    </row>
    <row r="470" spans="1:16" x14ac:dyDescent="0.25">
      <c r="A470" s="1097">
        <v>20193</v>
      </c>
      <c r="B470" s="1097" t="s">
        <v>1580</v>
      </c>
      <c r="C470" s="1097"/>
      <c r="D470" s="1097" t="s">
        <v>630</v>
      </c>
      <c r="E470" s="1247">
        <v>534</v>
      </c>
      <c r="F470" s="1248">
        <v>0</v>
      </c>
      <c r="G470" s="1247">
        <v>534</v>
      </c>
      <c r="H470" s="1164">
        <v>0.1125</v>
      </c>
      <c r="I470" s="1247">
        <v>480</v>
      </c>
      <c r="J470" s="1163">
        <v>-3.0300000000000001E-2</v>
      </c>
      <c r="K470" s="1247">
        <v>495</v>
      </c>
      <c r="L470" s="1164">
        <v>2.6970000000000001E-2</v>
      </c>
      <c r="M470" s="1247">
        <v>482</v>
      </c>
      <c r="N470" s="1163">
        <v>-2.6259999999999999E-2</v>
      </c>
      <c r="O470" s="1247">
        <v>495</v>
      </c>
      <c r="P470" s="1247">
        <v>1</v>
      </c>
    </row>
    <row r="471" spans="1:16" x14ac:dyDescent="0.25">
      <c r="A471" s="1097">
        <v>20194</v>
      </c>
      <c r="B471" s="1097" t="s">
        <v>1581</v>
      </c>
      <c r="C471" s="1097"/>
      <c r="D471" s="1097" t="s">
        <v>630</v>
      </c>
      <c r="E471" s="1247"/>
      <c r="F471" s="1247"/>
      <c r="G471" s="1247"/>
      <c r="H471" s="1247"/>
      <c r="I471" s="1247"/>
      <c r="J471" s="1247"/>
      <c r="K471" s="1247"/>
      <c r="L471" s="1247"/>
      <c r="M471" s="1247"/>
      <c r="N471" s="1247"/>
      <c r="O471" s="1247">
        <v>64</v>
      </c>
      <c r="P471" s="1247">
        <v>1</v>
      </c>
    </row>
    <row r="472" spans="1:16" x14ac:dyDescent="0.25">
      <c r="A472" s="1097">
        <v>20195</v>
      </c>
      <c r="B472" s="1097" t="s">
        <v>1582</v>
      </c>
      <c r="C472" s="1097"/>
      <c r="D472" s="1097" t="s">
        <v>630</v>
      </c>
      <c r="E472" s="1247"/>
      <c r="F472" s="1247"/>
      <c r="G472" s="1247"/>
      <c r="H472" s="1247"/>
      <c r="I472" s="1247"/>
      <c r="J472" s="1247"/>
      <c r="K472" s="1247"/>
      <c r="L472" s="1247"/>
      <c r="M472" s="1247"/>
      <c r="N472" s="1247"/>
      <c r="O472" s="1247">
        <v>60</v>
      </c>
      <c r="P472" s="1247">
        <v>1</v>
      </c>
    </row>
    <row r="473" spans="1:16" x14ac:dyDescent="0.25">
      <c r="A473" s="1097">
        <v>20196</v>
      </c>
      <c r="B473" s="1097" t="s">
        <v>1583</v>
      </c>
      <c r="C473" s="1097"/>
      <c r="D473" s="1097" t="s">
        <v>630</v>
      </c>
      <c r="E473" s="1247"/>
      <c r="F473" s="1247"/>
      <c r="G473" s="1247">
        <v>1683</v>
      </c>
      <c r="H473" s="1247"/>
      <c r="I473" s="1247"/>
      <c r="J473" s="1247"/>
      <c r="K473" s="1247">
        <v>1598</v>
      </c>
      <c r="L473" s="1163">
        <v>-5.0509999999999999E-2</v>
      </c>
      <c r="M473" s="1247">
        <v>1683</v>
      </c>
      <c r="N473" s="1247"/>
      <c r="O473" s="1247"/>
      <c r="P473" s="1247">
        <v>1</v>
      </c>
    </row>
    <row r="474" spans="1:16" x14ac:dyDescent="0.25">
      <c r="A474" s="1097">
        <v>20198</v>
      </c>
      <c r="B474" s="1097" t="s">
        <v>1584</v>
      </c>
      <c r="C474" s="1097"/>
      <c r="D474" s="1097" t="s">
        <v>630</v>
      </c>
      <c r="E474" s="1247">
        <v>0</v>
      </c>
      <c r="F474" s="1247"/>
      <c r="G474" s="1247">
        <v>0</v>
      </c>
      <c r="H474" s="1247"/>
      <c r="I474" s="1247">
        <v>0</v>
      </c>
      <c r="J474" s="1247"/>
      <c r="K474" s="1247">
        <v>0</v>
      </c>
      <c r="L474" s="1247"/>
      <c r="M474" s="1247">
        <v>0</v>
      </c>
      <c r="N474" s="1247"/>
      <c r="O474" s="1247">
        <v>0</v>
      </c>
      <c r="P474" s="1247">
        <v>1</v>
      </c>
    </row>
    <row r="475" spans="1:16" x14ac:dyDescent="0.25">
      <c r="A475" s="1097">
        <v>20199</v>
      </c>
      <c r="B475" s="1097" t="s">
        <v>1585</v>
      </c>
      <c r="C475" s="1097"/>
      <c r="D475" s="1097" t="s">
        <v>630</v>
      </c>
      <c r="E475" s="1247">
        <v>0</v>
      </c>
      <c r="F475" s="1247"/>
      <c r="G475" s="1247">
        <v>0</v>
      </c>
      <c r="H475" s="1247"/>
      <c r="I475" s="1247">
        <v>0</v>
      </c>
      <c r="J475" s="1247"/>
      <c r="K475" s="1247">
        <v>0</v>
      </c>
      <c r="L475" s="1247"/>
      <c r="M475" s="1247">
        <v>0</v>
      </c>
      <c r="N475" s="1247"/>
      <c r="O475" s="1247">
        <v>0</v>
      </c>
      <c r="P475" s="1247">
        <v>1</v>
      </c>
    </row>
    <row r="476" spans="1:16" x14ac:dyDescent="0.25">
      <c r="A476" s="1097">
        <v>20205</v>
      </c>
      <c r="B476" s="1097" t="s">
        <v>1587</v>
      </c>
      <c r="C476" s="1097"/>
      <c r="D476" s="1097" t="s">
        <v>630</v>
      </c>
      <c r="E476" s="1247"/>
      <c r="F476" s="1247"/>
      <c r="G476" s="1247"/>
      <c r="H476" s="1247"/>
      <c r="I476" s="1247"/>
      <c r="J476" s="1247"/>
      <c r="K476" s="1247">
        <v>208</v>
      </c>
      <c r="L476" s="1248">
        <v>0</v>
      </c>
      <c r="M476" s="1247">
        <v>208</v>
      </c>
      <c r="N476" s="1248">
        <v>0</v>
      </c>
      <c r="O476" s="1247">
        <v>208</v>
      </c>
      <c r="P476" s="1247">
        <v>1</v>
      </c>
    </row>
    <row r="477" spans="1:16" x14ac:dyDescent="0.25">
      <c r="A477" s="1097">
        <v>20208</v>
      </c>
      <c r="B477" s="1097" t="s">
        <v>1589</v>
      </c>
      <c r="C477" s="1097"/>
      <c r="D477" s="1097" t="s">
        <v>630</v>
      </c>
      <c r="E477" s="1247"/>
      <c r="F477" s="1247"/>
      <c r="G477" s="1247">
        <v>194</v>
      </c>
      <c r="H477" s="1248">
        <v>0</v>
      </c>
      <c r="I477" s="1247">
        <v>194</v>
      </c>
      <c r="J477" s="1248">
        <v>0</v>
      </c>
      <c r="K477" s="1247">
        <v>194</v>
      </c>
      <c r="L477" s="1248">
        <v>0</v>
      </c>
      <c r="M477" s="1247">
        <v>194</v>
      </c>
      <c r="N477" s="1164">
        <v>1.5709999999999998E-2</v>
      </c>
      <c r="O477" s="1247">
        <v>191</v>
      </c>
      <c r="P477" s="1247">
        <v>1</v>
      </c>
    </row>
    <row r="478" spans="1:16" x14ac:dyDescent="0.25">
      <c r="A478" s="1097">
        <v>20209</v>
      </c>
      <c r="B478" s="1097" t="s">
        <v>1590</v>
      </c>
      <c r="C478" s="1097"/>
      <c r="D478" s="1097" t="s">
        <v>630</v>
      </c>
      <c r="E478" s="1247"/>
      <c r="F478" s="1247"/>
      <c r="G478" s="1247"/>
      <c r="H478" s="1247"/>
      <c r="I478" s="1247">
        <v>180</v>
      </c>
      <c r="J478" s="1248">
        <v>0</v>
      </c>
      <c r="K478" s="1247">
        <v>180</v>
      </c>
      <c r="L478" s="1248">
        <v>0</v>
      </c>
      <c r="M478" s="1247">
        <v>180</v>
      </c>
      <c r="N478" s="1248">
        <v>0</v>
      </c>
      <c r="O478" s="1247">
        <v>180</v>
      </c>
      <c r="P478" s="1247">
        <v>1</v>
      </c>
    </row>
    <row r="479" spans="1:16" x14ac:dyDescent="0.25">
      <c r="A479" s="1097">
        <v>20210</v>
      </c>
      <c r="B479" s="1097" t="s">
        <v>1591</v>
      </c>
      <c r="C479" s="1097"/>
      <c r="D479" s="1097" t="s">
        <v>630</v>
      </c>
      <c r="E479" s="1247"/>
      <c r="F479" s="1247"/>
      <c r="G479" s="1247"/>
      <c r="H479" s="1247"/>
      <c r="I479" s="1247">
        <v>166</v>
      </c>
      <c r="J479" s="1248">
        <v>0</v>
      </c>
      <c r="K479" s="1247">
        <v>166</v>
      </c>
      <c r="L479" s="1164">
        <v>2.469E-2</v>
      </c>
      <c r="M479" s="1247">
        <v>162</v>
      </c>
      <c r="N479" s="1163">
        <v>-2.41E-2</v>
      </c>
      <c r="O479" s="1247">
        <v>166</v>
      </c>
      <c r="P479" s="1247">
        <v>1</v>
      </c>
    </row>
    <row r="480" spans="1:16" x14ac:dyDescent="0.25">
      <c r="A480" s="1097">
        <v>20211</v>
      </c>
      <c r="B480" s="1097" t="s">
        <v>1592</v>
      </c>
      <c r="C480" s="1097"/>
      <c r="D480" s="1097" t="s">
        <v>630</v>
      </c>
      <c r="E480" s="1247"/>
      <c r="F480" s="1247"/>
      <c r="G480" s="1247"/>
      <c r="H480" s="1247"/>
      <c r="I480" s="1247"/>
      <c r="J480" s="1247"/>
      <c r="K480" s="1247">
        <v>180</v>
      </c>
      <c r="L480" s="1164">
        <v>1.695E-2</v>
      </c>
      <c r="M480" s="1247">
        <v>177</v>
      </c>
      <c r="N480" s="1163">
        <v>-1.6670000000000001E-2</v>
      </c>
      <c r="O480" s="1247">
        <v>180</v>
      </c>
      <c r="P480" s="1247">
        <v>1</v>
      </c>
    </row>
    <row r="481" spans="1:16" x14ac:dyDescent="0.25">
      <c r="A481" s="1097">
        <v>20213</v>
      </c>
      <c r="B481" s="1097" t="s">
        <v>1593</v>
      </c>
      <c r="C481" s="1097"/>
      <c r="D481" s="1097" t="s">
        <v>630</v>
      </c>
      <c r="E481" s="1247"/>
      <c r="F481" s="1247"/>
      <c r="G481" s="1247"/>
      <c r="H481" s="1247"/>
      <c r="I481" s="1247">
        <v>139</v>
      </c>
      <c r="J481" s="1248">
        <v>0</v>
      </c>
      <c r="K481" s="1247">
        <v>139</v>
      </c>
      <c r="L481" s="1164">
        <v>3.7310000000000003E-2</v>
      </c>
      <c r="M481" s="1247">
        <v>134</v>
      </c>
      <c r="N481" s="1163">
        <v>-3.5970000000000002E-2</v>
      </c>
      <c r="O481" s="1247">
        <v>139</v>
      </c>
      <c r="P481" s="1247">
        <v>1</v>
      </c>
    </row>
    <row r="482" spans="1:16" x14ac:dyDescent="0.25">
      <c r="A482" s="1097">
        <v>20214</v>
      </c>
      <c r="B482" s="1097" t="s">
        <v>1594</v>
      </c>
      <c r="C482" s="1097"/>
      <c r="D482" s="1097" t="s">
        <v>630</v>
      </c>
      <c r="E482" s="1247">
        <v>590</v>
      </c>
      <c r="F482" s="1164">
        <v>8.5500000000000003E-3</v>
      </c>
      <c r="G482" s="1247">
        <v>585</v>
      </c>
      <c r="H482" s="1163">
        <v>-1.7099999999999999E-3</v>
      </c>
      <c r="I482" s="1247">
        <v>586</v>
      </c>
      <c r="J482" s="1163">
        <v>-6.7799999999999996E-3</v>
      </c>
      <c r="K482" s="1247">
        <v>590</v>
      </c>
      <c r="L482" s="1248">
        <v>0</v>
      </c>
      <c r="M482" s="1247">
        <v>590</v>
      </c>
      <c r="N482" s="1164">
        <v>2.6089999999999999E-2</v>
      </c>
      <c r="O482" s="1247">
        <v>575</v>
      </c>
      <c r="P482" s="1247">
        <v>1</v>
      </c>
    </row>
    <row r="483" spans="1:16" x14ac:dyDescent="0.25">
      <c r="A483" s="1097">
        <v>20215</v>
      </c>
      <c r="B483" s="1097" t="s">
        <v>1595</v>
      </c>
      <c r="C483" s="1097"/>
      <c r="D483" s="1097" t="s">
        <v>630</v>
      </c>
      <c r="E483" s="1247"/>
      <c r="F483" s="1247"/>
      <c r="G483" s="1247">
        <v>647</v>
      </c>
      <c r="H483" s="1247"/>
      <c r="I483" s="1247"/>
      <c r="J483" s="1247"/>
      <c r="K483" s="1247">
        <v>647</v>
      </c>
      <c r="L483" s="1163">
        <v>-7.7030000000000001E-2</v>
      </c>
      <c r="M483" s="1247">
        <v>701</v>
      </c>
      <c r="N483" s="1163">
        <v>-2.503E-2</v>
      </c>
      <c r="O483" s="1247">
        <v>719</v>
      </c>
      <c r="P483" s="1247">
        <v>1</v>
      </c>
    </row>
    <row r="484" spans="1:16" x14ac:dyDescent="0.25">
      <c r="A484" s="1097">
        <v>20216</v>
      </c>
      <c r="B484" s="1097" t="s">
        <v>1596</v>
      </c>
      <c r="C484" s="1097"/>
      <c r="D484" s="1097" t="s">
        <v>630</v>
      </c>
      <c r="E484" s="1247"/>
      <c r="F484" s="1247"/>
      <c r="G484" s="1247"/>
      <c r="H484" s="1247"/>
      <c r="I484" s="1247"/>
      <c r="J484" s="1247"/>
      <c r="K484" s="1247"/>
      <c r="L484" s="1247"/>
      <c r="M484" s="1247">
        <v>400</v>
      </c>
      <c r="N484" s="1163">
        <v>-2.4389999999999998E-2</v>
      </c>
      <c r="O484" s="1247">
        <v>410</v>
      </c>
      <c r="P484" s="1247">
        <v>1</v>
      </c>
    </row>
    <row r="485" spans="1:16" x14ac:dyDescent="0.25">
      <c r="A485" s="1097">
        <v>20217</v>
      </c>
      <c r="B485" s="1097" t="s">
        <v>1597</v>
      </c>
      <c r="C485" s="1097"/>
      <c r="D485" s="1097" t="s">
        <v>630</v>
      </c>
      <c r="E485" s="1247">
        <v>520</v>
      </c>
      <c r="F485" s="1248">
        <v>0</v>
      </c>
      <c r="G485" s="1247">
        <v>520</v>
      </c>
      <c r="H485" s="1247"/>
      <c r="I485" s="1247"/>
      <c r="J485" s="1247"/>
      <c r="K485" s="1247">
        <v>468</v>
      </c>
      <c r="L485" s="1163">
        <v>-8.4150000000000003E-2</v>
      </c>
      <c r="M485" s="1247">
        <v>511</v>
      </c>
      <c r="N485" s="1163">
        <v>-1.7309999999999999E-2</v>
      </c>
      <c r="O485" s="1247">
        <v>520</v>
      </c>
      <c r="P485" s="1247">
        <v>1</v>
      </c>
    </row>
    <row r="486" spans="1:16" x14ac:dyDescent="0.25">
      <c r="A486" s="1097">
        <v>20218</v>
      </c>
      <c r="B486" s="1097" t="s">
        <v>1598</v>
      </c>
      <c r="C486" s="1097"/>
      <c r="D486" s="1097" t="s">
        <v>630</v>
      </c>
      <c r="E486" s="1247"/>
      <c r="F486" s="1247"/>
      <c r="G486" s="1247"/>
      <c r="H486" s="1247"/>
      <c r="I486" s="1247">
        <v>355</v>
      </c>
      <c r="J486" s="1247"/>
      <c r="K486" s="1247"/>
      <c r="L486" s="1247"/>
      <c r="M486" s="1247">
        <v>364</v>
      </c>
      <c r="N486" s="1164">
        <v>0.94652000000000003</v>
      </c>
      <c r="O486" s="1247">
        <v>187</v>
      </c>
      <c r="P486" s="1247">
        <v>1</v>
      </c>
    </row>
    <row r="487" spans="1:16" x14ac:dyDescent="0.25">
      <c r="A487" s="1097">
        <v>20219</v>
      </c>
      <c r="B487" s="1097" t="s">
        <v>1599</v>
      </c>
      <c r="C487" s="1097"/>
      <c r="D487" s="1097" t="s">
        <v>630</v>
      </c>
      <c r="E487" s="1247"/>
      <c r="F487" s="1247"/>
      <c r="G487" s="1247">
        <v>404</v>
      </c>
      <c r="H487" s="1247"/>
      <c r="I487" s="1247"/>
      <c r="J487" s="1247"/>
      <c r="K487" s="1247"/>
      <c r="L487" s="1247"/>
      <c r="M487" s="1247">
        <v>398</v>
      </c>
      <c r="N487" s="1164">
        <v>0.31352999999999998</v>
      </c>
      <c r="O487" s="1247">
        <v>303</v>
      </c>
      <c r="P487" s="1247">
        <v>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754"/>
  <sheetViews>
    <sheetView zoomScale="110" zoomScaleNormal="110" workbookViewId="0">
      <selection activeCell="E66" sqref="A66:E67"/>
    </sheetView>
  </sheetViews>
  <sheetFormatPr baseColWidth="10" defaultColWidth="11.42578125" defaultRowHeight="15" x14ac:dyDescent="0.25"/>
  <cols>
    <col min="1" max="1" width="17.85546875" bestFit="1" customWidth="1"/>
    <col min="2" max="2" width="58" bestFit="1" customWidth="1"/>
    <col min="3" max="3" width="25" bestFit="1" customWidth="1"/>
    <col min="4" max="4" width="23.5703125" bestFit="1" customWidth="1"/>
    <col min="5" max="7" width="7.140625" bestFit="1" customWidth="1"/>
    <col min="8" max="8" width="8.140625" bestFit="1" customWidth="1"/>
    <col min="9" max="13" width="7.140625" bestFit="1" customWidth="1"/>
    <col min="14" max="14" width="7.85546875" bestFit="1" customWidth="1"/>
    <col min="15" max="15" width="7.140625" bestFit="1" customWidth="1"/>
    <col min="16" max="16" width="11.85546875" hidden="1" customWidth="1"/>
    <col min="17" max="17" width="10" bestFit="1" customWidth="1"/>
    <col min="18" max="18" width="7.7109375" bestFit="1" customWidth="1"/>
    <col min="19" max="19" width="10" bestFit="1" customWidth="1"/>
    <col min="20" max="20" width="11.5703125" hidden="1" customWidth="1"/>
  </cols>
  <sheetData>
    <row r="1" spans="1:16" x14ac:dyDescent="0.25">
      <c r="A1" s="1098" t="s">
        <v>856</v>
      </c>
    </row>
    <row r="2" spans="1:16" x14ac:dyDescent="0.25">
      <c r="A2" s="1098" t="s">
        <v>1600</v>
      </c>
    </row>
    <row r="3" spans="1:16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46076</v>
      </c>
      <c r="F3" s="1095" t="s">
        <v>427</v>
      </c>
      <c r="G3" s="1096">
        <v>46069</v>
      </c>
      <c r="H3" s="1095" t="s">
        <v>427</v>
      </c>
      <c r="I3" s="1096">
        <v>46062</v>
      </c>
      <c r="J3" s="1095" t="s">
        <v>427</v>
      </c>
      <c r="K3" s="1096">
        <v>46055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501</v>
      </c>
    </row>
    <row r="4" spans="1:16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2677</v>
      </c>
      <c r="F4" s="1163">
        <v>-1.436E-2</v>
      </c>
      <c r="G4" s="1247">
        <v>2716</v>
      </c>
      <c r="H4" s="1248">
        <v>0</v>
      </c>
      <c r="I4" s="1247">
        <v>2716</v>
      </c>
      <c r="J4" s="1164">
        <v>2.0289999999999999E-2</v>
      </c>
      <c r="K4" s="1247">
        <v>2662</v>
      </c>
      <c r="L4" s="1164">
        <v>1.6029999999999999E-2</v>
      </c>
      <c r="M4" s="1247">
        <v>2620</v>
      </c>
      <c r="N4" s="1164">
        <v>7.3000000000000001E-3</v>
      </c>
      <c r="O4" s="1247">
        <v>2601</v>
      </c>
      <c r="P4" s="1247">
        <v>0</v>
      </c>
    </row>
    <row r="5" spans="1:16" x14ac:dyDescent="0.25">
      <c r="A5" s="1247">
        <v>2</v>
      </c>
      <c r="B5" s="1247" t="s">
        <v>1361</v>
      </c>
      <c r="C5" s="1247" t="s">
        <v>432</v>
      </c>
      <c r="D5" s="1247" t="s">
        <v>503</v>
      </c>
      <c r="E5" s="1247">
        <v>2716</v>
      </c>
      <c r="F5" s="1163">
        <v>-1.5939999999999999E-2</v>
      </c>
      <c r="G5" s="1247">
        <v>2760</v>
      </c>
      <c r="H5" s="1164">
        <v>7.3000000000000001E-3</v>
      </c>
      <c r="I5" s="1247">
        <v>2740</v>
      </c>
      <c r="J5" s="1164">
        <v>4.7699999999999999E-3</v>
      </c>
      <c r="K5" s="1247">
        <v>2727</v>
      </c>
      <c r="L5" s="1164">
        <v>2.1350000000000001E-2</v>
      </c>
      <c r="M5" s="1247">
        <v>2670</v>
      </c>
      <c r="N5" s="1164">
        <v>9.0699999999999999E-3</v>
      </c>
      <c r="O5" s="1247">
        <v>2646</v>
      </c>
      <c r="P5" s="1247">
        <v>0</v>
      </c>
    </row>
    <row r="6" spans="1:16" x14ac:dyDescent="0.25">
      <c r="A6" s="1247">
        <v>3</v>
      </c>
      <c r="B6" s="1247" t="s">
        <v>504</v>
      </c>
      <c r="C6" s="1247" t="s">
        <v>432</v>
      </c>
      <c r="D6" s="1247" t="s">
        <v>503</v>
      </c>
      <c r="E6" s="1247">
        <v>2592</v>
      </c>
      <c r="F6" s="1163">
        <v>-1.482E-2</v>
      </c>
      <c r="G6" s="1247">
        <v>2631</v>
      </c>
      <c r="H6" s="1163">
        <v>-3.8000000000000002E-4</v>
      </c>
      <c r="I6" s="1247">
        <v>2632</v>
      </c>
      <c r="J6" s="1164">
        <v>2.095E-2</v>
      </c>
      <c r="K6" s="1247">
        <v>2578</v>
      </c>
      <c r="L6" s="1164">
        <v>1.6559999999999998E-2</v>
      </c>
      <c r="M6" s="1247">
        <v>2536</v>
      </c>
      <c r="N6" s="1164">
        <v>7.5500000000000003E-3</v>
      </c>
      <c r="O6" s="1247">
        <v>2517</v>
      </c>
      <c r="P6" s="1247">
        <v>0</v>
      </c>
    </row>
    <row r="7" spans="1:16" x14ac:dyDescent="0.25">
      <c r="A7" s="1247">
        <v>5</v>
      </c>
      <c r="B7" s="1247" t="s">
        <v>505</v>
      </c>
      <c r="C7" s="1247" t="s">
        <v>432</v>
      </c>
      <c r="D7" s="1247" t="s">
        <v>503</v>
      </c>
      <c r="E7" s="1247">
        <v>2641</v>
      </c>
      <c r="F7" s="1163">
        <v>-1.455E-2</v>
      </c>
      <c r="G7" s="1247">
        <v>2680</v>
      </c>
      <c r="H7" s="1248">
        <v>0</v>
      </c>
      <c r="I7" s="1247">
        <v>2680</v>
      </c>
      <c r="J7" s="1164">
        <v>2.0559999999999998E-2</v>
      </c>
      <c r="K7" s="1247">
        <v>2626</v>
      </c>
      <c r="L7" s="1164">
        <v>1.6250000000000001E-2</v>
      </c>
      <c r="M7" s="1247">
        <v>2584</v>
      </c>
      <c r="N7" s="1164">
        <v>7.4099999999999999E-3</v>
      </c>
      <c r="O7" s="1247">
        <v>2565</v>
      </c>
      <c r="P7" s="1247">
        <v>0</v>
      </c>
    </row>
    <row r="8" spans="1:16" x14ac:dyDescent="0.25">
      <c r="A8" s="1097">
        <v>9</v>
      </c>
      <c r="B8" s="1097" t="s">
        <v>506</v>
      </c>
      <c r="C8" s="1097" t="s">
        <v>432</v>
      </c>
      <c r="D8" s="1097" t="s">
        <v>503</v>
      </c>
      <c r="E8" s="1247">
        <v>837</v>
      </c>
      <c r="F8" s="1163">
        <v>-1.413E-2</v>
      </c>
      <c r="G8" s="1247">
        <v>849</v>
      </c>
      <c r="H8" s="1248">
        <v>0</v>
      </c>
      <c r="I8" s="1247">
        <v>849</v>
      </c>
      <c r="J8" s="1164">
        <v>3.0339999999999999E-2</v>
      </c>
      <c r="K8" s="1247">
        <v>824</v>
      </c>
      <c r="L8" s="1164">
        <v>9.7999999999999997E-3</v>
      </c>
      <c r="M8" s="1247">
        <v>816</v>
      </c>
      <c r="N8" s="1164">
        <v>1.2409999999999999E-2</v>
      </c>
      <c r="O8" s="1247">
        <v>806</v>
      </c>
      <c r="P8" s="1247">
        <v>1</v>
      </c>
    </row>
    <row r="9" spans="1:16" x14ac:dyDescent="0.25">
      <c r="A9" s="1097">
        <v>10</v>
      </c>
      <c r="B9" s="1097" t="s">
        <v>507</v>
      </c>
      <c r="C9" s="1097" t="s">
        <v>449</v>
      </c>
      <c r="D9" s="1097" t="s">
        <v>503</v>
      </c>
      <c r="E9" s="1247">
        <v>584</v>
      </c>
      <c r="F9" s="1163">
        <v>-3.4099999999999998E-3</v>
      </c>
      <c r="G9" s="1247">
        <v>586</v>
      </c>
      <c r="H9" s="1163">
        <v>-8.4600000000000005E-3</v>
      </c>
      <c r="I9" s="1247">
        <v>591</v>
      </c>
      <c r="J9" s="1164">
        <v>5.1000000000000004E-3</v>
      </c>
      <c r="K9" s="1247">
        <v>588</v>
      </c>
      <c r="L9" s="1164">
        <v>2.9770000000000001E-2</v>
      </c>
      <c r="M9" s="1247">
        <v>571</v>
      </c>
      <c r="N9" s="1163">
        <v>-5.2300000000000003E-3</v>
      </c>
      <c r="O9" s="1247">
        <v>574</v>
      </c>
      <c r="P9" s="1247">
        <v>1</v>
      </c>
    </row>
    <row r="10" spans="1:16" x14ac:dyDescent="0.25">
      <c r="A10" s="1097">
        <v>11</v>
      </c>
      <c r="B10" s="1097" t="s">
        <v>508</v>
      </c>
      <c r="C10" s="1097" t="s">
        <v>449</v>
      </c>
      <c r="D10" s="1097" t="s">
        <v>503</v>
      </c>
      <c r="E10" s="1247">
        <v>1164</v>
      </c>
      <c r="F10" s="1163">
        <v>-2.5699999999999998E-3</v>
      </c>
      <c r="G10" s="1247">
        <v>1167</v>
      </c>
      <c r="H10" s="1163">
        <v>-7.6499999999999997E-3</v>
      </c>
      <c r="I10" s="1247">
        <v>1176</v>
      </c>
      <c r="J10" s="1164">
        <v>4.2700000000000004E-3</v>
      </c>
      <c r="K10" s="1247">
        <v>1171</v>
      </c>
      <c r="L10" s="1164">
        <v>2.9899999999999999E-2</v>
      </c>
      <c r="M10" s="1247">
        <v>1137</v>
      </c>
      <c r="N10" s="1163">
        <v>-5.2500000000000003E-3</v>
      </c>
      <c r="O10" s="1247">
        <v>1143</v>
      </c>
      <c r="P10" s="1247">
        <v>1</v>
      </c>
    </row>
    <row r="11" spans="1:16" x14ac:dyDescent="0.25">
      <c r="A11" s="1097">
        <v>13</v>
      </c>
      <c r="B11" s="1097" t="s">
        <v>509</v>
      </c>
      <c r="C11" s="1097" t="s">
        <v>510</v>
      </c>
      <c r="D11" s="1097" t="s">
        <v>503</v>
      </c>
      <c r="E11" s="1247">
        <v>1268</v>
      </c>
      <c r="F11" s="1248">
        <v>0</v>
      </c>
      <c r="G11" s="1247">
        <v>1268</v>
      </c>
      <c r="H11" s="1248">
        <v>0</v>
      </c>
      <c r="I11" s="1247">
        <v>1268</v>
      </c>
      <c r="J11" s="1248">
        <v>0</v>
      </c>
      <c r="K11" s="1247">
        <v>1268</v>
      </c>
      <c r="L11" s="1248">
        <v>0</v>
      </c>
      <c r="M11" s="1247">
        <v>1268</v>
      </c>
      <c r="N11" s="1248">
        <v>0</v>
      </c>
      <c r="O11" s="1247">
        <v>1268</v>
      </c>
      <c r="P11" s="1247">
        <v>1</v>
      </c>
    </row>
    <row r="12" spans="1:16" x14ac:dyDescent="0.25">
      <c r="A12" s="1247">
        <v>18</v>
      </c>
      <c r="B12" s="1247" t="s">
        <v>511</v>
      </c>
      <c r="C12" s="1247" t="s">
        <v>432</v>
      </c>
      <c r="D12" s="1247" t="s">
        <v>503</v>
      </c>
      <c r="E12" s="1247">
        <v>1748</v>
      </c>
      <c r="F12" s="1163">
        <v>-2.7269999999999999E-2</v>
      </c>
      <c r="G12" s="1247">
        <v>1797</v>
      </c>
      <c r="H12" s="1163">
        <v>-2.7699999999999999E-3</v>
      </c>
      <c r="I12" s="1247">
        <v>1802</v>
      </c>
      <c r="J12" s="1164">
        <v>4.1619999999999997E-2</v>
      </c>
      <c r="K12" s="1247">
        <v>1730</v>
      </c>
      <c r="L12" s="1164">
        <v>2.6710000000000001E-2</v>
      </c>
      <c r="M12" s="1247">
        <v>1685</v>
      </c>
      <c r="N12" s="1164">
        <v>8.9800000000000001E-3</v>
      </c>
      <c r="O12" s="1247">
        <v>1670</v>
      </c>
      <c r="P12" s="1247">
        <v>0</v>
      </c>
    </row>
    <row r="13" spans="1:16" x14ac:dyDescent="0.25">
      <c r="A13" s="1247">
        <v>20</v>
      </c>
      <c r="B13" s="1247" t="s">
        <v>512</v>
      </c>
      <c r="C13" s="1247" t="s">
        <v>432</v>
      </c>
      <c r="D13" s="1247" t="s">
        <v>503</v>
      </c>
      <c r="E13" s="1247">
        <v>1777</v>
      </c>
      <c r="F13" s="1163">
        <v>-2.63E-2</v>
      </c>
      <c r="G13" s="1247">
        <v>1825</v>
      </c>
      <c r="H13" s="1163">
        <v>-2.7299999999999998E-3</v>
      </c>
      <c r="I13" s="1247">
        <v>1830</v>
      </c>
      <c r="J13" s="1164">
        <v>4.2139999999999997E-2</v>
      </c>
      <c r="K13" s="1247">
        <v>1756</v>
      </c>
      <c r="L13" s="1164">
        <v>2.4500000000000001E-2</v>
      </c>
      <c r="M13" s="1247">
        <v>1714</v>
      </c>
      <c r="N13" s="1164">
        <v>1.0019999999999999E-2</v>
      </c>
      <c r="O13" s="1247">
        <v>1697</v>
      </c>
      <c r="P13" s="1247">
        <v>0</v>
      </c>
    </row>
    <row r="14" spans="1:16" x14ac:dyDescent="0.25">
      <c r="A14" s="1247">
        <v>21</v>
      </c>
      <c r="B14" s="1247" t="s">
        <v>1362</v>
      </c>
      <c r="C14" s="1247" t="s">
        <v>432</v>
      </c>
      <c r="D14" s="1247" t="s">
        <v>503</v>
      </c>
      <c r="E14" s="1247">
        <v>2602</v>
      </c>
      <c r="F14" s="1163">
        <v>-1.477E-2</v>
      </c>
      <c r="G14" s="1247">
        <v>2641</v>
      </c>
      <c r="H14" s="1248">
        <v>0</v>
      </c>
      <c r="I14" s="1247">
        <v>2641</v>
      </c>
      <c r="J14" s="1164">
        <v>2.0480000000000002E-2</v>
      </c>
      <c r="K14" s="1247">
        <v>2588</v>
      </c>
      <c r="L14" s="1164">
        <v>1.6500000000000001E-2</v>
      </c>
      <c r="M14" s="1247">
        <v>2546</v>
      </c>
      <c r="N14" s="1164">
        <v>7.5199999999999998E-3</v>
      </c>
      <c r="O14" s="1247">
        <v>2527</v>
      </c>
      <c r="P14" s="1247">
        <v>0</v>
      </c>
    </row>
    <row r="15" spans="1:16" x14ac:dyDescent="0.25">
      <c r="A15" s="1247">
        <v>27</v>
      </c>
      <c r="B15" s="1247" t="s">
        <v>513</v>
      </c>
      <c r="C15" s="1247" t="s">
        <v>514</v>
      </c>
      <c r="D15" s="1247" t="s">
        <v>503</v>
      </c>
      <c r="E15" s="1247">
        <v>5274</v>
      </c>
      <c r="F15" s="1164">
        <v>1.423E-2</v>
      </c>
      <c r="G15" s="1247">
        <v>5200</v>
      </c>
      <c r="H15" s="1163">
        <v>-2.053E-2</v>
      </c>
      <c r="I15" s="1247">
        <v>5309</v>
      </c>
      <c r="J15" s="1164">
        <v>1.201E-2</v>
      </c>
      <c r="K15" s="1247">
        <v>5246</v>
      </c>
      <c r="L15" s="1164">
        <v>1.255E-2</v>
      </c>
      <c r="M15" s="1247">
        <v>5181</v>
      </c>
      <c r="N15" s="1164">
        <v>3.8999999999999999E-4</v>
      </c>
      <c r="O15" s="1247">
        <v>5179</v>
      </c>
      <c r="P15" s="1247">
        <v>0</v>
      </c>
    </row>
    <row r="16" spans="1:16" x14ac:dyDescent="0.25">
      <c r="A16" s="1097">
        <v>30</v>
      </c>
      <c r="B16" s="1097" t="s">
        <v>515</v>
      </c>
      <c r="C16" s="1097" t="s">
        <v>514</v>
      </c>
      <c r="D16" s="1097" t="s">
        <v>503</v>
      </c>
      <c r="E16" s="1247">
        <v>1024</v>
      </c>
      <c r="F16" s="1164">
        <v>1.1860000000000001E-2</v>
      </c>
      <c r="G16" s="1247">
        <v>1012</v>
      </c>
      <c r="H16" s="1163">
        <v>-1.652E-2</v>
      </c>
      <c r="I16" s="1247">
        <v>1029</v>
      </c>
      <c r="J16" s="1164">
        <v>3.8350000000000002E-2</v>
      </c>
      <c r="K16" s="1247">
        <v>991</v>
      </c>
      <c r="L16" s="1163">
        <v>-7.0099999999999997E-3</v>
      </c>
      <c r="M16" s="1247">
        <v>998</v>
      </c>
      <c r="N16" s="1164">
        <v>1.8370000000000001E-2</v>
      </c>
      <c r="O16" s="1247">
        <v>980</v>
      </c>
      <c r="P16" s="1247">
        <v>1</v>
      </c>
    </row>
    <row r="17" spans="1:16" x14ac:dyDescent="0.25">
      <c r="A17" s="1247">
        <v>32</v>
      </c>
      <c r="B17" s="1247" t="s">
        <v>1363</v>
      </c>
      <c r="C17" s="1247" t="s">
        <v>514</v>
      </c>
      <c r="D17" s="1247" t="s">
        <v>503</v>
      </c>
      <c r="E17" s="1247">
        <v>4416</v>
      </c>
      <c r="F17" s="1163">
        <v>-2.495E-2</v>
      </c>
      <c r="G17" s="1247">
        <v>4529</v>
      </c>
      <c r="H17" s="1164">
        <v>6.0000000000000001E-3</v>
      </c>
      <c r="I17" s="1247">
        <v>4502</v>
      </c>
      <c r="J17" s="1164">
        <v>1.8550000000000001E-2</v>
      </c>
      <c r="K17" s="1247">
        <v>4420</v>
      </c>
      <c r="L17" s="1248">
        <v>0</v>
      </c>
      <c r="M17" s="1247">
        <v>4420</v>
      </c>
      <c r="N17" s="1163">
        <v>-2.48E-3</v>
      </c>
      <c r="O17" s="1247">
        <v>4431</v>
      </c>
      <c r="P17" s="1247">
        <v>0</v>
      </c>
    </row>
    <row r="18" spans="1:16" x14ac:dyDescent="0.25">
      <c r="A18" s="1247">
        <v>33</v>
      </c>
      <c r="B18" s="1247" t="s">
        <v>320</v>
      </c>
      <c r="C18" s="1247" t="s">
        <v>514</v>
      </c>
      <c r="D18" s="1247" t="s">
        <v>503</v>
      </c>
      <c r="E18" s="1247">
        <v>8342</v>
      </c>
      <c r="F18" s="1164">
        <v>2.1430000000000001E-2</v>
      </c>
      <c r="G18" s="1247">
        <v>8167</v>
      </c>
      <c r="H18" s="1163">
        <v>-1.7330000000000002E-2</v>
      </c>
      <c r="I18" s="1247">
        <v>8311</v>
      </c>
      <c r="J18" s="1164">
        <v>2.214E-2</v>
      </c>
      <c r="K18" s="1247">
        <v>8131</v>
      </c>
      <c r="L18" s="1164">
        <v>3.4610000000000002E-2</v>
      </c>
      <c r="M18" s="1247">
        <v>7859</v>
      </c>
      <c r="N18" s="1164">
        <v>1.5769999999999999E-2</v>
      </c>
      <c r="O18" s="1247">
        <v>7737</v>
      </c>
      <c r="P18" s="1247">
        <v>0</v>
      </c>
    </row>
    <row r="19" spans="1:16" x14ac:dyDescent="0.25">
      <c r="A19" s="1247">
        <v>34</v>
      </c>
      <c r="B19" s="1247" t="s">
        <v>321</v>
      </c>
      <c r="C19" s="1247" t="s">
        <v>514</v>
      </c>
      <c r="D19" s="1247" t="s">
        <v>503</v>
      </c>
      <c r="E19" s="1247">
        <v>7054</v>
      </c>
      <c r="F19" s="1164">
        <v>2.5600000000000002E-3</v>
      </c>
      <c r="G19" s="1247">
        <v>7036</v>
      </c>
      <c r="H19" s="1164">
        <v>3.3189999999999997E-2</v>
      </c>
      <c r="I19" s="1247">
        <v>6810</v>
      </c>
      <c r="J19" s="1164">
        <v>1.2189999999999999E-2</v>
      </c>
      <c r="K19" s="1247">
        <v>6728</v>
      </c>
      <c r="L19" s="1164">
        <v>1.8929999999999999E-2</v>
      </c>
      <c r="M19" s="1247">
        <v>6603</v>
      </c>
      <c r="N19" s="1164">
        <v>1.18E-2</v>
      </c>
      <c r="O19" s="1247">
        <v>6526</v>
      </c>
      <c r="P19" s="1247">
        <v>0</v>
      </c>
    </row>
    <row r="20" spans="1:16" x14ac:dyDescent="0.25">
      <c r="A20" s="1247">
        <v>35</v>
      </c>
      <c r="B20" s="1247" t="s">
        <v>322</v>
      </c>
      <c r="C20" s="1247" t="s">
        <v>514</v>
      </c>
      <c r="D20" s="1247" t="s">
        <v>503</v>
      </c>
      <c r="E20" s="1247">
        <v>6255</v>
      </c>
      <c r="F20" s="1164">
        <v>6.4400000000000004E-3</v>
      </c>
      <c r="G20" s="1247">
        <v>6215</v>
      </c>
      <c r="H20" s="1163">
        <v>-1.302E-2</v>
      </c>
      <c r="I20" s="1247">
        <v>6297</v>
      </c>
      <c r="J20" s="1164">
        <v>1.336E-2</v>
      </c>
      <c r="K20" s="1247">
        <v>6214</v>
      </c>
      <c r="L20" s="1164">
        <v>9.0900000000000009E-3</v>
      </c>
      <c r="M20" s="1247">
        <v>6158</v>
      </c>
      <c r="N20" s="1164">
        <v>9.0100000000000006E-3</v>
      </c>
      <c r="O20" s="1247">
        <v>6103</v>
      </c>
      <c r="P20" s="1247">
        <v>0</v>
      </c>
    </row>
    <row r="21" spans="1:16" x14ac:dyDescent="0.25">
      <c r="A21" s="1097">
        <v>36</v>
      </c>
      <c r="B21" s="1097" t="s">
        <v>516</v>
      </c>
      <c r="C21" s="1097" t="s">
        <v>510</v>
      </c>
      <c r="D21" s="1097" t="s">
        <v>503</v>
      </c>
      <c r="E21" s="1247">
        <v>793</v>
      </c>
      <c r="F21" s="1248">
        <v>0</v>
      </c>
      <c r="G21" s="1247">
        <v>793</v>
      </c>
      <c r="H21" s="1248">
        <v>0</v>
      </c>
      <c r="I21" s="1247">
        <v>793</v>
      </c>
      <c r="J21" s="1248">
        <v>0</v>
      </c>
      <c r="K21" s="1247">
        <v>793</v>
      </c>
      <c r="L21" s="1248">
        <v>0</v>
      </c>
      <c r="M21" s="1247">
        <v>793</v>
      </c>
      <c r="N21" s="1248">
        <v>0</v>
      </c>
      <c r="O21" s="1247">
        <v>793</v>
      </c>
      <c r="P21" s="1247">
        <v>1</v>
      </c>
    </row>
    <row r="22" spans="1:16" x14ac:dyDescent="0.25">
      <c r="A22" s="1247">
        <v>38</v>
      </c>
      <c r="B22" s="1247" t="s">
        <v>517</v>
      </c>
      <c r="C22" s="1247" t="s">
        <v>514</v>
      </c>
      <c r="D22" s="1247" t="s">
        <v>503</v>
      </c>
      <c r="E22" s="1247">
        <v>5954</v>
      </c>
      <c r="F22" s="1164">
        <v>7.2700000000000004E-3</v>
      </c>
      <c r="G22" s="1247">
        <v>5911</v>
      </c>
      <c r="H22" s="1163">
        <v>-1.4500000000000001E-2</v>
      </c>
      <c r="I22" s="1247">
        <v>5998</v>
      </c>
      <c r="J22" s="1164">
        <v>1.455E-2</v>
      </c>
      <c r="K22" s="1247">
        <v>5912</v>
      </c>
      <c r="L22" s="1164">
        <v>1.025E-2</v>
      </c>
      <c r="M22" s="1247">
        <v>5852</v>
      </c>
      <c r="N22" s="1164">
        <v>1.3699999999999999E-3</v>
      </c>
      <c r="O22" s="1247">
        <v>5844</v>
      </c>
      <c r="P22" s="1247">
        <v>0</v>
      </c>
    </row>
    <row r="23" spans="1:16" x14ac:dyDescent="0.25">
      <c r="A23" s="1247">
        <v>39</v>
      </c>
      <c r="B23" s="1247" t="s">
        <v>518</v>
      </c>
      <c r="C23" s="1247" t="s">
        <v>514</v>
      </c>
      <c r="D23" s="1247" t="s">
        <v>503</v>
      </c>
      <c r="E23" s="1247">
        <v>5640</v>
      </c>
      <c r="F23" s="1164">
        <v>7.1399999999999996E-3</v>
      </c>
      <c r="G23" s="1247">
        <v>5600</v>
      </c>
      <c r="H23" s="1163">
        <v>-1.443E-2</v>
      </c>
      <c r="I23" s="1247">
        <v>5682</v>
      </c>
      <c r="J23" s="1164">
        <v>1.482E-2</v>
      </c>
      <c r="K23" s="1247">
        <v>5599</v>
      </c>
      <c r="L23" s="1164">
        <v>1.01E-2</v>
      </c>
      <c r="M23" s="1247">
        <v>5543</v>
      </c>
      <c r="N23" s="1164">
        <v>1.2600000000000001E-3</v>
      </c>
      <c r="O23" s="1247">
        <v>5536</v>
      </c>
      <c r="P23" s="1247">
        <v>0</v>
      </c>
    </row>
    <row r="24" spans="1:16" x14ac:dyDescent="0.25">
      <c r="A24" s="1247">
        <v>40</v>
      </c>
      <c r="B24" s="1247" t="s">
        <v>519</v>
      </c>
      <c r="C24" s="1247" t="s">
        <v>514</v>
      </c>
      <c r="D24" s="1247" t="s">
        <v>503</v>
      </c>
      <c r="E24" s="1247">
        <v>6552</v>
      </c>
      <c r="F24" s="1164">
        <v>2.1829999999999999E-2</v>
      </c>
      <c r="G24" s="1247">
        <v>6412</v>
      </c>
      <c r="H24" s="1164">
        <v>1.6490000000000001E-2</v>
      </c>
      <c r="I24" s="1247">
        <v>6308</v>
      </c>
      <c r="J24" s="1164">
        <v>1.3010000000000001E-2</v>
      </c>
      <c r="K24" s="1247">
        <v>6227</v>
      </c>
      <c r="L24" s="1164">
        <v>2.1489999999999999E-2</v>
      </c>
      <c r="M24" s="1247">
        <v>6096</v>
      </c>
      <c r="N24" s="1164">
        <v>4.45E-3</v>
      </c>
      <c r="O24" s="1247">
        <v>6069</v>
      </c>
      <c r="P24" s="1247">
        <v>0</v>
      </c>
    </row>
    <row r="25" spans="1:16" x14ac:dyDescent="0.25">
      <c r="A25" s="1247">
        <v>41</v>
      </c>
      <c r="B25" s="1247" t="s">
        <v>520</v>
      </c>
      <c r="C25" s="1247" t="s">
        <v>514</v>
      </c>
      <c r="D25" s="1247" t="s">
        <v>503</v>
      </c>
      <c r="E25" s="1247">
        <v>5895</v>
      </c>
      <c r="F25" s="1164">
        <v>2.1659999999999999E-2</v>
      </c>
      <c r="G25" s="1247">
        <v>5770</v>
      </c>
      <c r="H25" s="1163">
        <v>-1.1650000000000001E-2</v>
      </c>
      <c r="I25" s="1247">
        <v>5838</v>
      </c>
      <c r="J25" s="1164">
        <v>1.337E-2</v>
      </c>
      <c r="K25" s="1247">
        <v>5761</v>
      </c>
      <c r="L25" s="1164">
        <v>2.1270000000000001E-2</v>
      </c>
      <c r="M25" s="1247">
        <v>5641</v>
      </c>
      <c r="N25" s="1164">
        <v>4.2700000000000004E-3</v>
      </c>
      <c r="O25" s="1247">
        <v>5617</v>
      </c>
      <c r="P25" s="1247">
        <v>0</v>
      </c>
    </row>
    <row r="26" spans="1:16" x14ac:dyDescent="0.25">
      <c r="A26" s="1247">
        <v>42</v>
      </c>
      <c r="B26" s="1247" t="s">
        <v>1277</v>
      </c>
      <c r="C26" s="1247" t="s">
        <v>514</v>
      </c>
      <c r="D26" s="1247" t="s">
        <v>503</v>
      </c>
      <c r="E26" s="1247">
        <v>3490</v>
      </c>
      <c r="F26" s="1163">
        <v>-5.9800000000000001E-3</v>
      </c>
      <c r="G26" s="1247">
        <v>3511</v>
      </c>
      <c r="H26" s="1163">
        <v>-2.7999999999999998E-4</v>
      </c>
      <c r="I26" s="1247">
        <v>3512</v>
      </c>
      <c r="J26" s="1164">
        <v>1.3860000000000001E-2</v>
      </c>
      <c r="K26" s="1247">
        <v>3464</v>
      </c>
      <c r="L26" s="1163">
        <v>-4.3099999999999996E-3</v>
      </c>
      <c r="M26" s="1247">
        <v>3479</v>
      </c>
      <c r="N26" s="1163">
        <v>-1.668E-2</v>
      </c>
      <c r="O26" s="1247">
        <v>3538</v>
      </c>
      <c r="P26" s="1247">
        <v>0</v>
      </c>
    </row>
    <row r="27" spans="1:16" x14ac:dyDescent="0.25">
      <c r="A27" s="1247">
        <v>43</v>
      </c>
      <c r="B27" s="1247" t="s">
        <v>1278</v>
      </c>
      <c r="C27" s="1247" t="s">
        <v>514</v>
      </c>
      <c r="D27" s="1247" t="s">
        <v>503</v>
      </c>
      <c r="E27" s="1247">
        <v>3376</v>
      </c>
      <c r="F27" s="1163">
        <v>-5.8900000000000003E-3</v>
      </c>
      <c r="G27" s="1247">
        <v>3396</v>
      </c>
      <c r="H27" s="1164">
        <v>2.9E-4</v>
      </c>
      <c r="I27" s="1247">
        <v>3395</v>
      </c>
      <c r="J27" s="1164">
        <v>1.495E-2</v>
      </c>
      <c r="K27" s="1247">
        <v>3345</v>
      </c>
      <c r="L27" s="1163">
        <v>-4.4600000000000004E-3</v>
      </c>
      <c r="M27" s="1247">
        <v>3360</v>
      </c>
      <c r="N27" s="1163">
        <v>-1.7260000000000001E-2</v>
      </c>
      <c r="O27" s="1247">
        <v>3419</v>
      </c>
      <c r="P27" s="1247">
        <v>0</v>
      </c>
    </row>
    <row r="28" spans="1:16" x14ac:dyDescent="0.25">
      <c r="A28" s="1247">
        <v>44</v>
      </c>
      <c r="B28" s="1247" t="s">
        <v>1279</v>
      </c>
      <c r="C28" s="1247" t="s">
        <v>514</v>
      </c>
      <c r="D28" s="1247" t="s">
        <v>503</v>
      </c>
      <c r="E28" s="1247">
        <v>3279</v>
      </c>
      <c r="F28" s="1163">
        <v>-6.0600000000000003E-3</v>
      </c>
      <c r="G28" s="1247">
        <v>3299</v>
      </c>
      <c r="H28" s="1164">
        <v>2.9999999999999997E-4</v>
      </c>
      <c r="I28" s="1247">
        <v>3298</v>
      </c>
      <c r="J28" s="1164">
        <v>1.508E-2</v>
      </c>
      <c r="K28" s="1247">
        <v>3249</v>
      </c>
      <c r="L28" s="1163">
        <v>-1.8400000000000001E-3</v>
      </c>
      <c r="M28" s="1247">
        <v>3255</v>
      </c>
      <c r="N28" s="1163">
        <v>-1.9869999999999999E-2</v>
      </c>
      <c r="O28" s="1247">
        <v>3321</v>
      </c>
      <c r="P28" s="1247">
        <v>0</v>
      </c>
    </row>
    <row r="29" spans="1:16" x14ac:dyDescent="0.25">
      <c r="A29" s="1247">
        <v>46</v>
      </c>
      <c r="B29" s="1247" t="s">
        <v>1364</v>
      </c>
      <c r="C29" s="1247" t="s">
        <v>514</v>
      </c>
      <c r="D29" s="1247" t="s">
        <v>503</v>
      </c>
      <c r="E29" s="1247">
        <v>3203</v>
      </c>
      <c r="F29" s="1163">
        <v>-6.5100000000000002E-3</v>
      </c>
      <c r="G29" s="1247">
        <v>3224</v>
      </c>
      <c r="H29" s="1164">
        <v>6.2E-4</v>
      </c>
      <c r="I29" s="1247">
        <v>3222</v>
      </c>
      <c r="J29" s="1164">
        <v>1.576E-2</v>
      </c>
      <c r="K29" s="1247">
        <v>3172</v>
      </c>
      <c r="L29" s="1163">
        <v>-4.3899999999999998E-3</v>
      </c>
      <c r="M29" s="1247">
        <v>3186</v>
      </c>
      <c r="N29" s="1163">
        <v>-1.8180000000000002E-2</v>
      </c>
      <c r="O29" s="1247">
        <v>3245</v>
      </c>
      <c r="P29" s="1247">
        <v>0</v>
      </c>
    </row>
    <row r="30" spans="1:16" x14ac:dyDescent="0.25">
      <c r="A30" s="1247">
        <v>48</v>
      </c>
      <c r="B30" s="1247" t="s">
        <v>521</v>
      </c>
      <c r="C30" s="1247" t="s">
        <v>514</v>
      </c>
      <c r="D30" s="1247" t="s">
        <v>503</v>
      </c>
      <c r="E30" s="1247">
        <v>5540</v>
      </c>
      <c r="F30" s="1164">
        <v>2.3269999999999999E-2</v>
      </c>
      <c r="G30" s="1247">
        <v>5414</v>
      </c>
      <c r="H30" s="1163">
        <v>-1.9199999999999998E-2</v>
      </c>
      <c r="I30" s="1247">
        <v>5520</v>
      </c>
      <c r="J30" s="1164">
        <v>1.489E-2</v>
      </c>
      <c r="K30" s="1247">
        <v>5439</v>
      </c>
      <c r="L30" s="1164">
        <v>1.702E-2</v>
      </c>
      <c r="M30" s="1247">
        <v>5348</v>
      </c>
      <c r="N30" s="1164">
        <v>1.116E-2</v>
      </c>
      <c r="O30" s="1247">
        <v>5289</v>
      </c>
      <c r="P30" s="1247">
        <v>0</v>
      </c>
    </row>
    <row r="31" spans="1:16" x14ac:dyDescent="0.25">
      <c r="A31" s="1247">
        <v>49</v>
      </c>
      <c r="B31" s="1247" t="s">
        <v>522</v>
      </c>
      <c r="C31" s="1247" t="s">
        <v>514</v>
      </c>
      <c r="D31" s="1247" t="s">
        <v>503</v>
      </c>
      <c r="E31" s="1247">
        <v>4900</v>
      </c>
      <c r="F31" s="1164">
        <v>1.4069999999999999E-2</v>
      </c>
      <c r="G31" s="1247">
        <v>4832</v>
      </c>
      <c r="H31" s="1163">
        <v>-1.2869999999999999E-2</v>
      </c>
      <c r="I31" s="1247">
        <v>4895</v>
      </c>
      <c r="J31" s="1164">
        <v>1.2829999999999999E-2</v>
      </c>
      <c r="K31" s="1247">
        <v>4833</v>
      </c>
      <c r="L31" s="1164">
        <v>1.7049999999999999E-2</v>
      </c>
      <c r="M31" s="1247">
        <v>4752</v>
      </c>
      <c r="N31" s="1164">
        <v>1.128E-2</v>
      </c>
      <c r="O31" s="1247">
        <v>4699</v>
      </c>
      <c r="P31" s="1247">
        <v>0</v>
      </c>
    </row>
    <row r="32" spans="1:16" x14ac:dyDescent="0.25">
      <c r="A32" s="1247">
        <v>50</v>
      </c>
      <c r="B32" s="1247" t="s">
        <v>323</v>
      </c>
      <c r="C32" s="1247" t="s">
        <v>514</v>
      </c>
      <c r="D32" s="1247" t="s">
        <v>503</v>
      </c>
      <c r="E32" s="1247">
        <v>6824</v>
      </c>
      <c r="F32" s="1164">
        <v>3.3800000000000002E-3</v>
      </c>
      <c r="G32" s="1247">
        <v>6801</v>
      </c>
      <c r="H32" s="1164">
        <v>3.2329999999999998E-2</v>
      </c>
      <c r="I32" s="1247">
        <v>6588</v>
      </c>
      <c r="J32" s="1164">
        <v>1.12E-2</v>
      </c>
      <c r="K32" s="1247">
        <v>6515</v>
      </c>
      <c r="L32" s="1164">
        <v>2.18E-2</v>
      </c>
      <c r="M32" s="1247">
        <v>6376</v>
      </c>
      <c r="N32" s="1164">
        <v>2.3600000000000001E-3</v>
      </c>
      <c r="O32" s="1247">
        <v>6361</v>
      </c>
      <c r="P32" s="1247">
        <v>0</v>
      </c>
    </row>
    <row r="33" spans="1:16" x14ac:dyDescent="0.25">
      <c r="A33" s="1247">
        <v>51</v>
      </c>
      <c r="B33" s="1247" t="s">
        <v>1365</v>
      </c>
      <c r="C33" s="1247" t="s">
        <v>510</v>
      </c>
      <c r="D33" s="1247" t="s">
        <v>503</v>
      </c>
      <c r="E33" s="1247">
        <v>542</v>
      </c>
      <c r="F33" s="1248">
        <v>0</v>
      </c>
      <c r="G33" s="1247">
        <v>542</v>
      </c>
      <c r="H33" s="1248">
        <v>0</v>
      </c>
      <c r="I33" s="1247">
        <v>542</v>
      </c>
      <c r="J33" s="1248">
        <v>0</v>
      </c>
      <c r="K33" s="1247">
        <v>542</v>
      </c>
      <c r="L33" s="1248">
        <v>0</v>
      </c>
      <c r="M33" s="1247">
        <v>542</v>
      </c>
      <c r="N33" s="1248">
        <v>0</v>
      </c>
      <c r="O33" s="1247">
        <v>542</v>
      </c>
      <c r="P33" s="1247">
        <v>0</v>
      </c>
    </row>
    <row r="34" spans="1:16" x14ac:dyDescent="0.25">
      <c r="A34" s="1247">
        <v>56</v>
      </c>
      <c r="B34" s="1247" t="s">
        <v>1366</v>
      </c>
      <c r="C34" s="1247"/>
      <c r="D34" s="1247" t="s">
        <v>503</v>
      </c>
      <c r="E34" s="1247">
        <v>5508</v>
      </c>
      <c r="F34" s="1164">
        <v>3.3009999999999998E-2</v>
      </c>
      <c r="G34" s="1247">
        <v>5332</v>
      </c>
      <c r="H34" s="1163">
        <v>-1.387E-2</v>
      </c>
      <c r="I34" s="1247">
        <v>5407</v>
      </c>
      <c r="J34" s="1164">
        <v>1.521E-2</v>
      </c>
      <c r="K34" s="1247">
        <v>5326</v>
      </c>
      <c r="L34" s="1164">
        <v>1.274E-2</v>
      </c>
      <c r="M34" s="1247">
        <v>5259</v>
      </c>
      <c r="N34" s="1164">
        <v>1.193E-2</v>
      </c>
      <c r="O34" s="1247">
        <v>5197</v>
      </c>
      <c r="P34" s="1247">
        <v>0</v>
      </c>
    </row>
    <row r="35" spans="1:16" x14ac:dyDescent="0.25">
      <c r="A35" s="1247">
        <v>58</v>
      </c>
      <c r="B35" s="1247" t="s">
        <v>523</v>
      </c>
      <c r="C35" s="1247" t="s">
        <v>514</v>
      </c>
      <c r="D35" s="1247" t="s">
        <v>503</v>
      </c>
      <c r="E35" s="1247">
        <v>5872</v>
      </c>
      <c r="F35" s="1164">
        <v>3.108E-2</v>
      </c>
      <c r="G35" s="1247">
        <v>5695</v>
      </c>
      <c r="H35" s="1163">
        <v>-1.2999999999999999E-2</v>
      </c>
      <c r="I35" s="1247">
        <v>5770</v>
      </c>
      <c r="J35" s="1164">
        <v>1.406E-2</v>
      </c>
      <c r="K35" s="1247">
        <v>5690</v>
      </c>
      <c r="L35" s="1164">
        <v>1.21E-2</v>
      </c>
      <c r="M35" s="1247">
        <v>5622</v>
      </c>
      <c r="N35" s="1164">
        <v>1.0970000000000001E-2</v>
      </c>
      <c r="O35" s="1247">
        <v>5561</v>
      </c>
      <c r="P35" s="1247">
        <v>0</v>
      </c>
    </row>
    <row r="36" spans="1:16" x14ac:dyDescent="0.25">
      <c r="A36" s="1247">
        <v>59</v>
      </c>
      <c r="B36" s="1247" t="s">
        <v>524</v>
      </c>
      <c r="C36" s="1247" t="s">
        <v>514</v>
      </c>
      <c r="D36" s="1247" t="s">
        <v>503</v>
      </c>
      <c r="E36" s="1247">
        <v>6878</v>
      </c>
      <c r="F36" s="1164">
        <v>2.826E-2</v>
      </c>
      <c r="G36" s="1247">
        <v>6689</v>
      </c>
      <c r="H36" s="1163">
        <v>-1.1820000000000001E-2</v>
      </c>
      <c r="I36" s="1247">
        <v>6769</v>
      </c>
      <c r="J36" s="1164">
        <v>1.2869999999999999E-2</v>
      </c>
      <c r="K36" s="1247">
        <v>6683</v>
      </c>
      <c r="L36" s="1164">
        <v>1.319E-2</v>
      </c>
      <c r="M36" s="1247">
        <v>6596</v>
      </c>
      <c r="N36" s="1164">
        <v>1.6330000000000001E-2</v>
      </c>
      <c r="O36" s="1247">
        <v>6490</v>
      </c>
      <c r="P36" s="1247">
        <v>0</v>
      </c>
    </row>
    <row r="37" spans="1:16" x14ac:dyDescent="0.25">
      <c r="A37" s="1247">
        <v>61</v>
      </c>
      <c r="B37" s="1247" t="s">
        <v>525</v>
      </c>
      <c r="C37" s="1247" t="s">
        <v>514</v>
      </c>
      <c r="D37" s="1247" t="s">
        <v>503</v>
      </c>
      <c r="E37" s="1247">
        <v>6314</v>
      </c>
      <c r="F37" s="1164">
        <v>7.8200000000000006E-3</v>
      </c>
      <c r="G37" s="1247">
        <v>6265</v>
      </c>
      <c r="H37" s="1163">
        <v>-1.23E-2</v>
      </c>
      <c r="I37" s="1247">
        <v>6343</v>
      </c>
      <c r="J37" s="1164">
        <v>1.197E-2</v>
      </c>
      <c r="K37" s="1247">
        <v>6268</v>
      </c>
      <c r="L37" s="1164">
        <v>1.72E-2</v>
      </c>
      <c r="M37" s="1247">
        <v>6162</v>
      </c>
      <c r="N37" s="1164">
        <v>1.349E-2</v>
      </c>
      <c r="O37" s="1247">
        <v>6080</v>
      </c>
      <c r="P37" s="1247">
        <v>0</v>
      </c>
    </row>
    <row r="38" spans="1:16" x14ac:dyDescent="0.25">
      <c r="A38" s="1097">
        <v>64</v>
      </c>
      <c r="B38" s="1097" t="s">
        <v>526</v>
      </c>
      <c r="C38" s="1097" t="s">
        <v>445</v>
      </c>
      <c r="D38" s="1097" t="s">
        <v>503</v>
      </c>
      <c r="E38" s="1247">
        <v>551</v>
      </c>
      <c r="F38" s="1163">
        <v>-1.2540000000000001E-2</v>
      </c>
      <c r="G38" s="1247">
        <v>558</v>
      </c>
      <c r="H38" s="1164">
        <v>5.4099999999999999E-3</v>
      </c>
      <c r="I38" s="1247">
        <v>555</v>
      </c>
      <c r="J38" s="1164">
        <v>2.588E-2</v>
      </c>
      <c r="K38" s="1247">
        <v>541</v>
      </c>
      <c r="L38" s="1163">
        <v>-1.8500000000000001E-3</v>
      </c>
      <c r="M38" s="1247">
        <v>542</v>
      </c>
      <c r="N38" s="1164">
        <v>3.6330000000000001E-2</v>
      </c>
      <c r="O38" s="1247">
        <v>523</v>
      </c>
      <c r="P38" s="1247">
        <v>1</v>
      </c>
    </row>
    <row r="39" spans="1:16" x14ac:dyDescent="0.25">
      <c r="A39" s="1247">
        <v>65</v>
      </c>
      <c r="B39" s="1247" t="s">
        <v>1367</v>
      </c>
      <c r="C39" s="1247" t="s">
        <v>445</v>
      </c>
      <c r="D39" s="1247" t="s">
        <v>503</v>
      </c>
      <c r="E39" s="1247">
        <v>1189</v>
      </c>
      <c r="F39" s="1163">
        <v>-2.1399999999999999E-2</v>
      </c>
      <c r="G39" s="1247">
        <v>1215</v>
      </c>
      <c r="H39" s="1164">
        <v>0.13444999999999999</v>
      </c>
      <c r="I39" s="1247">
        <v>1071</v>
      </c>
      <c r="J39" s="1163">
        <v>-8.6959999999999996E-2</v>
      </c>
      <c r="K39" s="1247">
        <v>1173</v>
      </c>
      <c r="L39" s="1164">
        <v>0.13553000000000001</v>
      </c>
      <c r="M39" s="1247">
        <v>1033</v>
      </c>
      <c r="N39" s="1163">
        <v>-0.10871</v>
      </c>
      <c r="O39" s="1247">
        <v>1159</v>
      </c>
      <c r="P39" s="1247">
        <v>0</v>
      </c>
    </row>
    <row r="40" spans="1:16" x14ac:dyDescent="0.25">
      <c r="A40" s="1247">
        <v>66</v>
      </c>
      <c r="B40" s="1247" t="s">
        <v>527</v>
      </c>
      <c r="C40" s="1247" t="s">
        <v>445</v>
      </c>
      <c r="D40" s="1247" t="s">
        <v>503</v>
      </c>
      <c r="E40" s="1247">
        <v>1393</v>
      </c>
      <c r="F40" s="1163">
        <v>-1.8319999999999999E-2</v>
      </c>
      <c r="G40" s="1247">
        <v>1419</v>
      </c>
      <c r="H40" s="1164">
        <v>0.10946</v>
      </c>
      <c r="I40" s="1247">
        <v>1279</v>
      </c>
      <c r="J40" s="1163">
        <v>-7.0489999999999997E-2</v>
      </c>
      <c r="K40" s="1247">
        <v>1376</v>
      </c>
      <c r="L40" s="1164">
        <v>0.11598</v>
      </c>
      <c r="M40" s="1247">
        <v>1233</v>
      </c>
      <c r="N40" s="1163">
        <v>-9.5380000000000006E-2</v>
      </c>
      <c r="O40" s="1247">
        <v>1363</v>
      </c>
      <c r="P40" s="1247">
        <v>0</v>
      </c>
    </row>
    <row r="41" spans="1:16" x14ac:dyDescent="0.25">
      <c r="A41" s="1247">
        <v>68</v>
      </c>
      <c r="B41" s="1247" t="s">
        <v>528</v>
      </c>
      <c r="C41" s="1247" t="s">
        <v>514</v>
      </c>
      <c r="D41" s="1247" t="s">
        <v>503</v>
      </c>
      <c r="E41" s="1247">
        <v>4994</v>
      </c>
      <c r="F41" s="1164">
        <v>2.7150000000000001E-2</v>
      </c>
      <c r="G41" s="1247">
        <v>4862</v>
      </c>
      <c r="H41" s="1163">
        <v>-2.2120000000000001E-2</v>
      </c>
      <c r="I41" s="1247">
        <v>4972</v>
      </c>
      <c r="J41" s="1164">
        <v>1.6979999999999999E-2</v>
      </c>
      <c r="K41" s="1247">
        <v>4889</v>
      </c>
      <c r="L41" s="1164">
        <v>1.9599999999999999E-2</v>
      </c>
      <c r="M41" s="1247">
        <v>4795</v>
      </c>
      <c r="N41" s="1163">
        <v>-1.25E-3</v>
      </c>
      <c r="O41" s="1247">
        <v>4801</v>
      </c>
      <c r="P41" s="1247">
        <v>0</v>
      </c>
    </row>
    <row r="42" spans="1:16" x14ac:dyDescent="0.25">
      <c r="A42" s="1247">
        <v>69</v>
      </c>
      <c r="B42" s="1247" t="s">
        <v>1281</v>
      </c>
      <c r="C42" s="1247" t="s">
        <v>514</v>
      </c>
      <c r="D42" s="1247" t="s">
        <v>503</v>
      </c>
      <c r="E42" s="1247">
        <v>4315</v>
      </c>
      <c r="F42" s="1164">
        <v>1.6490000000000001E-2</v>
      </c>
      <c r="G42" s="1247">
        <v>4245</v>
      </c>
      <c r="H42" s="1163">
        <v>-1.508E-2</v>
      </c>
      <c r="I42" s="1247">
        <v>4310</v>
      </c>
      <c r="J42" s="1164">
        <v>1.4829999999999999E-2</v>
      </c>
      <c r="K42" s="1247">
        <v>4247</v>
      </c>
      <c r="L42" s="1164">
        <v>1.993E-2</v>
      </c>
      <c r="M42" s="1247">
        <v>4164</v>
      </c>
      <c r="N42" s="1164">
        <v>4.8000000000000001E-4</v>
      </c>
      <c r="O42" s="1247">
        <v>4162</v>
      </c>
      <c r="P42" s="1247">
        <v>0</v>
      </c>
    </row>
    <row r="43" spans="1:16" x14ac:dyDescent="0.25">
      <c r="A43" s="1247">
        <v>73</v>
      </c>
      <c r="B43" s="1247" t="s">
        <v>529</v>
      </c>
      <c r="C43" s="1247" t="s">
        <v>445</v>
      </c>
      <c r="D43" s="1247" t="s">
        <v>503</v>
      </c>
      <c r="E43" s="1247">
        <v>1660</v>
      </c>
      <c r="F43" s="1163">
        <v>-4.8169999999999998E-2</v>
      </c>
      <c r="G43" s="1247">
        <v>1744</v>
      </c>
      <c r="H43" s="1164">
        <v>6.9300000000000004E-3</v>
      </c>
      <c r="I43" s="1247">
        <v>1732</v>
      </c>
      <c r="J43" s="1164">
        <v>4.9700000000000001E-2</v>
      </c>
      <c r="K43" s="1247">
        <v>1650</v>
      </c>
      <c r="L43" s="1164">
        <v>1.103E-2</v>
      </c>
      <c r="M43" s="1247">
        <v>1632</v>
      </c>
      <c r="N43" s="1163">
        <v>-3.0300000000000001E-2</v>
      </c>
      <c r="O43" s="1247">
        <v>1683</v>
      </c>
      <c r="P43" s="1247">
        <v>0</v>
      </c>
    </row>
    <row r="44" spans="1:16" x14ac:dyDescent="0.25">
      <c r="A44" s="1247">
        <v>76</v>
      </c>
      <c r="B44" s="1247" t="s">
        <v>1368</v>
      </c>
      <c r="C44" s="1247" t="s">
        <v>445</v>
      </c>
      <c r="D44" s="1247" t="s">
        <v>503</v>
      </c>
      <c r="E44" s="1247">
        <v>1502</v>
      </c>
      <c r="F44" s="1163">
        <v>-5.1769999999999997E-2</v>
      </c>
      <c r="G44" s="1247">
        <v>1584</v>
      </c>
      <c r="H44" s="1164">
        <v>6.3499999999999997E-3</v>
      </c>
      <c r="I44" s="1247">
        <v>1574</v>
      </c>
      <c r="J44" s="1164">
        <v>5.4960000000000002E-2</v>
      </c>
      <c r="K44" s="1247">
        <v>1492</v>
      </c>
      <c r="L44" s="1164">
        <v>1.221E-2</v>
      </c>
      <c r="M44" s="1247">
        <v>1474</v>
      </c>
      <c r="N44" s="1163">
        <v>-3.3439999999999998E-2</v>
      </c>
      <c r="O44" s="1247">
        <v>1525</v>
      </c>
      <c r="P44" s="1247">
        <v>0</v>
      </c>
    </row>
    <row r="45" spans="1:16" x14ac:dyDescent="0.25">
      <c r="A45" s="1097">
        <v>77</v>
      </c>
      <c r="B45" s="1097" t="s">
        <v>530</v>
      </c>
      <c r="C45" s="1097" t="s">
        <v>445</v>
      </c>
      <c r="D45" s="1097" t="s">
        <v>503</v>
      </c>
      <c r="E45" s="1247">
        <v>791</v>
      </c>
      <c r="F45" s="1163">
        <v>-2.104E-2</v>
      </c>
      <c r="G45" s="1247">
        <v>808</v>
      </c>
      <c r="H45" s="1164">
        <v>4.9800000000000001E-3</v>
      </c>
      <c r="I45" s="1247">
        <v>804</v>
      </c>
      <c r="J45" s="1164">
        <v>1.9009999999999999E-2</v>
      </c>
      <c r="K45" s="1247">
        <v>789</v>
      </c>
      <c r="L45" s="1164">
        <v>2.6009999999999998E-2</v>
      </c>
      <c r="M45" s="1247">
        <v>769</v>
      </c>
      <c r="N45" s="1163">
        <v>-3.8899999999999998E-3</v>
      </c>
      <c r="O45" s="1247">
        <v>772</v>
      </c>
      <c r="P45" s="1247">
        <v>1</v>
      </c>
    </row>
    <row r="46" spans="1:16" x14ac:dyDescent="0.25">
      <c r="A46" s="1247">
        <v>78</v>
      </c>
      <c r="B46" s="1247" t="s">
        <v>531</v>
      </c>
      <c r="C46" s="1247" t="s">
        <v>445</v>
      </c>
      <c r="D46" s="1247" t="s">
        <v>503</v>
      </c>
      <c r="E46" s="1247">
        <v>2126</v>
      </c>
      <c r="F46" s="1163">
        <v>-2.4320000000000001E-2</v>
      </c>
      <c r="G46" s="1247">
        <v>2179</v>
      </c>
      <c r="H46" s="1164">
        <v>3.2200000000000002E-3</v>
      </c>
      <c r="I46" s="1247">
        <v>2172</v>
      </c>
      <c r="J46" s="1164">
        <v>1.448E-2</v>
      </c>
      <c r="K46" s="1247">
        <v>2141</v>
      </c>
      <c r="L46" s="1164">
        <v>3.8309999999999997E-2</v>
      </c>
      <c r="M46" s="1247">
        <v>2062</v>
      </c>
      <c r="N46" s="1163">
        <v>-1.34E-2</v>
      </c>
      <c r="O46" s="1247">
        <v>2090</v>
      </c>
      <c r="P46" s="1247">
        <v>0</v>
      </c>
    </row>
    <row r="47" spans="1:16" ht="27" customHeight="1" x14ac:dyDescent="0.25">
      <c r="A47" s="1247">
        <v>79</v>
      </c>
      <c r="B47" s="1247" t="s">
        <v>1369</v>
      </c>
      <c r="C47" s="1247" t="s">
        <v>445</v>
      </c>
      <c r="D47" s="1247" t="s">
        <v>503</v>
      </c>
      <c r="E47" s="1247">
        <v>1946</v>
      </c>
      <c r="F47" s="1163">
        <v>-2.7E-2</v>
      </c>
      <c r="G47" s="1247">
        <v>2000</v>
      </c>
      <c r="H47" s="1164">
        <v>4.5199999999999997E-3</v>
      </c>
      <c r="I47" s="1247">
        <v>1991</v>
      </c>
      <c r="J47" s="1164">
        <v>1.5299999999999999E-2</v>
      </c>
      <c r="K47" s="1247">
        <v>1961</v>
      </c>
      <c r="L47" s="1164">
        <v>3.9219999999999998E-2</v>
      </c>
      <c r="M47" s="1247">
        <v>1887</v>
      </c>
      <c r="N47" s="1163">
        <v>-1.1520000000000001E-2</v>
      </c>
      <c r="O47" s="1247">
        <v>1909</v>
      </c>
      <c r="P47" s="1247">
        <v>0</v>
      </c>
    </row>
    <row r="48" spans="1:16" x14ac:dyDescent="0.25">
      <c r="A48" s="1247">
        <v>80</v>
      </c>
      <c r="B48" s="1247" t="s">
        <v>1370</v>
      </c>
      <c r="C48" s="1247" t="s">
        <v>445</v>
      </c>
      <c r="D48" s="1247" t="s">
        <v>503</v>
      </c>
      <c r="E48" s="1247">
        <v>2292</v>
      </c>
      <c r="F48" s="1164">
        <v>1.461E-2</v>
      </c>
      <c r="G48" s="1247">
        <v>2259</v>
      </c>
      <c r="H48" s="1163">
        <v>-3.585E-2</v>
      </c>
      <c r="I48" s="1247">
        <v>2343</v>
      </c>
      <c r="J48" s="1164">
        <v>5.2089999999999997E-2</v>
      </c>
      <c r="K48" s="1247">
        <v>2227</v>
      </c>
      <c r="L48" s="1163">
        <v>-1.3500000000000001E-3</v>
      </c>
      <c r="M48" s="1247">
        <v>2230</v>
      </c>
      <c r="N48" s="1164">
        <v>3.15E-3</v>
      </c>
      <c r="O48" s="1247">
        <v>2223</v>
      </c>
      <c r="P48" s="1247">
        <v>0</v>
      </c>
    </row>
    <row r="49" spans="1:16" x14ac:dyDescent="0.25">
      <c r="A49" s="1247">
        <v>81</v>
      </c>
      <c r="B49" s="1247" t="s">
        <v>532</v>
      </c>
      <c r="C49" s="1247" t="s">
        <v>510</v>
      </c>
      <c r="D49" s="1247" t="s">
        <v>503</v>
      </c>
      <c r="E49" s="1247">
        <v>4775</v>
      </c>
      <c r="F49" s="1163">
        <v>-6.45E-3</v>
      </c>
      <c r="G49" s="1247">
        <v>4806</v>
      </c>
      <c r="H49" s="1163">
        <v>-1.0399999999999999E-3</v>
      </c>
      <c r="I49" s="1247">
        <v>4811</v>
      </c>
      <c r="J49" s="1164">
        <v>6.0600000000000003E-3</v>
      </c>
      <c r="K49" s="1247">
        <v>4782</v>
      </c>
      <c r="L49" s="1164">
        <v>2.8830000000000001E-2</v>
      </c>
      <c r="M49" s="1247">
        <v>4648</v>
      </c>
      <c r="N49" s="1164">
        <v>3.0370000000000001E-2</v>
      </c>
      <c r="O49" s="1247">
        <v>4511</v>
      </c>
      <c r="P49" s="1247">
        <v>0</v>
      </c>
    </row>
    <row r="50" spans="1:16" x14ac:dyDescent="0.25">
      <c r="A50" s="1247">
        <v>84</v>
      </c>
      <c r="B50" s="1247" t="s">
        <v>533</v>
      </c>
      <c r="C50" s="1247" t="s">
        <v>445</v>
      </c>
      <c r="D50" s="1247" t="s">
        <v>503</v>
      </c>
      <c r="E50" s="1247">
        <v>2338</v>
      </c>
      <c r="F50" s="1164">
        <v>1.4319999999999999E-2</v>
      </c>
      <c r="G50" s="1247">
        <v>2305</v>
      </c>
      <c r="H50" s="1163">
        <v>-3.5159999999999997E-2</v>
      </c>
      <c r="I50" s="1247">
        <v>2389</v>
      </c>
      <c r="J50" s="1164">
        <v>4.9189999999999998E-2</v>
      </c>
      <c r="K50" s="1247">
        <v>2277</v>
      </c>
      <c r="L50" s="1163">
        <v>-1.32E-3</v>
      </c>
      <c r="M50" s="1247">
        <v>2280</v>
      </c>
      <c r="N50" s="1164">
        <v>2.64E-3</v>
      </c>
      <c r="O50" s="1247">
        <v>2274</v>
      </c>
      <c r="P50" s="1247">
        <v>0</v>
      </c>
    </row>
    <row r="51" spans="1:16" x14ac:dyDescent="0.25">
      <c r="A51" s="1097">
        <v>85</v>
      </c>
      <c r="B51" s="1097" t="s">
        <v>534</v>
      </c>
      <c r="C51" s="1097" t="s">
        <v>445</v>
      </c>
      <c r="D51" s="1097" t="s">
        <v>503</v>
      </c>
      <c r="E51" s="1247">
        <v>869</v>
      </c>
      <c r="F51" s="1164">
        <v>1.282E-2</v>
      </c>
      <c r="G51" s="1247">
        <v>858</v>
      </c>
      <c r="H51" s="1163">
        <v>-2.7210000000000002E-2</v>
      </c>
      <c r="I51" s="1247">
        <v>882</v>
      </c>
      <c r="J51" s="1164">
        <v>0.05</v>
      </c>
      <c r="K51" s="1247">
        <v>840</v>
      </c>
      <c r="L51" s="1163">
        <v>-8.26E-3</v>
      </c>
      <c r="M51" s="1247">
        <v>847</v>
      </c>
      <c r="N51" s="1164">
        <v>9.5399999999999999E-3</v>
      </c>
      <c r="O51" s="1247">
        <v>839</v>
      </c>
      <c r="P51" s="1247">
        <v>1</v>
      </c>
    </row>
    <row r="52" spans="1:16" x14ac:dyDescent="0.25">
      <c r="A52" s="1247">
        <v>87</v>
      </c>
      <c r="B52" s="1247" t="s">
        <v>535</v>
      </c>
      <c r="C52" s="1247" t="s">
        <v>510</v>
      </c>
      <c r="D52" s="1247" t="s">
        <v>503</v>
      </c>
      <c r="E52" s="1247">
        <v>2590</v>
      </c>
      <c r="F52" s="1163">
        <v>-8.0400000000000003E-3</v>
      </c>
      <c r="G52" s="1247">
        <v>2611</v>
      </c>
      <c r="H52" s="1164">
        <v>1.6740000000000001E-2</v>
      </c>
      <c r="I52" s="1247">
        <v>2568</v>
      </c>
      <c r="J52" s="1164">
        <v>7.8499999999999993E-3</v>
      </c>
      <c r="K52" s="1247">
        <v>2548</v>
      </c>
      <c r="L52" s="1164">
        <v>1.1509999999999999E-2</v>
      </c>
      <c r="M52" s="1247">
        <v>2519</v>
      </c>
      <c r="N52" s="1163">
        <v>-7.0899999999999999E-3</v>
      </c>
      <c r="O52" s="1247">
        <v>2537</v>
      </c>
      <c r="P52" s="1247">
        <v>0</v>
      </c>
    </row>
    <row r="53" spans="1:16" x14ac:dyDescent="0.25">
      <c r="A53" s="1247">
        <v>88</v>
      </c>
      <c r="B53" s="1247" t="s">
        <v>52</v>
      </c>
      <c r="C53" s="1247" t="s">
        <v>536</v>
      </c>
      <c r="D53" s="1247" t="s">
        <v>537</v>
      </c>
      <c r="E53" s="1247">
        <v>4296</v>
      </c>
      <c r="F53" s="1163">
        <v>-7.1599999999999997E-3</v>
      </c>
      <c r="G53" s="1247">
        <v>4327</v>
      </c>
      <c r="H53" s="1163">
        <v>-1.3799999999999999E-3</v>
      </c>
      <c r="I53" s="1247">
        <v>4333</v>
      </c>
      <c r="J53" s="1164">
        <v>2.7799999999999999E-3</v>
      </c>
      <c r="K53" s="1247">
        <v>4321</v>
      </c>
      <c r="L53" s="1164">
        <v>3.3480000000000003E-2</v>
      </c>
      <c r="M53" s="1247">
        <v>4181</v>
      </c>
      <c r="N53" s="1164">
        <v>3.2349999999999997E-2</v>
      </c>
      <c r="O53" s="1247">
        <v>4050</v>
      </c>
      <c r="P53" s="1247">
        <v>0</v>
      </c>
    </row>
    <row r="54" spans="1:16" x14ac:dyDescent="0.25">
      <c r="A54" s="1247">
        <v>89</v>
      </c>
      <c r="B54" s="1247" t="s">
        <v>54</v>
      </c>
      <c r="C54" s="1247" t="s">
        <v>536</v>
      </c>
      <c r="D54" s="1247" t="s">
        <v>537</v>
      </c>
      <c r="E54" s="1247">
        <v>1666</v>
      </c>
      <c r="F54" s="1163">
        <v>-1.1860000000000001E-2</v>
      </c>
      <c r="G54" s="1247">
        <v>1686</v>
      </c>
      <c r="H54" s="1164">
        <v>2.4920000000000001E-2</v>
      </c>
      <c r="I54" s="1247">
        <v>1645</v>
      </c>
      <c r="J54" s="1163">
        <v>-5.4400000000000004E-3</v>
      </c>
      <c r="K54" s="1247">
        <v>1654</v>
      </c>
      <c r="L54" s="1163">
        <v>-1.2540000000000001E-2</v>
      </c>
      <c r="M54" s="1247">
        <v>1675</v>
      </c>
      <c r="N54" s="1164">
        <v>1.8859999999999998E-2</v>
      </c>
      <c r="O54" s="1247">
        <v>1644</v>
      </c>
      <c r="P54" s="1247">
        <v>0</v>
      </c>
    </row>
    <row r="55" spans="1:16" x14ac:dyDescent="0.25">
      <c r="A55" s="1247">
        <v>90</v>
      </c>
      <c r="B55" s="1247" t="s">
        <v>55</v>
      </c>
      <c r="C55" s="1247" t="s">
        <v>536</v>
      </c>
      <c r="D55" s="1247" t="s">
        <v>537</v>
      </c>
      <c r="E55" s="1247">
        <v>3776</v>
      </c>
      <c r="F55" s="1163">
        <v>-7.8799999999999999E-3</v>
      </c>
      <c r="G55" s="1247">
        <v>3806</v>
      </c>
      <c r="H55" s="1163">
        <v>-1.31E-3</v>
      </c>
      <c r="I55" s="1247">
        <v>3811</v>
      </c>
      <c r="J55" s="1164">
        <v>2.63E-3</v>
      </c>
      <c r="K55" s="1247">
        <v>3801</v>
      </c>
      <c r="L55" s="1164">
        <v>3.6540000000000003E-2</v>
      </c>
      <c r="M55" s="1247">
        <v>3667</v>
      </c>
      <c r="N55" s="1164">
        <v>3.9690000000000003E-2</v>
      </c>
      <c r="O55" s="1247">
        <v>3527</v>
      </c>
      <c r="P55" s="1247">
        <v>0</v>
      </c>
    </row>
    <row r="56" spans="1:16" x14ac:dyDescent="0.25">
      <c r="A56" s="1247">
        <v>91</v>
      </c>
      <c r="B56" s="1247" t="s">
        <v>56</v>
      </c>
      <c r="C56" s="1247" t="s">
        <v>536</v>
      </c>
      <c r="D56" s="1247" t="s">
        <v>537</v>
      </c>
      <c r="E56" s="1247">
        <v>1999</v>
      </c>
      <c r="F56" s="1164">
        <v>1E-3</v>
      </c>
      <c r="G56" s="1247">
        <v>1997</v>
      </c>
      <c r="H56" s="1164">
        <v>7.5700000000000003E-3</v>
      </c>
      <c r="I56" s="1247">
        <v>1982</v>
      </c>
      <c r="J56" s="1163">
        <v>-1.4420000000000001E-2</v>
      </c>
      <c r="K56" s="1247">
        <v>2011</v>
      </c>
      <c r="L56" s="1164">
        <v>5.178E-2</v>
      </c>
      <c r="M56" s="1247">
        <v>1912</v>
      </c>
      <c r="N56" s="1164">
        <v>2.3009999999999999E-2</v>
      </c>
      <c r="O56" s="1247">
        <v>1869</v>
      </c>
      <c r="P56" s="1247">
        <v>0</v>
      </c>
    </row>
    <row r="57" spans="1:16" x14ac:dyDescent="0.25">
      <c r="A57" s="1247">
        <v>92</v>
      </c>
      <c r="B57" s="1247" t="s">
        <v>538</v>
      </c>
      <c r="C57" s="1247" t="s">
        <v>510</v>
      </c>
      <c r="D57" s="1247" t="s">
        <v>503</v>
      </c>
      <c r="E57" s="1247">
        <v>5077</v>
      </c>
      <c r="F57" s="1163">
        <v>-6.2599999999999999E-3</v>
      </c>
      <c r="G57" s="1247">
        <v>5109</v>
      </c>
      <c r="H57" s="1163">
        <v>-1.17E-3</v>
      </c>
      <c r="I57" s="1247">
        <v>5115</v>
      </c>
      <c r="J57" s="1164">
        <v>6.1000000000000004E-3</v>
      </c>
      <c r="K57" s="1247">
        <v>5084</v>
      </c>
      <c r="L57" s="1164">
        <v>3.6920000000000001E-2</v>
      </c>
      <c r="M57" s="1247">
        <v>4903</v>
      </c>
      <c r="N57" s="1164">
        <v>2.018E-2</v>
      </c>
      <c r="O57" s="1247">
        <v>4806</v>
      </c>
      <c r="P57" s="1247">
        <v>0</v>
      </c>
    </row>
    <row r="58" spans="1:16" x14ac:dyDescent="0.25">
      <c r="A58" s="1247">
        <v>93</v>
      </c>
      <c r="B58" s="1247" t="s">
        <v>539</v>
      </c>
      <c r="C58" s="1247" t="s">
        <v>510</v>
      </c>
      <c r="D58" s="1247" t="s">
        <v>503</v>
      </c>
      <c r="E58" s="1247">
        <v>4842</v>
      </c>
      <c r="F58" s="1163">
        <v>-6.5700000000000003E-3</v>
      </c>
      <c r="G58" s="1247">
        <v>4874</v>
      </c>
      <c r="H58" s="1163">
        <v>-1.23E-3</v>
      </c>
      <c r="I58" s="1247">
        <v>4880</v>
      </c>
      <c r="J58" s="1164">
        <v>8.26E-3</v>
      </c>
      <c r="K58" s="1247">
        <v>4840</v>
      </c>
      <c r="L58" s="1164">
        <v>3.3750000000000002E-2</v>
      </c>
      <c r="M58" s="1247">
        <v>4682</v>
      </c>
      <c r="N58" s="1164">
        <v>2.63E-2</v>
      </c>
      <c r="O58" s="1247">
        <v>4562</v>
      </c>
      <c r="P58" s="1247">
        <v>0</v>
      </c>
    </row>
    <row r="59" spans="1:16" x14ac:dyDescent="0.25">
      <c r="A59" s="1247">
        <v>94</v>
      </c>
      <c r="B59" s="1247" t="s">
        <v>540</v>
      </c>
      <c r="C59" s="1247" t="s">
        <v>510</v>
      </c>
      <c r="D59" s="1247" t="s">
        <v>503</v>
      </c>
      <c r="E59" s="1247">
        <v>2549</v>
      </c>
      <c r="F59" s="1163">
        <v>-8.1700000000000002E-3</v>
      </c>
      <c r="G59" s="1247">
        <v>2570</v>
      </c>
      <c r="H59" s="1164">
        <v>1.661E-2</v>
      </c>
      <c r="I59" s="1247">
        <v>2528</v>
      </c>
      <c r="J59" s="1164">
        <v>2.7799999999999999E-3</v>
      </c>
      <c r="K59" s="1247">
        <v>2521</v>
      </c>
      <c r="L59" s="1164">
        <v>1.7760000000000001E-2</v>
      </c>
      <c r="M59" s="1247">
        <v>2477</v>
      </c>
      <c r="N59" s="1163">
        <v>-1.315E-2</v>
      </c>
      <c r="O59" s="1247">
        <v>2510</v>
      </c>
      <c r="P59" s="1247">
        <v>0</v>
      </c>
    </row>
    <row r="60" spans="1:16" x14ac:dyDescent="0.25">
      <c r="A60" s="1247">
        <v>96</v>
      </c>
      <c r="B60" s="1247" t="s">
        <v>1371</v>
      </c>
      <c r="C60" s="1247" t="s">
        <v>446</v>
      </c>
      <c r="D60" s="1247" t="s">
        <v>503</v>
      </c>
      <c r="E60" s="1247">
        <v>8158</v>
      </c>
      <c r="F60" s="1163">
        <v>-2.1350000000000001E-2</v>
      </c>
      <c r="G60" s="1247">
        <v>8336</v>
      </c>
      <c r="H60" s="1163">
        <v>-1.4540000000000001E-2</v>
      </c>
      <c r="I60" s="1247">
        <v>8459</v>
      </c>
      <c r="J60" s="1163">
        <v>-1.456E-2</v>
      </c>
      <c r="K60" s="1247">
        <v>8584</v>
      </c>
      <c r="L60" s="1164">
        <v>4.9770000000000002E-2</v>
      </c>
      <c r="M60" s="1247">
        <v>8177</v>
      </c>
      <c r="N60" s="1163">
        <v>-9.5700000000000004E-3</v>
      </c>
      <c r="O60" s="1247">
        <v>8256</v>
      </c>
      <c r="P60" s="1247">
        <v>0</v>
      </c>
    </row>
    <row r="61" spans="1:16" x14ac:dyDescent="0.25">
      <c r="A61" s="1247">
        <v>98</v>
      </c>
      <c r="B61" s="1247" t="s">
        <v>541</v>
      </c>
      <c r="C61" s="1247" t="s">
        <v>446</v>
      </c>
      <c r="D61" s="1247" t="s">
        <v>503</v>
      </c>
      <c r="E61" s="1247">
        <v>8807</v>
      </c>
      <c r="F61" s="1163">
        <v>-1.9810000000000001E-2</v>
      </c>
      <c r="G61" s="1247">
        <v>8985</v>
      </c>
      <c r="H61" s="1163">
        <v>-1.34E-2</v>
      </c>
      <c r="I61" s="1247">
        <v>9107</v>
      </c>
      <c r="J61" s="1163">
        <v>-4.4799999999999996E-3</v>
      </c>
      <c r="K61" s="1247">
        <v>9148</v>
      </c>
      <c r="L61" s="1164">
        <v>4.3099999999999999E-2</v>
      </c>
      <c r="M61" s="1247">
        <v>8770</v>
      </c>
      <c r="N61" s="1163">
        <v>-5.6699999999999997E-3</v>
      </c>
      <c r="O61" s="1247">
        <v>8820</v>
      </c>
      <c r="P61" s="1247">
        <v>0</v>
      </c>
    </row>
    <row r="62" spans="1:16" x14ac:dyDescent="0.25">
      <c r="A62" s="1247">
        <v>99</v>
      </c>
      <c r="B62" s="1247" t="s">
        <v>1282</v>
      </c>
      <c r="C62" s="1247" t="s">
        <v>446</v>
      </c>
      <c r="D62" s="1247" t="s">
        <v>503</v>
      </c>
      <c r="E62" s="1247">
        <v>8615</v>
      </c>
      <c r="F62" s="1163">
        <v>-2.0240000000000001E-2</v>
      </c>
      <c r="G62" s="1247">
        <v>8793</v>
      </c>
      <c r="H62" s="1163">
        <v>-1.38E-2</v>
      </c>
      <c r="I62" s="1247">
        <v>8916</v>
      </c>
      <c r="J62" s="1163">
        <v>-1.021E-2</v>
      </c>
      <c r="K62" s="1247">
        <v>9008</v>
      </c>
      <c r="L62" s="1164">
        <v>4.7320000000000001E-2</v>
      </c>
      <c r="M62" s="1247">
        <v>8601</v>
      </c>
      <c r="N62" s="1163">
        <v>-9.5600000000000008E-3</v>
      </c>
      <c r="O62" s="1247">
        <v>8684</v>
      </c>
      <c r="P62" s="1247">
        <v>0</v>
      </c>
    </row>
    <row r="63" spans="1:16" x14ac:dyDescent="0.25">
      <c r="A63" s="1247">
        <v>100</v>
      </c>
      <c r="B63" s="1247" t="s">
        <v>542</v>
      </c>
      <c r="C63" s="1247" t="s">
        <v>446</v>
      </c>
      <c r="D63" s="1247" t="s">
        <v>503</v>
      </c>
      <c r="E63" s="1247">
        <v>15879</v>
      </c>
      <c r="F63" s="1248">
        <v>0</v>
      </c>
      <c r="G63" s="1247">
        <v>15879</v>
      </c>
      <c r="H63" s="1248">
        <v>0</v>
      </c>
      <c r="I63" s="1247">
        <v>15879</v>
      </c>
      <c r="J63" s="1164">
        <v>5.0000000000000001E-3</v>
      </c>
      <c r="K63" s="1247">
        <v>15800</v>
      </c>
      <c r="L63" s="1163">
        <v>-1.83E-3</v>
      </c>
      <c r="M63" s="1247">
        <v>15829</v>
      </c>
      <c r="N63" s="1164">
        <v>1.7099999999999999E-3</v>
      </c>
      <c r="O63" s="1247">
        <v>15802</v>
      </c>
      <c r="P63" s="1247">
        <v>0</v>
      </c>
    </row>
    <row r="64" spans="1:16" x14ac:dyDescent="0.25">
      <c r="A64" s="1097">
        <v>102</v>
      </c>
      <c r="B64" s="1097" t="s">
        <v>543</v>
      </c>
      <c r="C64" s="1097" t="s">
        <v>446</v>
      </c>
      <c r="D64" s="1097" t="s">
        <v>503</v>
      </c>
      <c r="E64" s="1247">
        <v>1326</v>
      </c>
      <c r="F64" s="1163">
        <v>-1.8499999999999999E-2</v>
      </c>
      <c r="G64" s="1247">
        <v>1351</v>
      </c>
      <c r="H64" s="1163">
        <v>-3.015E-2</v>
      </c>
      <c r="I64" s="1247">
        <v>1393</v>
      </c>
      <c r="J64" s="1164">
        <v>4.3299999999999996E-3</v>
      </c>
      <c r="K64" s="1247">
        <v>1387</v>
      </c>
      <c r="L64" s="1164">
        <v>3.3529999999999997E-2</v>
      </c>
      <c r="M64" s="1247">
        <v>1342</v>
      </c>
      <c r="N64" s="1164">
        <v>2.2399999999999998E-3</v>
      </c>
      <c r="O64" s="1247">
        <v>1339</v>
      </c>
      <c r="P64" s="1247">
        <v>1</v>
      </c>
    </row>
    <row r="65" spans="1:16" x14ac:dyDescent="0.25">
      <c r="A65" s="1247">
        <v>106</v>
      </c>
      <c r="B65" s="1247" t="s">
        <v>544</v>
      </c>
      <c r="C65" s="1247" t="s">
        <v>545</v>
      </c>
      <c r="D65" s="1247" t="s">
        <v>503</v>
      </c>
      <c r="E65" s="1247">
        <v>3850</v>
      </c>
      <c r="F65" s="1163">
        <v>-7.9900000000000006E-3</v>
      </c>
      <c r="G65" s="1247">
        <v>3881</v>
      </c>
      <c r="H65" s="1163">
        <v>-2.9020000000000001E-2</v>
      </c>
      <c r="I65" s="1247">
        <v>3997</v>
      </c>
      <c r="J65" s="1164">
        <v>5.7689999999999998E-2</v>
      </c>
      <c r="K65" s="1247">
        <v>3779</v>
      </c>
      <c r="L65" s="1164">
        <v>1.1509999999999999E-2</v>
      </c>
      <c r="M65" s="1247">
        <v>3736</v>
      </c>
      <c r="N65" s="1164">
        <v>2.4680000000000001E-2</v>
      </c>
      <c r="O65" s="1247">
        <v>3646</v>
      </c>
      <c r="P65" s="1247">
        <v>0</v>
      </c>
    </row>
    <row r="66" spans="1:16" x14ac:dyDescent="0.25">
      <c r="A66" s="1247">
        <v>107</v>
      </c>
      <c r="B66" s="1247" t="s">
        <v>546</v>
      </c>
      <c r="C66" s="1247" t="s">
        <v>545</v>
      </c>
      <c r="D66" s="1247" t="s">
        <v>503</v>
      </c>
      <c r="E66" s="1247">
        <v>2950</v>
      </c>
      <c r="F66" s="1163">
        <v>-3.056E-2</v>
      </c>
      <c r="G66" s="1247">
        <v>3043</v>
      </c>
      <c r="H66" s="1163">
        <v>-2.9499999999999999E-3</v>
      </c>
      <c r="I66" s="1247">
        <v>3052</v>
      </c>
      <c r="J66" s="1163">
        <v>-6.1900000000000002E-3</v>
      </c>
      <c r="K66" s="1247">
        <v>3071</v>
      </c>
      <c r="L66" s="1164">
        <v>3.1919999999999997E-2</v>
      </c>
      <c r="M66" s="1247">
        <v>2976</v>
      </c>
      <c r="N66" s="1164">
        <v>2.3380000000000001E-2</v>
      </c>
      <c r="O66" s="1247">
        <v>2908</v>
      </c>
      <c r="P66" s="1247">
        <v>0</v>
      </c>
    </row>
    <row r="67" spans="1:16" x14ac:dyDescent="0.25">
      <c r="A67" s="1247">
        <v>108</v>
      </c>
      <c r="B67" s="1247" t="s">
        <v>546</v>
      </c>
      <c r="C67" s="1247" t="s">
        <v>545</v>
      </c>
      <c r="D67" s="1247" t="s">
        <v>503</v>
      </c>
      <c r="E67" s="1247">
        <v>2950</v>
      </c>
      <c r="F67" s="1163">
        <v>-3.056E-2</v>
      </c>
      <c r="G67" s="1247">
        <v>3043</v>
      </c>
      <c r="H67" s="1163">
        <v>-2.9499999999999999E-3</v>
      </c>
      <c r="I67" s="1247">
        <v>3052</v>
      </c>
      <c r="J67" s="1163">
        <v>-5.8599999999999998E-3</v>
      </c>
      <c r="K67" s="1247">
        <v>3070</v>
      </c>
      <c r="L67" s="1164">
        <v>3.193E-2</v>
      </c>
      <c r="M67" s="1247">
        <v>2975</v>
      </c>
      <c r="N67" s="1164">
        <v>2.3040000000000001E-2</v>
      </c>
      <c r="O67" s="1247">
        <v>2908</v>
      </c>
      <c r="P67" s="1247">
        <v>0</v>
      </c>
    </row>
    <row r="68" spans="1:16" x14ac:dyDescent="0.25">
      <c r="A68" s="1247">
        <v>109</v>
      </c>
      <c r="B68" s="1247" t="s">
        <v>547</v>
      </c>
      <c r="C68" s="1247" t="s">
        <v>545</v>
      </c>
      <c r="D68" s="1247" t="s">
        <v>503</v>
      </c>
      <c r="E68" s="1247">
        <v>1929</v>
      </c>
      <c r="F68" s="1164">
        <v>7.8399999999999997E-3</v>
      </c>
      <c r="G68" s="1247">
        <v>1914</v>
      </c>
      <c r="H68" s="1163">
        <v>-2.6099999999999999E-3</v>
      </c>
      <c r="I68" s="1247">
        <v>1919</v>
      </c>
      <c r="J68" s="1164">
        <v>1.2659999999999999E-2</v>
      </c>
      <c r="K68" s="1247">
        <v>1895</v>
      </c>
      <c r="L68" s="1164">
        <v>4.7539999999999999E-2</v>
      </c>
      <c r="M68" s="1247">
        <v>1809</v>
      </c>
      <c r="N68" s="1163">
        <v>-2.742E-2</v>
      </c>
      <c r="O68" s="1247">
        <v>1860</v>
      </c>
      <c r="P68" s="1247">
        <v>0</v>
      </c>
    </row>
    <row r="69" spans="1:16" x14ac:dyDescent="0.25">
      <c r="A69" s="1247">
        <v>110</v>
      </c>
      <c r="B69" s="1247" t="s">
        <v>546</v>
      </c>
      <c r="C69" s="1247" t="s">
        <v>545</v>
      </c>
      <c r="D69" s="1247" t="s">
        <v>503</v>
      </c>
      <c r="E69" s="1247">
        <v>2970</v>
      </c>
      <c r="F69" s="1163">
        <v>-3.0360000000000002E-2</v>
      </c>
      <c r="G69" s="1247">
        <v>3063</v>
      </c>
      <c r="H69" s="1163">
        <v>-2.9299999999999999E-3</v>
      </c>
      <c r="I69" s="1247">
        <v>3072</v>
      </c>
      <c r="J69" s="1163">
        <v>-6.1500000000000001E-3</v>
      </c>
      <c r="K69" s="1247">
        <v>3091</v>
      </c>
      <c r="L69" s="1164">
        <v>3.2050000000000002E-2</v>
      </c>
      <c r="M69" s="1247">
        <v>2995</v>
      </c>
      <c r="N69" s="1164">
        <v>2.2880000000000001E-2</v>
      </c>
      <c r="O69" s="1247">
        <v>2928</v>
      </c>
      <c r="P69" s="1247">
        <v>0</v>
      </c>
    </row>
    <row r="70" spans="1:16" x14ac:dyDescent="0.25">
      <c r="A70" s="1247">
        <v>111</v>
      </c>
      <c r="B70" s="1247" t="s">
        <v>548</v>
      </c>
      <c r="C70" s="1247" t="s">
        <v>545</v>
      </c>
      <c r="D70" s="1247" t="s">
        <v>503</v>
      </c>
      <c r="E70" s="1247">
        <v>1781</v>
      </c>
      <c r="F70" s="1163">
        <v>-1.3299999999999999E-2</v>
      </c>
      <c r="G70" s="1247">
        <v>1805</v>
      </c>
      <c r="H70" s="1163">
        <v>-3.31E-3</v>
      </c>
      <c r="I70" s="1247">
        <v>1811</v>
      </c>
      <c r="J70" s="1164">
        <v>2.2009999999999998E-2</v>
      </c>
      <c r="K70" s="1247">
        <v>1772</v>
      </c>
      <c r="L70" s="1164">
        <v>1.7219999999999999E-2</v>
      </c>
      <c r="M70" s="1247">
        <v>1742</v>
      </c>
      <c r="N70" s="1164">
        <v>1.338E-2</v>
      </c>
      <c r="O70" s="1247">
        <v>1719</v>
      </c>
      <c r="P70" s="1247">
        <v>0</v>
      </c>
    </row>
    <row r="71" spans="1:16" x14ac:dyDescent="0.25">
      <c r="A71" s="1247">
        <v>112</v>
      </c>
      <c r="B71" s="1247" t="s">
        <v>549</v>
      </c>
      <c r="C71" s="1247" t="s">
        <v>545</v>
      </c>
      <c r="D71" s="1247" t="s">
        <v>503</v>
      </c>
      <c r="E71" s="1247">
        <v>2079</v>
      </c>
      <c r="F71" s="1163">
        <v>-7.1599999999999997E-3</v>
      </c>
      <c r="G71" s="1247">
        <v>2094</v>
      </c>
      <c r="H71" s="1164">
        <v>6.2500000000000003E-3</v>
      </c>
      <c r="I71" s="1247">
        <v>2081</v>
      </c>
      <c r="J71" s="1164">
        <v>1.167E-2</v>
      </c>
      <c r="K71" s="1247">
        <v>2057</v>
      </c>
      <c r="L71" s="1164">
        <v>2.0840000000000001E-2</v>
      </c>
      <c r="M71" s="1247">
        <v>2015</v>
      </c>
      <c r="N71" s="1164">
        <v>1.256E-2</v>
      </c>
      <c r="O71" s="1247">
        <v>1990</v>
      </c>
      <c r="P71" s="1247">
        <v>0</v>
      </c>
    </row>
    <row r="72" spans="1:16" x14ac:dyDescent="0.25">
      <c r="A72" s="1247">
        <v>114</v>
      </c>
      <c r="B72" s="1247" t="s">
        <v>1372</v>
      </c>
      <c r="C72" s="1247"/>
      <c r="D72" s="1247" t="s">
        <v>503</v>
      </c>
      <c r="E72" s="1247">
        <v>3953</v>
      </c>
      <c r="F72" s="1163">
        <v>-2.1530000000000001E-2</v>
      </c>
      <c r="G72" s="1247">
        <v>4040</v>
      </c>
      <c r="H72" s="1163">
        <v>-1.174E-2</v>
      </c>
      <c r="I72" s="1247">
        <v>4088</v>
      </c>
      <c r="J72" s="1163">
        <v>-2.7359999999999999E-2</v>
      </c>
      <c r="K72" s="1247">
        <v>4203</v>
      </c>
      <c r="L72" s="1164">
        <v>3.9320000000000001E-2</v>
      </c>
      <c r="M72" s="1247">
        <v>4044</v>
      </c>
      <c r="N72" s="1164">
        <v>3.058E-2</v>
      </c>
      <c r="O72" s="1247">
        <v>3924</v>
      </c>
      <c r="P72" s="1247">
        <v>0</v>
      </c>
    </row>
    <row r="73" spans="1:16" x14ac:dyDescent="0.25">
      <c r="A73" s="1247">
        <v>115</v>
      </c>
      <c r="B73" s="1247" t="s">
        <v>550</v>
      </c>
      <c r="C73" s="1247" t="s">
        <v>551</v>
      </c>
      <c r="D73" s="1247" t="s">
        <v>503</v>
      </c>
      <c r="E73" s="1247">
        <v>9360</v>
      </c>
      <c r="F73" s="1163">
        <v>-5.0000000000000001E-3</v>
      </c>
      <c r="G73" s="1247">
        <v>9407</v>
      </c>
      <c r="H73" s="1164">
        <v>4.0370000000000003E-2</v>
      </c>
      <c r="I73" s="1247">
        <v>9042</v>
      </c>
      <c r="J73" s="1163">
        <v>-3.952E-2</v>
      </c>
      <c r="K73" s="1247">
        <v>9414</v>
      </c>
      <c r="L73" s="1164">
        <v>5.9800000000000001E-3</v>
      </c>
      <c r="M73" s="1247">
        <v>9358</v>
      </c>
      <c r="N73" s="1163">
        <v>-3.8300000000000001E-3</v>
      </c>
      <c r="O73" s="1247">
        <v>9394</v>
      </c>
      <c r="P73" s="1247">
        <v>0</v>
      </c>
    </row>
    <row r="74" spans="1:16" x14ac:dyDescent="0.25">
      <c r="A74" s="1247">
        <v>116</v>
      </c>
      <c r="B74" s="1247" t="s">
        <v>1283</v>
      </c>
      <c r="C74" s="1247" t="s">
        <v>545</v>
      </c>
      <c r="D74" s="1247" t="s">
        <v>503</v>
      </c>
      <c r="E74" s="1247">
        <v>4043</v>
      </c>
      <c r="F74" s="1163">
        <v>-2.1299999999999999E-2</v>
      </c>
      <c r="G74" s="1247">
        <v>4131</v>
      </c>
      <c r="H74" s="1163">
        <v>-1.149E-2</v>
      </c>
      <c r="I74" s="1247">
        <v>4179</v>
      </c>
      <c r="J74" s="1163">
        <v>-2.7009999999999999E-2</v>
      </c>
      <c r="K74" s="1247">
        <v>4295</v>
      </c>
      <c r="L74" s="1164">
        <v>3.8949999999999999E-2</v>
      </c>
      <c r="M74" s="1247">
        <v>4134</v>
      </c>
      <c r="N74" s="1164">
        <v>2.964E-2</v>
      </c>
      <c r="O74" s="1247">
        <v>4015</v>
      </c>
      <c r="P74" s="1247">
        <v>0</v>
      </c>
    </row>
    <row r="75" spans="1:16" x14ac:dyDescent="0.25">
      <c r="A75" s="1097">
        <v>117</v>
      </c>
      <c r="B75" s="1097" t="s">
        <v>552</v>
      </c>
      <c r="C75" s="1097" t="s">
        <v>545</v>
      </c>
      <c r="D75" s="1097" t="s">
        <v>503</v>
      </c>
      <c r="E75" s="1247">
        <v>871</v>
      </c>
      <c r="F75" s="1163">
        <v>-1.6930000000000001E-2</v>
      </c>
      <c r="G75" s="1247">
        <v>886</v>
      </c>
      <c r="H75" s="1163">
        <v>-2.315E-2</v>
      </c>
      <c r="I75" s="1247">
        <v>907</v>
      </c>
      <c r="J75" s="1164">
        <v>6.6600000000000001E-3</v>
      </c>
      <c r="K75" s="1247">
        <v>901</v>
      </c>
      <c r="L75" s="1164">
        <v>1.464E-2</v>
      </c>
      <c r="M75" s="1247">
        <v>888</v>
      </c>
      <c r="N75" s="1164">
        <v>4.1029999999999997E-2</v>
      </c>
      <c r="O75" s="1247">
        <v>853</v>
      </c>
      <c r="P75" s="1247">
        <v>1</v>
      </c>
    </row>
    <row r="76" spans="1:16" x14ac:dyDescent="0.25">
      <c r="A76" s="1247">
        <v>118</v>
      </c>
      <c r="B76" s="1247" t="s">
        <v>1284</v>
      </c>
      <c r="C76" s="1247" t="s">
        <v>545</v>
      </c>
      <c r="D76" s="1247" t="s">
        <v>503</v>
      </c>
      <c r="E76" s="1247">
        <v>4082</v>
      </c>
      <c r="F76" s="1163">
        <v>-2.087E-2</v>
      </c>
      <c r="G76" s="1247">
        <v>4169</v>
      </c>
      <c r="H76" s="1163">
        <v>-1.1379999999999999E-2</v>
      </c>
      <c r="I76" s="1247">
        <v>4217</v>
      </c>
      <c r="J76" s="1163">
        <v>-2.6550000000000001E-2</v>
      </c>
      <c r="K76" s="1247">
        <v>4332</v>
      </c>
      <c r="L76" s="1164">
        <v>3.8100000000000002E-2</v>
      </c>
      <c r="M76" s="1247">
        <v>4173</v>
      </c>
      <c r="N76" s="1164">
        <v>2.9610000000000001E-2</v>
      </c>
      <c r="O76" s="1247">
        <v>4053</v>
      </c>
      <c r="P76" s="1247">
        <v>0</v>
      </c>
    </row>
    <row r="77" spans="1:16" x14ac:dyDescent="0.25">
      <c r="A77" s="1247">
        <v>119</v>
      </c>
      <c r="B77" s="1247" t="s">
        <v>553</v>
      </c>
      <c r="C77" s="1247" t="s">
        <v>545</v>
      </c>
      <c r="D77" s="1247" t="s">
        <v>503</v>
      </c>
      <c r="E77" s="1247">
        <v>4053</v>
      </c>
      <c r="F77" s="1163">
        <v>-2.1250000000000002E-2</v>
      </c>
      <c r="G77" s="1247">
        <v>4141</v>
      </c>
      <c r="H77" s="1163">
        <v>-1.146E-2</v>
      </c>
      <c r="I77" s="1247">
        <v>4189</v>
      </c>
      <c r="J77" s="1163">
        <v>-2.6950000000000002E-2</v>
      </c>
      <c r="K77" s="1247">
        <v>4305</v>
      </c>
      <c r="L77" s="1164">
        <v>3.8600000000000002E-2</v>
      </c>
      <c r="M77" s="1247">
        <v>4145</v>
      </c>
      <c r="N77" s="1164">
        <v>2.981E-2</v>
      </c>
      <c r="O77" s="1247">
        <v>4025</v>
      </c>
      <c r="P77" s="1247">
        <v>0</v>
      </c>
    </row>
    <row r="78" spans="1:16" x14ac:dyDescent="0.25">
      <c r="A78" s="1247">
        <v>121</v>
      </c>
      <c r="B78" s="1247" t="s">
        <v>554</v>
      </c>
      <c r="C78" s="1247" t="s">
        <v>545</v>
      </c>
      <c r="D78" s="1247" t="s">
        <v>503</v>
      </c>
      <c r="E78" s="1247">
        <v>6098</v>
      </c>
      <c r="F78" s="1163">
        <v>-1.6289999999999999E-2</v>
      </c>
      <c r="G78" s="1247">
        <v>6199</v>
      </c>
      <c r="H78" s="1164">
        <v>4.3699999999999998E-3</v>
      </c>
      <c r="I78" s="1247">
        <v>6172</v>
      </c>
      <c r="J78" s="1164">
        <v>3.8999999999999998E-3</v>
      </c>
      <c r="K78" s="1247">
        <v>6148</v>
      </c>
      <c r="L78" s="1164">
        <v>5.5599999999999998E-3</v>
      </c>
      <c r="M78" s="1247">
        <v>6114</v>
      </c>
      <c r="N78" s="1164">
        <v>2.2069999999999999E-2</v>
      </c>
      <c r="O78" s="1247">
        <v>5982</v>
      </c>
      <c r="P78" s="1247">
        <v>0</v>
      </c>
    </row>
    <row r="79" spans="1:16" x14ac:dyDescent="0.25">
      <c r="A79" s="1247">
        <v>122</v>
      </c>
      <c r="B79" s="1247" t="s">
        <v>555</v>
      </c>
      <c r="C79" s="1247" t="s">
        <v>556</v>
      </c>
      <c r="D79" s="1247" t="s">
        <v>503</v>
      </c>
      <c r="E79" s="1247">
        <v>8175</v>
      </c>
      <c r="F79" s="1163">
        <v>-8.7299999999999999E-3</v>
      </c>
      <c r="G79" s="1247">
        <v>8247</v>
      </c>
      <c r="H79" s="1164">
        <v>4.1399999999999996E-3</v>
      </c>
      <c r="I79" s="1247">
        <v>8213</v>
      </c>
      <c r="J79" s="1164">
        <v>1.34E-3</v>
      </c>
      <c r="K79" s="1247">
        <v>8202</v>
      </c>
      <c r="L79" s="1164">
        <v>3.875E-2</v>
      </c>
      <c r="M79" s="1247">
        <v>7896</v>
      </c>
      <c r="N79" s="1164">
        <v>4.8399999999999997E-3</v>
      </c>
      <c r="O79" s="1247">
        <v>7858</v>
      </c>
      <c r="P79" s="1247">
        <v>0</v>
      </c>
    </row>
    <row r="80" spans="1:16" x14ac:dyDescent="0.25">
      <c r="A80" s="1247">
        <v>123</v>
      </c>
      <c r="B80" s="1247" t="s">
        <v>1373</v>
      </c>
      <c r="C80" s="1247" t="s">
        <v>556</v>
      </c>
      <c r="D80" s="1247" t="s">
        <v>503</v>
      </c>
      <c r="E80" s="1247">
        <v>8310</v>
      </c>
      <c r="F80" s="1163">
        <v>-8.5900000000000004E-3</v>
      </c>
      <c r="G80" s="1247">
        <v>8382</v>
      </c>
      <c r="H80" s="1164">
        <v>2.63E-3</v>
      </c>
      <c r="I80" s="1247">
        <v>8360</v>
      </c>
      <c r="J80" s="1164">
        <v>1.32E-3</v>
      </c>
      <c r="K80" s="1247">
        <v>8349</v>
      </c>
      <c r="L80" s="1164">
        <v>3.805E-2</v>
      </c>
      <c r="M80" s="1247">
        <v>8043</v>
      </c>
      <c r="N80" s="1164">
        <v>4.62E-3</v>
      </c>
      <c r="O80" s="1247">
        <v>8006</v>
      </c>
      <c r="P80" s="1247">
        <v>0</v>
      </c>
    </row>
    <row r="81" spans="1:16" x14ac:dyDescent="0.25">
      <c r="A81" s="1247">
        <v>124</v>
      </c>
      <c r="B81" s="1247" t="s">
        <v>557</v>
      </c>
      <c r="C81" s="1247" t="s">
        <v>556</v>
      </c>
      <c r="D81" s="1247" t="s">
        <v>503</v>
      </c>
      <c r="E81" s="1247">
        <v>8411</v>
      </c>
      <c r="F81" s="1163">
        <v>-8.6E-3</v>
      </c>
      <c r="G81" s="1247">
        <v>8484</v>
      </c>
      <c r="H81" s="1164">
        <v>2.8400000000000001E-3</v>
      </c>
      <c r="I81" s="1247">
        <v>8460</v>
      </c>
      <c r="J81" s="1164">
        <v>1.2999999999999999E-3</v>
      </c>
      <c r="K81" s="1247">
        <v>8449</v>
      </c>
      <c r="L81" s="1164">
        <v>3.771E-2</v>
      </c>
      <c r="M81" s="1247">
        <v>8142</v>
      </c>
      <c r="N81" s="1164">
        <v>4.6899999999999997E-3</v>
      </c>
      <c r="O81" s="1247">
        <v>8104</v>
      </c>
      <c r="P81" s="1247">
        <v>0</v>
      </c>
    </row>
    <row r="82" spans="1:16" x14ac:dyDescent="0.25">
      <c r="A82" s="1247">
        <v>125</v>
      </c>
      <c r="B82" s="1247" t="s">
        <v>1374</v>
      </c>
      <c r="C82" s="1247"/>
      <c r="D82" s="1247" t="s">
        <v>503</v>
      </c>
      <c r="E82" s="1247">
        <v>2716</v>
      </c>
      <c r="F82" s="1163">
        <v>-1.5939999999999999E-2</v>
      </c>
      <c r="G82" s="1247">
        <v>2760</v>
      </c>
      <c r="H82" s="1164">
        <v>7.3000000000000001E-3</v>
      </c>
      <c r="I82" s="1247">
        <v>2740</v>
      </c>
      <c r="J82" s="1164">
        <v>4.7699999999999999E-3</v>
      </c>
      <c r="K82" s="1247">
        <v>2727</v>
      </c>
      <c r="L82" s="1164">
        <v>2.1350000000000001E-2</v>
      </c>
      <c r="M82" s="1247">
        <v>2670</v>
      </c>
      <c r="N82" s="1164">
        <v>9.0699999999999999E-3</v>
      </c>
      <c r="O82" s="1247">
        <v>2646</v>
      </c>
      <c r="P82" s="1247">
        <v>0</v>
      </c>
    </row>
    <row r="83" spans="1:16" x14ac:dyDescent="0.25">
      <c r="A83" s="1247">
        <v>126</v>
      </c>
      <c r="B83" s="1247" t="s">
        <v>1375</v>
      </c>
      <c r="C83" s="1247"/>
      <c r="D83" s="1247" t="s">
        <v>503</v>
      </c>
      <c r="E83" s="1247">
        <v>7823</v>
      </c>
      <c r="F83" s="1248">
        <v>0</v>
      </c>
      <c r="G83" s="1247">
        <v>7823</v>
      </c>
      <c r="H83" s="1248">
        <v>0</v>
      </c>
      <c r="I83" s="1247">
        <v>7823</v>
      </c>
      <c r="J83" s="1248">
        <v>0</v>
      </c>
      <c r="K83" s="1247">
        <v>7823</v>
      </c>
      <c r="L83" s="1248">
        <v>0</v>
      </c>
      <c r="M83" s="1247">
        <v>7823</v>
      </c>
      <c r="N83" s="1248">
        <v>0</v>
      </c>
      <c r="O83" s="1247">
        <v>7823</v>
      </c>
      <c r="P83" s="1247">
        <v>0</v>
      </c>
    </row>
    <row r="84" spans="1:16" x14ac:dyDescent="0.25">
      <c r="A84" s="1247">
        <v>127</v>
      </c>
      <c r="B84" s="1247" t="s">
        <v>1376</v>
      </c>
      <c r="C84" s="1247"/>
      <c r="D84" s="1247" t="s">
        <v>503</v>
      </c>
      <c r="E84" s="1247">
        <v>9360</v>
      </c>
      <c r="F84" s="1163">
        <v>-5.0000000000000001E-3</v>
      </c>
      <c r="G84" s="1247">
        <v>9407</v>
      </c>
      <c r="H84" s="1164">
        <v>4.0370000000000003E-2</v>
      </c>
      <c r="I84" s="1247">
        <v>9042</v>
      </c>
      <c r="J84" s="1163">
        <v>-3.952E-2</v>
      </c>
      <c r="K84" s="1247">
        <v>9414</v>
      </c>
      <c r="L84" s="1164">
        <v>5.9800000000000001E-3</v>
      </c>
      <c r="M84" s="1247">
        <v>9358</v>
      </c>
      <c r="N84" s="1163">
        <v>-3.8300000000000001E-3</v>
      </c>
      <c r="O84" s="1247">
        <v>9394</v>
      </c>
      <c r="P84" s="1247">
        <v>0</v>
      </c>
    </row>
    <row r="85" spans="1:16" x14ac:dyDescent="0.25">
      <c r="A85" s="1247">
        <v>128</v>
      </c>
      <c r="B85" s="1247" t="s">
        <v>1377</v>
      </c>
      <c r="C85" s="1247"/>
      <c r="D85" s="1247" t="s">
        <v>503</v>
      </c>
      <c r="E85" s="1247">
        <v>5274</v>
      </c>
      <c r="F85" s="1164">
        <v>1.423E-2</v>
      </c>
      <c r="G85" s="1247">
        <v>5200</v>
      </c>
      <c r="H85" s="1163">
        <v>-2.053E-2</v>
      </c>
      <c r="I85" s="1247">
        <v>5309</v>
      </c>
      <c r="J85" s="1164">
        <v>1.201E-2</v>
      </c>
      <c r="K85" s="1247">
        <v>5246</v>
      </c>
      <c r="L85" s="1164">
        <v>1.255E-2</v>
      </c>
      <c r="M85" s="1247">
        <v>5181</v>
      </c>
      <c r="N85" s="1164">
        <v>3.8999999999999999E-4</v>
      </c>
      <c r="O85" s="1247">
        <v>5179</v>
      </c>
      <c r="P85" s="1247">
        <v>0</v>
      </c>
    </row>
    <row r="86" spans="1:16" x14ac:dyDescent="0.25">
      <c r="A86" s="1247">
        <v>129</v>
      </c>
      <c r="B86" s="1247" t="s">
        <v>1378</v>
      </c>
      <c r="C86" s="1247"/>
      <c r="D86" s="1247" t="s">
        <v>503</v>
      </c>
      <c r="E86" s="1247">
        <v>1660</v>
      </c>
      <c r="F86" s="1163">
        <v>-4.8169999999999998E-2</v>
      </c>
      <c r="G86" s="1247">
        <v>1744</v>
      </c>
      <c r="H86" s="1164">
        <v>6.9300000000000004E-3</v>
      </c>
      <c r="I86" s="1247">
        <v>1732</v>
      </c>
      <c r="J86" s="1164">
        <v>4.9700000000000001E-2</v>
      </c>
      <c r="K86" s="1247">
        <v>1650</v>
      </c>
      <c r="L86" s="1164">
        <v>1.103E-2</v>
      </c>
      <c r="M86" s="1247">
        <v>1632</v>
      </c>
      <c r="N86" s="1163">
        <v>-3.0300000000000001E-2</v>
      </c>
      <c r="O86" s="1247">
        <v>1683</v>
      </c>
      <c r="P86" s="1247">
        <v>0</v>
      </c>
    </row>
    <row r="87" spans="1:16" x14ac:dyDescent="0.25">
      <c r="A87" s="1247">
        <v>130</v>
      </c>
      <c r="B87" s="1247" t="s">
        <v>1379</v>
      </c>
      <c r="C87" s="1247"/>
      <c r="D87" s="1247" t="s">
        <v>503</v>
      </c>
      <c r="E87" s="1247">
        <v>8175</v>
      </c>
      <c r="F87" s="1163">
        <v>-8.7299999999999999E-3</v>
      </c>
      <c r="G87" s="1247">
        <v>8247</v>
      </c>
      <c r="H87" s="1164">
        <v>4.1399999999999996E-3</v>
      </c>
      <c r="I87" s="1247">
        <v>8213</v>
      </c>
      <c r="J87" s="1164">
        <v>1.34E-3</v>
      </c>
      <c r="K87" s="1247">
        <v>8202</v>
      </c>
      <c r="L87" s="1164">
        <v>3.875E-2</v>
      </c>
      <c r="M87" s="1247">
        <v>7896</v>
      </c>
      <c r="N87" s="1164">
        <v>4.8399999999999997E-3</v>
      </c>
      <c r="O87" s="1247">
        <v>7858</v>
      </c>
      <c r="P87" s="1247">
        <v>0</v>
      </c>
    </row>
    <row r="88" spans="1:16" x14ac:dyDescent="0.25">
      <c r="A88" s="1247">
        <v>131</v>
      </c>
      <c r="B88" s="1247" t="s">
        <v>1380</v>
      </c>
      <c r="C88" s="1247"/>
      <c r="D88" s="1247" t="s">
        <v>503</v>
      </c>
      <c r="E88" s="1247">
        <v>2338</v>
      </c>
      <c r="F88" s="1164">
        <v>1.4319999999999999E-2</v>
      </c>
      <c r="G88" s="1247">
        <v>2305</v>
      </c>
      <c r="H88" s="1163">
        <v>-3.5159999999999997E-2</v>
      </c>
      <c r="I88" s="1247">
        <v>2389</v>
      </c>
      <c r="J88" s="1164">
        <v>4.9189999999999998E-2</v>
      </c>
      <c r="K88" s="1247">
        <v>2277</v>
      </c>
      <c r="L88" s="1163">
        <v>-1.32E-3</v>
      </c>
      <c r="M88" s="1247">
        <v>2280</v>
      </c>
      <c r="N88" s="1164">
        <v>2.64E-3</v>
      </c>
      <c r="O88" s="1247">
        <v>2274</v>
      </c>
      <c r="P88" s="1247">
        <v>0</v>
      </c>
    </row>
    <row r="89" spans="1:16" x14ac:dyDescent="0.25">
      <c r="A89" s="1247">
        <v>132</v>
      </c>
      <c r="B89" s="1247" t="s">
        <v>1381</v>
      </c>
      <c r="C89" s="1247"/>
      <c r="D89" s="1247" t="s">
        <v>503</v>
      </c>
      <c r="E89" s="1247">
        <v>6103</v>
      </c>
      <c r="F89" s="1163">
        <v>-1.6119999999999999E-2</v>
      </c>
      <c r="G89" s="1247">
        <v>6203</v>
      </c>
      <c r="H89" s="1164">
        <v>2.7499999999999998E-3</v>
      </c>
      <c r="I89" s="1247">
        <v>6186</v>
      </c>
      <c r="J89" s="1164">
        <v>4.0600000000000002E-3</v>
      </c>
      <c r="K89" s="1247">
        <v>6161</v>
      </c>
      <c r="L89" s="1164">
        <v>5.5500000000000002E-3</v>
      </c>
      <c r="M89" s="1247">
        <v>6127</v>
      </c>
      <c r="N89" s="1164">
        <v>2.2020000000000001E-2</v>
      </c>
      <c r="O89" s="1247">
        <v>5995</v>
      </c>
      <c r="P89" s="1247">
        <v>0</v>
      </c>
    </row>
    <row r="90" spans="1:16" x14ac:dyDescent="0.25">
      <c r="A90" s="1247">
        <v>134</v>
      </c>
      <c r="B90" s="1247" t="s">
        <v>1382</v>
      </c>
      <c r="C90" s="1247"/>
      <c r="D90" s="1247" t="s">
        <v>503</v>
      </c>
      <c r="E90" s="1247">
        <v>4043</v>
      </c>
      <c r="F90" s="1163">
        <v>-2.1299999999999999E-2</v>
      </c>
      <c r="G90" s="1247">
        <v>4131</v>
      </c>
      <c r="H90" s="1163">
        <v>-1.149E-2</v>
      </c>
      <c r="I90" s="1247">
        <v>4179</v>
      </c>
      <c r="J90" s="1163">
        <v>-2.7009999999999999E-2</v>
      </c>
      <c r="K90" s="1247">
        <v>4295</v>
      </c>
      <c r="L90" s="1164">
        <v>3.8949999999999999E-2</v>
      </c>
      <c r="M90" s="1247">
        <v>4134</v>
      </c>
      <c r="N90" s="1164">
        <v>2.964E-2</v>
      </c>
      <c r="O90" s="1247">
        <v>4015</v>
      </c>
      <c r="P90" s="1247">
        <v>0</v>
      </c>
    </row>
    <row r="91" spans="1:16" x14ac:dyDescent="0.25">
      <c r="A91" s="1247">
        <v>135</v>
      </c>
      <c r="B91" s="1247" t="s">
        <v>1383</v>
      </c>
      <c r="C91" s="1247"/>
      <c r="D91" s="1247" t="s">
        <v>503</v>
      </c>
      <c r="E91" s="1247">
        <v>3058</v>
      </c>
      <c r="F91" s="1163">
        <v>-2.487E-2</v>
      </c>
      <c r="G91" s="1247">
        <v>3136</v>
      </c>
      <c r="H91" s="1164">
        <v>7.0600000000000003E-3</v>
      </c>
      <c r="I91" s="1247">
        <v>3114</v>
      </c>
      <c r="J91" s="1164">
        <v>8.09E-3</v>
      </c>
      <c r="K91" s="1247">
        <v>3089</v>
      </c>
      <c r="L91" s="1164">
        <v>3.5529999999999999E-2</v>
      </c>
      <c r="M91" s="1247">
        <v>2983</v>
      </c>
      <c r="N91" s="1163">
        <v>-2.3400000000000001E-3</v>
      </c>
      <c r="O91" s="1247">
        <v>2990</v>
      </c>
      <c r="P91" s="1247">
        <v>0</v>
      </c>
    </row>
    <row r="92" spans="1:16" x14ac:dyDescent="0.25">
      <c r="A92" s="1247">
        <v>136</v>
      </c>
      <c r="B92" s="1247" t="s">
        <v>1384</v>
      </c>
      <c r="C92" s="1247"/>
      <c r="D92" s="1247" t="s">
        <v>503</v>
      </c>
      <c r="E92" s="1247">
        <v>8342</v>
      </c>
      <c r="F92" s="1164">
        <v>2.1430000000000001E-2</v>
      </c>
      <c r="G92" s="1247">
        <v>8167</v>
      </c>
      <c r="H92" s="1163">
        <v>-1.7330000000000002E-2</v>
      </c>
      <c r="I92" s="1247">
        <v>8311</v>
      </c>
      <c r="J92" s="1164">
        <v>2.214E-2</v>
      </c>
      <c r="K92" s="1247">
        <v>8131</v>
      </c>
      <c r="L92" s="1164">
        <v>3.4610000000000002E-2</v>
      </c>
      <c r="M92" s="1247">
        <v>7859</v>
      </c>
      <c r="N92" s="1164">
        <v>1.5769999999999999E-2</v>
      </c>
      <c r="O92" s="1247">
        <v>7737</v>
      </c>
      <c r="P92" s="1247">
        <v>0</v>
      </c>
    </row>
    <row r="93" spans="1:16" x14ac:dyDescent="0.25">
      <c r="A93" s="1097">
        <v>140</v>
      </c>
      <c r="B93" s="1097" t="s">
        <v>558</v>
      </c>
      <c r="C93" s="1097" t="s">
        <v>449</v>
      </c>
      <c r="D93" s="1097" t="s">
        <v>503</v>
      </c>
      <c r="E93" s="1247">
        <v>318</v>
      </c>
      <c r="F93" s="1163">
        <v>-9.3500000000000007E-3</v>
      </c>
      <c r="G93" s="1247">
        <v>321</v>
      </c>
      <c r="H93" s="1163">
        <v>-6.1900000000000002E-3</v>
      </c>
      <c r="I93" s="1247">
        <v>323</v>
      </c>
      <c r="J93" s="1164">
        <v>6.2300000000000003E-3</v>
      </c>
      <c r="K93" s="1247">
        <v>321</v>
      </c>
      <c r="L93" s="1164">
        <v>2.8850000000000001E-2</v>
      </c>
      <c r="M93" s="1247">
        <v>312</v>
      </c>
      <c r="N93" s="1163">
        <v>-1.2659999999999999E-2</v>
      </c>
      <c r="O93" s="1247">
        <v>316</v>
      </c>
      <c r="P93" s="1247">
        <v>1</v>
      </c>
    </row>
    <row r="94" spans="1:16" x14ac:dyDescent="0.25">
      <c r="A94" s="1097">
        <v>143</v>
      </c>
      <c r="B94" s="1097" t="s">
        <v>559</v>
      </c>
      <c r="C94" s="1097" t="s">
        <v>449</v>
      </c>
      <c r="D94" s="1097" t="s">
        <v>503</v>
      </c>
      <c r="E94" s="1247">
        <v>618</v>
      </c>
      <c r="F94" s="1163">
        <v>-8.0300000000000007E-3</v>
      </c>
      <c r="G94" s="1247">
        <v>623</v>
      </c>
      <c r="H94" s="1163">
        <v>-7.9600000000000001E-3</v>
      </c>
      <c r="I94" s="1247">
        <v>628</v>
      </c>
      <c r="J94" s="1164">
        <v>8.0300000000000007E-3</v>
      </c>
      <c r="K94" s="1247">
        <v>623</v>
      </c>
      <c r="L94" s="1164">
        <v>2.8049999999999999E-2</v>
      </c>
      <c r="M94" s="1247">
        <v>606</v>
      </c>
      <c r="N94" s="1163">
        <v>-1.303E-2</v>
      </c>
      <c r="O94" s="1247">
        <v>614</v>
      </c>
      <c r="P94" s="1247">
        <v>1</v>
      </c>
    </row>
    <row r="95" spans="1:16" x14ac:dyDescent="0.25">
      <c r="A95" s="1097">
        <v>146</v>
      </c>
      <c r="B95" s="1097" t="s">
        <v>560</v>
      </c>
      <c r="C95" s="1097" t="s">
        <v>146</v>
      </c>
      <c r="D95" s="1097" t="s">
        <v>503</v>
      </c>
      <c r="E95" s="1247">
        <v>29750</v>
      </c>
      <c r="F95" s="1163">
        <v>-9.5899999999999996E-3</v>
      </c>
      <c r="G95" s="1247">
        <v>30038</v>
      </c>
      <c r="H95" s="1163">
        <v>-4.3099999999999996E-3</v>
      </c>
      <c r="I95" s="1247">
        <v>30168</v>
      </c>
      <c r="J95" s="1164">
        <v>1.99E-3</v>
      </c>
      <c r="K95" s="1247">
        <v>30108</v>
      </c>
      <c r="L95" s="1164">
        <v>2.6530000000000001E-2</v>
      </c>
      <c r="M95" s="1247">
        <v>29330</v>
      </c>
      <c r="N95" s="1163">
        <v>-1.8400000000000001E-3</v>
      </c>
      <c r="O95" s="1247">
        <v>29384</v>
      </c>
      <c r="P95" s="1247">
        <v>1</v>
      </c>
    </row>
    <row r="96" spans="1:16" x14ac:dyDescent="0.25">
      <c r="A96" s="1247">
        <v>148</v>
      </c>
      <c r="B96" s="1247" t="s">
        <v>547</v>
      </c>
      <c r="C96" s="1247" t="s">
        <v>545</v>
      </c>
      <c r="D96" s="1247" t="s">
        <v>503</v>
      </c>
      <c r="E96" s="1247">
        <v>1950</v>
      </c>
      <c r="F96" s="1164">
        <v>7.7499999999999999E-3</v>
      </c>
      <c r="G96" s="1247">
        <v>1935</v>
      </c>
      <c r="H96" s="1163">
        <v>-2.5799999999999998E-3</v>
      </c>
      <c r="I96" s="1247">
        <v>1940</v>
      </c>
      <c r="J96" s="1164">
        <v>1.3050000000000001E-2</v>
      </c>
      <c r="K96" s="1247">
        <v>1915</v>
      </c>
      <c r="L96" s="1164">
        <v>4.6449999999999998E-2</v>
      </c>
      <c r="M96" s="1247">
        <v>1830</v>
      </c>
      <c r="N96" s="1163">
        <v>-2.6079999999999999E-2</v>
      </c>
      <c r="O96" s="1247">
        <v>1879</v>
      </c>
      <c r="P96" s="1247">
        <v>0</v>
      </c>
    </row>
    <row r="97" spans="1:16" x14ac:dyDescent="0.25">
      <c r="A97" s="1247">
        <v>153</v>
      </c>
      <c r="B97" s="1247" t="s">
        <v>1285</v>
      </c>
      <c r="C97" s="1247" t="s">
        <v>551</v>
      </c>
      <c r="D97" s="1247" t="s">
        <v>503</v>
      </c>
      <c r="E97" s="1247">
        <v>1345</v>
      </c>
      <c r="F97" s="1248">
        <v>0</v>
      </c>
      <c r="G97" s="1247">
        <v>1345</v>
      </c>
      <c r="H97" s="1248">
        <v>0</v>
      </c>
      <c r="I97" s="1247">
        <v>1345</v>
      </c>
      <c r="J97" s="1248">
        <v>0</v>
      </c>
      <c r="K97" s="1247">
        <v>1345</v>
      </c>
      <c r="L97" s="1248">
        <v>0</v>
      </c>
      <c r="M97" s="1247">
        <v>1345</v>
      </c>
      <c r="N97" s="1248">
        <v>0</v>
      </c>
      <c r="O97" s="1247">
        <v>1345</v>
      </c>
      <c r="P97" s="1247">
        <v>0</v>
      </c>
    </row>
    <row r="98" spans="1:16" x14ac:dyDescent="0.25">
      <c r="A98" s="1247">
        <v>154</v>
      </c>
      <c r="B98" s="1247" t="s">
        <v>58</v>
      </c>
      <c r="C98" s="1247" t="s">
        <v>57</v>
      </c>
      <c r="D98" s="1247" t="s">
        <v>537</v>
      </c>
      <c r="E98" s="1247">
        <v>7791</v>
      </c>
      <c r="F98" s="1248">
        <v>0</v>
      </c>
      <c r="G98" s="1247">
        <v>7791</v>
      </c>
      <c r="H98" s="1248">
        <v>0</v>
      </c>
      <c r="I98" s="1247">
        <v>7791</v>
      </c>
      <c r="J98" s="1164">
        <v>1.0300000000000001E-3</v>
      </c>
      <c r="K98" s="1247">
        <v>7783</v>
      </c>
      <c r="L98" s="1164">
        <v>2.3E-2</v>
      </c>
      <c r="M98" s="1247">
        <v>7608</v>
      </c>
      <c r="N98" s="1164">
        <v>2.7140000000000001E-2</v>
      </c>
      <c r="O98" s="1247">
        <v>7407</v>
      </c>
      <c r="P98" s="1247">
        <v>0</v>
      </c>
    </row>
    <row r="99" spans="1:16" x14ac:dyDescent="0.25">
      <c r="A99" s="1247">
        <v>157</v>
      </c>
      <c r="B99" s="1247" t="s">
        <v>561</v>
      </c>
      <c r="C99" s="1247" t="s">
        <v>562</v>
      </c>
      <c r="D99" s="1247" t="s">
        <v>537</v>
      </c>
      <c r="E99" s="1247">
        <v>5737</v>
      </c>
      <c r="F99" s="1248">
        <v>0</v>
      </c>
      <c r="G99" s="1247">
        <v>5737</v>
      </c>
      <c r="H99" s="1163">
        <v>-1.5610000000000001E-2</v>
      </c>
      <c r="I99" s="1247">
        <v>5828</v>
      </c>
      <c r="J99" s="1163">
        <v>-4.2700000000000004E-3</v>
      </c>
      <c r="K99" s="1247">
        <v>5853</v>
      </c>
      <c r="L99" s="1164">
        <v>1.5789999999999998E-2</v>
      </c>
      <c r="M99" s="1247">
        <v>5762</v>
      </c>
      <c r="N99" s="1164">
        <v>5.1999999999999995E-4</v>
      </c>
      <c r="O99" s="1247">
        <v>5759</v>
      </c>
      <c r="P99" s="1247">
        <v>0</v>
      </c>
    </row>
    <row r="100" spans="1:16" x14ac:dyDescent="0.25">
      <c r="A100" s="1247">
        <v>158</v>
      </c>
      <c r="B100" s="1247" t="s">
        <v>1385</v>
      </c>
      <c r="C100" s="1247"/>
      <c r="D100" s="1247" t="s">
        <v>537</v>
      </c>
      <c r="E100" s="1247">
        <v>515</v>
      </c>
      <c r="F100" s="1248">
        <v>0</v>
      </c>
      <c r="G100" s="1247">
        <v>515</v>
      </c>
      <c r="H100" s="1248">
        <v>0</v>
      </c>
      <c r="I100" s="1247">
        <v>515</v>
      </c>
      <c r="J100" s="1248">
        <v>0</v>
      </c>
      <c r="K100" s="1247">
        <v>515</v>
      </c>
      <c r="L100" s="1248">
        <v>0</v>
      </c>
      <c r="M100" s="1247">
        <v>515</v>
      </c>
      <c r="N100" s="1248">
        <v>0</v>
      </c>
      <c r="O100" s="1247">
        <v>515</v>
      </c>
      <c r="P100" s="1247">
        <v>0</v>
      </c>
    </row>
    <row r="101" spans="1:16" x14ac:dyDescent="0.25">
      <c r="A101" s="1247">
        <v>159</v>
      </c>
      <c r="B101" s="1247" t="s">
        <v>59</v>
      </c>
      <c r="C101" s="1247" t="s">
        <v>57</v>
      </c>
      <c r="D101" s="1247" t="s">
        <v>537</v>
      </c>
      <c r="E101" s="1247">
        <v>6826</v>
      </c>
      <c r="F101" s="1248">
        <v>0</v>
      </c>
      <c r="G101" s="1247">
        <v>6826</v>
      </c>
      <c r="H101" s="1248">
        <v>0</v>
      </c>
      <c r="I101" s="1247">
        <v>6826</v>
      </c>
      <c r="J101" s="1164">
        <v>1.0300000000000001E-3</v>
      </c>
      <c r="K101" s="1247">
        <v>6819</v>
      </c>
      <c r="L101" s="1164">
        <v>2.6800000000000001E-2</v>
      </c>
      <c r="M101" s="1247">
        <v>6641</v>
      </c>
      <c r="N101" s="1164">
        <v>2.3269999999999999E-2</v>
      </c>
      <c r="O101" s="1247">
        <v>6490</v>
      </c>
      <c r="P101" s="1247">
        <v>0</v>
      </c>
    </row>
    <row r="102" spans="1:16" x14ac:dyDescent="0.25">
      <c r="A102" s="1247">
        <v>162</v>
      </c>
      <c r="B102" s="1247" t="s">
        <v>563</v>
      </c>
      <c r="C102" s="1247" t="s">
        <v>562</v>
      </c>
      <c r="D102" s="1247" t="s">
        <v>537</v>
      </c>
      <c r="E102" s="1247">
        <v>9188</v>
      </c>
      <c r="F102" s="1248">
        <v>0</v>
      </c>
      <c r="G102" s="1247">
        <v>9188</v>
      </c>
      <c r="H102" s="1163">
        <v>-1.554E-2</v>
      </c>
      <c r="I102" s="1247">
        <v>9333</v>
      </c>
      <c r="J102" s="1163">
        <v>-4.2700000000000004E-3</v>
      </c>
      <c r="K102" s="1247">
        <v>9373</v>
      </c>
      <c r="L102" s="1164">
        <v>1.1440000000000001E-2</v>
      </c>
      <c r="M102" s="1247">
        <v>9267</v>
      </c>
      <c r="N102" s="1164">
        <v>4.7699999999999999E-3</v>
      </c>
      <c r="O102" s="1247">
        <v>9223</v>
      </c>
      <c r="P102" s="1247">
        <v>0</v>
      </c>
    </row>
    <row r="103" spans="1:16" x14ac:dyDescent="0.25">
      <c r="A103" s="1247">
        <v>163</v>
      </c>
      <c r="B103" s="1247" t="s">
        <v>564</v>
      </c>
      <c r="C103" s="1247" t="s">
        <v>562</v>
      </c>
      <c r="D103" s="1247" t="s">
        <v>537</v>
      </c>
      <c r="E103" s="1247">
        <v>6865</v>
      </c>
      <c r="F103" s="1248">
        <v>0</v>
      </c>
      <c r="G103" s="1247">
        <v>6865</v>
      </c>
      <c r="H103" s="1163">
        <v>-1.549E-2</v>
      </c>
      <c r="I103" s="1247">
        <v>6973</v>
      </c>
      <c r="J103" s="1163">
        <v>-4.28E-3</v>
      </c>
      <c r="K103" s="1247">
        <v>7003</v>
      </c>
      <c r="L103" s="1164">
        <v>1.141E-2</v>
      </c>
      <c r="M103" s="1247">
        <v>6924</v>
      </c>
      <c r="N103" s="1164">
        <v>4.79E-3</v>
      </c>
      <c r="O103" s="1247">
        <v>6891</v>
      </c>
      <c r="P103" s="1247">
        <v>0</v>
      </c>
    </row>
    <row r="104" spans="1:16" x14ac:dyDescent="0.25">
      <c r="A104" s="1247">
        <v>170</v>
      </c>
      <c r="B104" s="1247" t="s">
        <v>565</v>
      </c>
      <c r="C104" s="1247" t="s">
        <v>562</v>
      </c>
      <c r="D104" s="1247" t="s">
        <v>537</v>
      </c>
      <c r="E104" s="1247">
        <v>6984</v>
      </c>
      <c r="F104" s="1248">
        <v>0</v>
      </c>
      <c r="G104" s="1247">
        <v>6984</v>
      </c>
      <c r="H104" s="1163">
        <v>-1.5509999999999999E-2</v>
      </c>
      <c r="I104" s="1247">
        <v>7094</v>
      </c>
      <c r="J104" s="1163">
        <v>-4.2100000000000002E-3</v>
      </c>
      <c r="K104" s="1247">
        <v>7124</v>
      </c>
      <c r="L104" s="1164">
        <v>1.136E-2</v>
      </c>
      <c r="M104" s="1247">
        <v>7044</v>
      </c>
      <c r="N104" s="1164">
        <v>4.7099999999999998E-3</v>
      </c>
      <c r="O104" s="1247">
        <v>7011</v>
      </c>
      <c r="P104" s="1247">
        <v>0</v>
      </c>
    </row>
    <row r="105" spans="1:16" x14ac:dyDescent="0.25">
      <c r="A105" s="1247">
        <v>171</v>
      </c>
      <c r="B105" s="1247" t="s">
        <v>566</v>
      </c>
      <c r="C105" s="1247" t="s">
        <v>562</v>
      </c>
      <c r="D105" s="1247" t="s">
        <v>537</v>
      </c>
      <c r="E105" s="1247">
        <v>9188</v>
      </c>
      <c r="F105" s="1248">
        <v>0</v>
      </c>
      <c r="G105" s="1247">
        <v>9188</v>
      </c>
      <c r="H105" s="1163">
        <v>-1.554E-2</v>
      </c>
      <c r="I105" s="1247">
        <v>9333</v>
      </c>
      <c r="J105" s="1163">
        <v>-4.2700000000000004E-3</v>
      </c>
      <c r="K105" s="1247">
        <v>9373</v>
      </c>
      <c r="L105" s="1164">
        <v>1.1440000000000001E-2</v>
      </c>
      <c r="M105" s="1247">
        <v>9267</v>
      </c>
      <c r="N105" s="1164">
        <v>4.7699999999999999E-3</v>
      </c>
      <c r="O105" s="1247">
        <v>9223</v>
      </c>
      <c r="P105" s="1247">
        <v>0</v>
      </c>
    </row>
    <row r="106" spans="1:16" x14ac:dyDescent="0.25">
      <c r="A106" s="1247">
        <v>172</v>
      </c>
      <c r="B106" s="1247" t="s">
        <v>567</v>
      </c>
      <c r="C106" s="1247" t="s">
        <v>562</v>
      </c>
      <c r="D106" s="1247" t="s">
        <v>537</v>
      </c>
      <c r="E106" s="1247">
        <v>6865</v>
      </c>
      <c r="F106" s="1248">
        <v>0</v>
      </c>
      <c r="G106" s="1247">
        <v>6865</v>
      </c>
      <c r="H106" s="1163">
        <v>-1.549E-2</v>
      </c>
      <c r="I106" s="1247">
        <v>6973</v>
      </c>
      <c r="J106" s="1163">
        <v>-4.28E-3</v>
      </c>
      <c r="K106" s="1247">
        <v>7003</v>
      </c>
      <c r="L106" s="1164">
        <v>1.141E-2</v>
      </c>
      <c r="M106" s="1247">
        <v>6924</v>
      </c>
      <c r="N106" s="1164">
        <v>4.79E-3</v>
      </c>
      <c r="O106" s="1247">
        <v>6891</v>
      </c>
      <c r="P106" s="1247">
        <v>0</v>
      </c>
    </row>
    <row r="107" spans="1:16" x14ac:dyDescent="0.25">
      <c r="A107" s="1247">
        <v>176</v>
      </c>
      <c r="B107" s="1247" t="s">
        <v>1386</v>
      </c>
      <c r="C107" s="1247"/>
      <c r="D107" s="1247" t="s">
        <v>537</v>
      </c>
      <c r="E107" s="1247">
        <v>1963</v>
      </c>
      <c r="F107" s="1248">
        <v>0</v>
      </c>
      <c r="G107" s="1247">
        <v>1963</v>
      </c>
      <c r="H107" s="1248">
        <v>0</v>
      </c>
      <c r="I107" s="1247">
        <v>1963</v>
      </c>
      <c r="J107" s="1248">
        <v>0</v>
      </c>
      <c r="K107" s="1247">
        <v>1963</v>
      </c>
      <c r="L107" s="1248">
        <v>0</v>
      </c>
      <c r="M107" s="1247">
        <v>1963</v>
      </c>
      <c r="N107" s="1248">
        <v>0</v>
      </c>
      <c r="O107" s="1247">
        <v>1963</v>
      </c>
      <c r="P107" s="1247">
        <v>0</v>
      </c>
    </row>
    <row r="108" spans="1:16" x14ac:dyDescent="0.25">
      <c r="A108" s="1247">
        <v>180</v>
      </c>
      <c r="B108" s="1247" t="s">
        <v>568</v>
      </c>
      <c r="C108" s="1247" t="s">
        <v>562</v>
      </c>
      <c r="D108" s="1247" t="s">
        <v>537</v>
      </c>
      <c r="E108" s="1247">
        <v>3946</v>
      </c>
      <c r="F108" s="1248">
        <v>0</v>
      </c>
      <c r="G108" s="1247">
        <v>3946</v>
      </c>
      <c r="H108" s="1163">
        <v>-1.5469999999999999E-2</v>
      </c>
      <c r="I108" s="1247">
        <v>4008</v>
      </c>
      <c r="J108" s="1163">
        <v>-4.2199999999999998E-3</v>
      </c>
      <c r="K108" s="1247">
        <v>4025</v>
      </c>
      <c r="L108" s="1164">
        <v>1.6930000000000001E-2</v>
      </c>
      <c r="M108" s="1247">
        <v>3958</v>
      </c>
      <c r="N108" s="1163">
        <v>-7.6000000000000004E-4</v>
      </c>
      <c r="O108" s="1247">
        <v>3961</v>
      </c>
      <c r="P108" s="1247">
        <v>0</v>
      </c>
    </row>
    <row r="109" spans="1:16" x14ac:dyDescent="0.25">
      <c r="A109" s="1247">
        <v>181</v>
      </c>
      <c r="B109" s="1247" t="s">
        <v>492</v>
      </c>
      <c r="C109" s="1247" t="s">
        <v>562</v>
      </c>
      <c r="D109" s="1247" t="s">
        <v>537</v>
      </c>
      <c r="E109" s="1247">
        <v>6296</v>
      </c>
      <c r="F109" s="1248">
        <v>0</v>
      </c>
      <c r="G109" s="1247">
        <v>6296</v>
      </c>
      <c r="H109" s="1163">
        <v>-1.5480000000000001E-2</v>
      </c>
      <c r="I109" s="1247">
        <v>6395</v>
      </c>
      <c r="J109" s="1163">
        <v>-4.3600000000000002E-3</v>
      </c>
      <c r="K109" s="1247">
        <v>6423</v>
      </c>
      <c r="L109" s="1164">
        <v>1.9040000000000001E-2</v>
      </c>
      <c r="M109" s="1247">
        <v>6303</v>
      </c>
      <c r="N109" s="1163">
        <v>-2.6900000000000001E-3</v>
      </c>
      <c r="O109" s="1247">
        <v>6320</v>
      </c>
      <c r="P109" s="1247">
        <v>0</v>
      </c>
    </row>
    <row r="110" spans="1:16" x14ac:dyDescent="0.25">
      <c r="A110" s="1247">
        <v>182</v>
      </c>
      <c r="B110" s="1247" t="s">
        <v>569</v>
      </c>
      <c r="C110" s="1247" t="s">
        <v>562</v>
      </c>
      <c r="D110" s="1247" t="s">
        <v>537</v>
      </c>
      <c r="E110" s="1247">
        <v>6984</v>
      </c>
      <c r="F110" s="1248">
        <v>0</v>
      </c>
      <c r="G110" s="1247">
        <v>6984</v>
      </c>
      <c r="H110" s="1163">
        <v>-1.5509999999999999E-2</v>
      </c>
      <c r="I110" s="1247">
        <v>7094</v>
      </c>
      <c r="J110" s="1163">
        <v>-4.2100000000000002E-3</v>
      </c>
      <c r="K110" s="1247">
        <v>7124</v>
      </c>
      <c r="L110" s="1164">
        <v>1.136E-2</v>
      </c>
      <c r="M110" s="1247">
        <v>7044</v>
      </c>
      <c r="N110" s="1164">
        <v>4.7099999999999998E-3</v>
      </c>
      <c r="O110" s="1247">
        <v>7011</v>
      </c>
      <c r="P110" s="1247">
        <v>0</v>
      </c>
    </row>
    <row r="111" spans="1:16" x14ac:dyDescent="0.25">
      <c r="A111" s="1247">
        <v>184</v>
      </c>
      <c r="B111" s="1247" t="s">
        <v>147</v>
      </c>
      <c r="C111" s="1247" t="s">
        <v>562</v>
      </c>
      <c r="D111" s="1247" t="s">
        <v>537</v>
      </c>
      <c r="E111" s="1247">
        <v>1555</v>
      </c>
      <c r="F111" s="1248">
        <v>0</v>
      </c>
      <c r="G111" s="1247">
        <v>1555</v>
      </c>
      <c r="H111" s="1163">
        <v>-1.5820000000000001E-2</v>
      </c>
      <c r="I111" s="1247">
        <v>1580</v>
      </c>
      <c r="J111" s="1163">
        <v>-3.7799999999999999E-3</v>
      </c>
      <c r="K111" s="1247">
        <v>1586</v>
      </c>
      <c r="L111" s="1164">
        <v>1.277E-2</v>
      </c>
      <c r="M111" s="1247">
        <v>1566</v>
      </c>
      <c r="N111" s="1164">
        <v>3.2000000000000002E-3</v>
      </c>
      <c r="O111" s="1247">
        <v>1561</v>
      </c>
      <c r="P111" s="1247">
        <v>0</v>
      </c>
    </row>
    <row r="112" spans="1:16" x14ac:dyDescent="0.25">
      <c r="A112" s="1247">
        <v>185</v>
      </c>
      <c r="B112" s="1247" t="s">
        <v>570</v>
      </c>
      <c r="C112" s="1247" t="s">
        <v>571</v>
      </c>
      <c r="D112" s="1247" t="s">
        <v>537</v>
      </c>
      <c r="E112" s="1247">
        <v>5591</v>
      </c>
      <c r="F112" s="1248">
        <v>0</v>
      </c>
      <c r="G112" s="1247">
        <v>5591</v>
      </c>
      <c r="H112" s="1163">
        <v>-1.567E-2</v>
      </c>
      <c r="I112" s="1247">
        <v>5680</v>
      </c>
      <c r="J112" s="1163">
        <v>-4.2100000000000002E-3</v>
      </c>
      <c r="K112" s="1247">
        <v>5704</v>
      </c>
      <c r="L112" s="1164">
        <v>2.479E-2</v>
      </c>
      <c r="M112" s="1247">
        <v>5566</v>
      </c>
      <c r="N112" s="1163">
        <v>-8.3700000000000007E-3</v>
      </c>
      <c r="O112" s="1247">
        <v>5613</v>
      </c>
      <c r="P112" s="1247">
        <v>0</v>
      </c>
    </row>
    <row r="113" spans="1:16" x14ac:dyDescent="0.25">
      <c r="A113" s="1247">
        <v>186</v>
      </c>
      <c r="B113" s="1247" t="s">
        <v>486</v>
      </c>
      <c r="C113" s="1247" t="s">
        <v>562</v>
      </c>
      <c r="D113" s="1247" t="s">
        <v>537</v>
      </c>
      <c r="E113" s="1247">
        <v>5460</v>
      </c>
      <c r="F113" s="1248">
        <v>0</v>
      </c>
      <c r="G113" s="1247">
        <v>5460</v>
      </c>
      <c r="H113" s="1163">
        <v>-1.5509999999999999E-2</v>
      </c>
      <c r="I113" s="1247">
        <v>5546</v>
      </c>
      <c r="J113" s="1163">
        <v>-4.3099999999999996E-3</v>
      </c>
      <c r="K113" s="1247">
        <v>5570</v>
      </c>
      <c r="L113" s="1164">
        <v>1.3650000000000001E-2</v>
      </c>
      <c r="M113" s="1247">
        <v>5495</v>
      </c>
      <c r="N113" s="1164">
        <v>2.5500000000000002E-3</v>
      </c>
      <c r="O113" s="1247">
        <v>5481</v>
      </c>
      <c r="P113" s="1247">
        <v>0</v>
      </c>
    </row>
    <row r="114" spans="1:16" x14ac:dyDescent="0.25">
      <c r="A114" s="1247">
        <v>188</v>
      </c>
      <c r="B114" s="1247" t="s">
        <v>1387</v>
      </c>
      <c r="C114" s="1247"/>
      <c r="D114" s="1247" t="s">
        <v>537</v>
      </c>
      <c r="E114" s="1247">
        <v>31</v>
      </c>
      <c r="F114" s="1248">
        <v>0</v>
      </c>
      <c r="G114" s="1247">
        <v>31</v>
      </c>
      <c r="H114" s="1248">
        <v>0</v>
      </c>
      <c r="I114" s="1247">
        <v>31</v>
      </c>
      <c r="J114" s="1248">
        <v>0</v>
      </c>
      <c r="K114" s="1247">
        <v>31</v>
      </c>
      <c r="L114" s="1248">
        <v>0</v>
      </c>
      <c r="M114" s="1247">
        <v>31</v>
      </c>
      <c r="N114" s="1248">
        <v>0</v>
      </c>
      <c r="O114" s="1247">
        <v>31</v>
      </c>
      <c r="P114" s="1247">
        <v>0</v>
      </c>
    </row>
    <row r="115" spans="1:16" x14ac:dyDescent="0.25">
      <c r="A115" s="1247">
        <v>189</v>
      </c>
      <c r="B115" s="1247" t="s">
        <v>1388</v>
      </c>
      <c r="C115" s="1247"/>
      <c r="D115" s="1247" t="s">
        <v>537</v>
      </c>
      <c r="E115" s="1247">
        <v>61</v>
      </c>
      <c r="F115" s="1248">
        <v>0</v>
      </c>
      <c r="G115" s="1247">
        <v>61</v>
      </c>
      <c r="H115" s="1248">
        <v>0</v>
      </c>
      <c r="I115" s="1247">
        <v>61</v>
      </c>
      <c r="J115" s="1248">
        <v>0</v>
      </c>
      <c r="K115" s="1247">
        <v>61</v>
      </c>
      <c r="L115" s="1248">
        <v>0</v>
      </c>
      <c r="M115" s="1247">
        <v>61</v>
      </c>
      <c r="N115" s="1248">
        <v>0</v>
      </c>
      <c r="O115" s="1247">
        <v>61</v>
      </c>
      <c r="P115" s="1247">
        <v>0</v>
      </c>
    </row>
    <row r="116" spans="1:16" x14ac:dyDescent="0.25">
      <c r="A116" s="1247">
        <v>193</v>
      </c>
      <c r="B116" s="1247" t="s">
        <v>60</v>
      </c>
      <c r="C116" s="1247" t="s">
        <v>57</v>
      </c>
      <c r="D116" s="1247" t="s">
        <v>537</v>
      </c>
      <c r="E116" s="1247">
        <v>5544</v>
      </c>
      <c r="F116" s="1248">
        <v>0</v>
      </c>
      <c r="G116" s="1247">
        <v>5544</v>
      </c>
      <c r="H116" s="1248">
        <v>0</v>
      </c>
      <c r="I116" s="1247">
        <v>5544</v>
      </c>
      <c r="J116" s="1164">
        <v>8.9999999999999998E-4</v>
      </c>
      <c r="K116" s="1247">
        <v>5539</v>
      </c>
      <c r="L116" s="1164">
        <v>2.12E-2</v>
      </c>
      <c r="M116" s="1247">
        <v>5424</v>
      </c>
      <c r="N116" s="1164">
        <v>2.903E-2</v>
      </c>
      <c r="O116" s="1247">
        <v>5271</v>
      </c>
      <c r="P116" s="1247">
        <v>0</v>
      </c>
    </row>
    <row r="117" spans="1:16" x14ac:dyDescent="0.25">
      <c r="A117" s="1247">
        <v>195</v>
      </c>
      <c r="B117" s="1247" t="s">
        <v>572</v>
      </c>
      <c r="C117" s="1247" t="s">
        <v>57</v>
      </c>
      <c r="D117" s="1247" t="s">
        <v>537</v>
      </c>
      <c r="E117" s="1247">
        <v>6346</v>
      </c>
      <c r="F117" s="1248">
        <v>0</v>
      </c>
      <c r="G117" s="1247">
        <v>6346</v>
      </c>
      <c r="H117" s="1248">
        <v>0</v>
      </c>
      <c r="I117" s="1247">
        <v>6346</v>
      </c>
      <c r="J117" s="1164">
        <v>9.5E-4</v>
      </c>
      <c r="K117" s="1247">
        <v>6340</v>
      </c>
      <c r="L117" s="1248">
        <v>0</v>
      </c>
      <c r="M117" s="1247">
        <v>6340</v>
      </c>
      <c r="N117" s="1164">
        <v>5.0709999999999998E-2</v>
      </c>
      <c r="O117" s="1247">
        <v>6034</v>
      </c>
      <c r="P117" s="1247">
        <v>0</v>
      </c>
    </row>
    <row r="118" spans="1:16" x14ac:dyDescent="0.25">
      <c r="A118" s="1247">
        <v>196</v>
      </c>
      <c r="B118" s="1247" t="s">
        <v>62</v>
      </c>
      <c r="C118" s="1247" t="s">
        <v>57</v>
      </c>
      <c r="D118" s="1247" t="s">
        <v>537</v>
      </c>
      <c r="E118" s="1247">
        <v>4455</v>
      </c>
      <c r="F118" s="1248">
        <v>0</v>
      </c>
      <c r="G118" s="1247">
        <v>4455</v>
      </c>
      <c r="H118" s="1248">
        <v>0</v>
      </c>
      <c r="I118" s="1247">
        <v>4455</v>
      </c>
      <c r="J118" s="1164">
        <v>8.9999999999999998E-4</v>
      </c>
      <c r="K118" s="1247">
        <v>4451</v>
      </c>
      <c r="L118" s="1164">
        <v>2.6290000000000001E-2</v>
      </c>
      <c r="M118" s="1247">
        <v>4337</v>
      </c>
      <c r="N118" s="1164">
        <v>2.384E-2</v>
      </c>
      <c r="O118" s="1247">
        <v>4236</v>
      </c>
      <c r="P118" s="1247">
        <v>0</v>
      </c>
    </row>
    <row r="119" spans="1:16" x14ac:dyDescent="0.25">
      <c r="A119" s="1247">
        <v>197</v>
      </c>
      <c r="B119" s="1247" t="s">
        <v>63</v>
      </c>
      <c r="C119" s="1247" t="s">
        <v>57</v>
      </c>
      <c r="D119" s="1247" t="s">
        <v>537</v>
      </c>
      <c r="E119" s="1247">
        <v>4526</v>
      </c>
      <c r="F119" s="1248">
        <v>0</v>
      </c>
      <c r="G119" s="1247">
        <v>4526</v>
      </c>
      <c r="H119" s="1248">
        <v>0</v>
      </c>
      <c r="I119" s="1247">
        <v>4526</v>
      </c>
      <c r="J119" s="1164">
        <v>8.8000000000000003E-4</v>
      </c>
      <c r="K119" s="1247">
        <v>4522</v>
      </c>
      <c r="L119" s="1164">
        <v>3.313E-2</v>
      </c>
      <c r="M119" s="1247">
        <v>4377</v>
      </c>
      <c r="N119" s="1164">
        <v>1.72E-2</v>
      </c>
      <c r="O119" s="1247">
        <v>4303</v>
      </c>
      <c r="P119" s="1247">
        <v>0</v>
      </c>
    </row>
    <row r="120" spans="1:16" x14ac:dyDescent="0.25">
      <c r="A120" s="1247">
        <v>198</v>
      </c>
      <c r="B120" s="1247" t="s">
        <v>64</v>
      </c>
      <c r="C120" s="1247" t="s">
        <v>571</v>
      </c>
      <c r="D120" s="1247" t="s">
        <v>537</v>
      </c>
      <c r="E120" s="1247">
        <v>777</v>
      </c>
      <c r="F120" s="1248">
        <v>0</v>
      </c>
      <c r="G120" s="1247">
        <v>777</v>
      </c>
      <c r="H120" s="1248">
        <v>0</v>
      </c>
      <c r="I120" s="1247">
        <v>777</v>
      </c>
      <c r="J120" s="1163">
        <v>-2.8750000000000001E-2</v>
      </c>
      <c r="K120" s="1247">
        <v>800</v>
      </c>
      <c r="L120" s="1248">
        <v>0</v>
      </c>
      <c r="M120" s="1247">
        <v>800</v>
      </c>
      <c r="N120" s="1248">
        <v>0</v>
      </c>
      <c r="O120" s="1247">
        <v>800</v>
      </c>
      <c r="P120" s="1247">
        <v>0</v>
      </c>
    </row>
    <row r="121" spans="1:16" x14ac:dyDescent="0.25">
      <c r="A121" s="1247">
        <v>199</v>
      </c>
      <c r="B121" s="1247" t="s">
        <v>65</v>
      </c>
      <c r="C121" s="1247" t="s">
        <v>571</v>
      </c>
      <c r="D121" s="1247" t="s">
        <v>537</v>
      </c>
      <c r="E121" s="1247">
        <v>517</v>
      </c>
      <c r="F121" s="1248">
        <v>0</v>
      </c>
      <c r="G121" s="1247">
        <v>517</v>
      </c>
      <c r="H121" s="1248">
        <v>0</v>
      </c>
      <c r="I121" s="1247">
        <v>517</v>
      </c>
      <c r="J121" s="1164">
        <v>0.34286</v>
      </c>
      <c r="K121" s="1247">
        <v>385</v>
      </c>
      <c r="L121" s="1164">
        <v>2.5999999999999999E-3</v>
      </c>
      <c r="M121" s="1247">
        <v>384</v>
      </c>
      <c r="N121" s="1163">
        <v>-2.5999999999999999E-3</v>
      </c>
      <c r="O121" s="1247">
        <v>385</v>
      </c>
      <c r="P121" s="1247">
        <v>0</v>
      </c>
    </row>
    <row r="122" spans="1:16" x14ac:dyDescent="0.25">
      <c r="A122" s="1247">
        <v>200</v>
      </c>
      <c r="B122" s="1247" t="s">
        <v>66</v>
      </c>
      <c r="C122" s="1247"/>
      <c r="D122" s="1247" t="s">
        <v>537</v>
      </c>
      <c r="E122" s="1247">
        <v>560</v>
      </c>
      <c r="F122" s="1248">
        <v>0</v>
      </c>
      <c r="G122" s="1247">
        <v>560</v>
      </c>
      <c r="H122" s="1248">
        <v>0</v>
      </c>
      <c r="I122" s="1247">
        <v>560</v>
      </c>
      <c r="J122" s="1248">
        <v>0</v>
      </c>
      <c r="K122" s="1247">
        <v>560</v>
      </c>
      <c r="L122" s="1248">
        <v>0</v>
      </c>
      <c r="M122" s="1247">
        <v>560</v>
      </c>
      <c r="N122" s="1248">
        <v>0</v>
      </c>
      <c r="O122" s="1247">
        <v>560</v>
      </c>
      <c r="P122" s="1247">
        <v>0</v>
      </c>
    </row>
    <row r="123" spans="1:16" x14ac:dyDescent="0.25">
      <c r="A123" s="1247">
        <v>201</v>
      </c>
      <c r="B123" s="1247" t="s">
        <v>67</v>
      </c>
      <c r="C123" s="1247" t="s">
        <v>571</v>
      </c>
      <c r="D123" s="1247" t="s">
        <v>537</v>
      </c>
      <c r="E123" s="1247">
        <v>729</v>
      </c>
      <c r="F123" s="1248">
        <v>0</v>
      </c>
      <c r="G123" s="1247">
        <v>729</v>
      </c>
      <c r="H123" s="1248">
        <v>0</v>
      </c>
      <c r="I123" s="1247">
        <v>729</v>
      </c>
      <c r="J123" s="1164">
        <v>5.9589999999999997E-2</v>
      </c>
      <c r="K123" s="1247">
        <v>688</v>
      </c>
      <c r="L123" s="1248">
        <v>0</v>
      </c>
      <c r="M123" s="1247">
        <v>688</v>
      </c>
      <c r="N123" s="1248">
        <v>0</v>
      </c>
      <c r="O123" s="1247">
        <v>688</v>
      </c>
      <c r="P123" s="1247">
        <v>0</v>
      </c>
    </row>
    <row r="124" spans="1:16" x14ac:dyDescent="0.25">
      <c r="A124" s="1247">
        <v>202</v>
      </c>
      <c r="B124" s="1247" t="s">
        <v>68</v>
      </c>
      <c r="C124" s="1247" t="s">
        <v>57</v>
      </c>
      <c r="D124" s="1247" t="s">
        <v>537</v>
      </c>
      <c r="E124" s="1247">
        <v>5406</v>
      </c>
      <c r="F124" s="1248">
        <v>0</v>
      </c>
      <c r="G124" s="1247">
        <v>5406</v>
      </c>
      <c r="H124" s="1248">
        <v>0</v>
      </c>
      <c r="I124" s="1247">
        <v>5406</v>
      </c>
      <c r="J124" s="1248">
        <v>0</v>
      </c>
      <c r="K124" s="1247">
        <v>5406</v>
      </c>
      <c r="L124" s="1248">
        <v>0</v>
      </c>
      <c r="M124" s="1247">
        <v>5406</v>
      </c>
      <c r="N124" s="1248">
        <v>0</v>
      </c>
      <c r="O124" s="1247">
        <v>5406</v>
      </c>
      <c r="P124" s="1247">
        <v>0</v>
      </c>
    </row>
    <row r="125" spans="1:16" x14ac:dyDescent="0.25">
      <c r="A125" s="1097">
        <v>206</v>
      </c>
      <c r="B125" s="1097" t="s">
        <v>932</v>
      </c>
      <c r="C125" s="1097" t="s">
        <v>571</v>
      </c>
      <c r="D125" s="1097" t="s">
        <v>537</v>
      </c>
      <c r="E125" s="1247">
        <v>14</v>
      </c>
      <c r="F125" s="1248">
        <v>0</v>
      </c>
      <c r="G125" s="1247">
        <v>14</v>
      </c>
      <c r="H125" s="1248">
        <v>0</v>
      </c>
      <c r="I125" s="1247">
        <v>14</v>
      </c>
      <c r="J125" s="1248">
        <v>0</v>
      </c>
      <c r="K125" s="1247">
        <v>14</v>
      </c>
      <c r="L125" s="1248">
        <v>0</v>
      </c>
      <c r="M125" s="1247">
        <v>14</v>
      </c>
      <c r="N125" s="1248">
        <v>0</v>
      </c>
      <c r="O125" s="1247">
        <v>14</v>
      </c>
      <c r="P125" s="1247">
        <v>1</v>
      </c>
    </row>
    <row r="126" spans="1:16" x14ac:dyDescent="0.25">
      <c r="A126" s="1247">
        <v>208</v>
      </c>
      <c r="B126" s="1247" t="s">
        <v>69</v>
      </c>
      <c r="C126" s="1247" t="s">
        <v>57</v>
      </c>
      <c r="D126" s="1247" t="s">
        <v>537</v>
      </c>
      <c r="E126" s="1247">
        <v>3811</v>
      </c>
      <c r="F126" s="1248">
        <v>0</v>
      </c>
      <c r="G126" s="1247">
        <v>3811</v>
      </c>
      <c r="H126" s="1248">
        <v>0</v>
      </c>
      <c r="I126" s="1247">
        <v>3811</v>
      </c>
      <c r="J126" s="1164">
        <v>1.0499999999999999E-3</v>
      </c>
      <c r="K126" s="1247">
        <v>3807</v>
      </c>
      <c r="L126" s="1248">
        <v>0</v>
      </c>
      <c r="M126" s="1247">
        <v>3807</v>
      </c>
      <c r="N126" s="1164">
        <v>5.0790000000000002E-2</v>
      </c>
      <c r="O126" s="1247">
        <v>3623</v>
      </c>
      <c r="P126" s="1247">
        <v>0</v>
      </c>
    </row>
    <row r="127" spans="1:16" x14ac:dyDescent="0.25">
      <c r="A127" s="1247">
        <v>210</v>
      </c>
      <c r="B127" s="1247" t="s">
        <v>1389</v>
      </c>
      <c r="C127" s="1247"/>
      <c r="D127" s="1247" t="s">
        <v>537</v>
      </c>
      <c r="E127" s="1247">
        <v>649</v>
      </c>
      <c r="F127" s="1248">
        <v>0</v>
      </c>
      <c r="G127" s="1247">
        <v>649</v>
      </c>
      <c r="H127" s="1248">
        <v>0</v>
      </c>
      <c r="I127" s="1247">
        <v>649</v>
      </c>
      <c r="J127" s="1248">
        <v>0</v>
      </c>
      <c r="K127" s="1247">
        <v>649</v>
      </c>
      <c r="L127" s="1248">
        <v>0</v>
      </c>
      <c r="M127" s="1247">
        <v>649</v>
      </c>
      <c r="N127" s="1248">
        <v>0</v>
      </c>
      <c r="O127" s="1247">
        <v>649</v>
      </c>
      <c r="P127" s="1247">
        <v>0</v>
      </c>
    </row>
    <row r="128" spans="1:16" x14ac:dyDescent="0.25">
      <c r="A128" s="1247">
        <v>215</v>
      </c>
      <c r="B128" s="1247" t="s">
        <v>70</v>
      </c>
      <c r="C128" s="1247" t="s">
        <v>57</v>
      </c>
      <c r="D128" s="1247" t="s">
        <v>537</v>
      </c>
      <c r="E128" s="1247">
        <v>5367</v>
      </c>
      <c r="F128" s="1248">
        <v>0</v>
      </c>
      <c r="G128" s="1247">
        <v>5367</v>
      </c>
      <c r="H128" s="1248">
        <v>0</v>
      </c>
      <c r="I128" s="1247">
        <v>5367</v>
      </c>
      <c r="J128" s="1164">
        <v>1.1199999999999999E-3</v>
      </c>
      <c r="K128" s="1247">
        <v>5361</v>
      </c>
      <c r="L128" s="1164">
        <v>2.741E-2</v>
      </c>
      <c r="M128" s="1247">
        <v>5218</v>
      </c>
      <c r="N128" s="1164">
        <v>2.274E-2</v>
      </c>
      <c r="O128" s="1247">
        <v>5102</v>
      </c>
      <c r="P128" s="1247">
        <v>0</v>
      </c>
    </row>
    <row r="129" spans="1:16" x14ac:dyDescent="0.25">
      <c r="A129" s="1247">
        <v>216</v>
      </c>
      <c r="B129" s="1247" t="s">
        <v>573</v>
      </c>
      <c r="C129" s="1247"/>
      <c r="D129" s="1247" t="s">
        <v>537</v>
      </c>
      <c r="E129" s="1247">
        <v>10538</v>
      </c>
      <c r="F129" s="1248">
        <v>0</v>
      </c>
      <c r="G129" s="1247">
        <v>10538</v>
      </c>
      <c r="H129" s="1163">
        <v>-1.5509999999999999E-2</v>
      </c>
      <c r="I129" s="1247">
        <v>10704</v>
      </c>
      <c r="J129" s="1163">
        <v>-4.3699999999999998E-3</v>
      </c>
      <c r="K129" s="1247">
        <v>10751</v>
      </c>
      <c r="L129" s="1164">
        <v>1.5970000000000002E-2</v>
      </c>
      <c r="M129" s="1247">
        <v>10582</v>
      </c>
      <c r="N129" s="1164">
        <v>2.7999999999999998E-4</v>
      </c>
      <c r="O129" s="1247">
        <v>10579</v>
      </c>
      <c r="P129" s="1247">
        <v>0</v>
      </c>
    </row>
    <row r="130" spans="1:16" x14ac:dyDescent="0.25">
      <c r="A130" s="1247">
        <v>221</v>
      </c>
      <c r="B130" s="1247" t="s">
        <v>574</v>
      </c>
      <c r="C130" s="1247" t="s">
        <v>57</v>
      </c>
      <c r="D130" s="1247" t="s">
        <v>537</v>
      </c>
      <c r="E130" s="1247">
        <v>3972</v>
      </c>
      <c r="F130" s="1248">
        <v>0</v>
      </c>
      <c r="G130" s="1247">
        <v>3972</v>
      </c>
      <c r="H130" s="1248">
        <v>0</v>
      </c>
      <c r="I130" s="1247">
        <v>3972</v>
      </c>
      <c r="J130" s="1164">
        <v>1.01E-3</v>
      </c>
      <c r="K130" s="1247">
        <v>3968</v>
      </c>
      <c r="L130" s="1164">
        <v>2.8510000000000001E-2</v>
      </c>
      <c r="M130" s="1247">
        <v>3858</v>
      </c>
      <c r="N130" s="1164">
        <v>2.172E-2</v>
      </c>
      <c r="O130" s="1247">
        <v>3776</v>
      </c>
      <c r="P130" s="1247">
        <v>0</v>
      </c>
    </row>
    <row r="131" spans="1:16" x14ac:dyDescent="0.25">
      <c r="A131" s="1247">
        <v>223</v>
      </c>
      <c r="B131" s="1247" t="s">
        <v>575</v>
      </c>
      <c r="C131" s="1247"/>
      <c r="D131" s="1247" t="s">
        <v>537</v>
      </c>
      <c r="E131" s="1247">
        <v>9433</v>
      </c>
      <c r="F131" s="1248">
        <v>0</v>
      </c>
      <c r="G131" s="1247">
        <v>9433</v>
      </c>
      <c r="H131" s="1163">
        <v>-1.555E-2</v>
      </c>
      <c r="I131" s="1247">
        <v>9582</v>
      </c>
      <c r="J131" s="1163">
        <v>-4.2599999999999999E-3</v>
      </c>
      <c r="K131" s="1247">
        <v>9623</v>
      </c>
      <c r="L131" s="1164">
        <v>2.46E-2</v>
      </c>
      <c r="M131" s="1247">
        <v>9392</v>
      </c>
      <c r="N131" s="1163">
        <v>-8.1300000000000001E-3</v>
      </c>
      <c r="O131" s="1247">
        <v>9469</v>
      </c>
      <c r="P131" s="1247">
        <v>0</v>
      </c>
    </row>
    <row r="132" spans="1:16" x14ac:dyDescent="0.25">
      <c r="A132" s="1247">
        <v>224</v>
      </c>
      <c r="B132" s="1247" t="s">
        <v>576</v>
      </c>
      <c r="C132" s="1247"/>
      <c r="D132" s="1247" t="s">
        <v>537</v>
      </c>
      <c r="E132" s="1247">
        <v>12052</v>
      </c>
      <c r="F132" s="1248">
        <v>0</v>
      </c>
      <c r="G132" s="1247">
        <v>12052</v>
      </c>
      <c r="H132" s="1163">
        <v>-1.5520000000000001E-2</v>
      </c>
      <c r="I132" s="1247">
        <v>12242</v>
      </c>
      <c r="J132" s="1163">
        <v>-4.3099999999999996E-3</v>
      </c>
      <c r="K132" s="1247">
        <v>12295</v>
      </c>
      <c r="L132" s="1164">
        <v>2.0840000000000001E-2</v>
      </c>
      <c r="M132" s="1247">
        <v>12044</v>
      </c>
      <c r="N132" s="1163">
        <v>-4.5500000000000002E-3</v>
      </c>
      <c r="O132" s="1247">
        <v>12099</v>
      </c>
      <c r="P132" s="1247">
        <v>0</v>
      </c>
    </row>
    <row r="133" spans="1:16" x14ac:dyDescent="0.25">
      <c r="A133" s="1247">
        <v>226</v>
      </c>
      <c r="B133" s="1247" t="s">
        <v>1390</v>
      </c>
      <c r="C133" s="1247"/>
      <c r="D133" s="1247" t="s">
        <v>537</v>
      </c>
      <c r="E133" s="1247">
        <v>0</v>
      </c>
      <c r="F133" s="1247"/>
      <c r="G133" s="1247">
        <v>0</v>
      </c>
      <c r="H133" s="1247"/>
      <c r="I133" s="1247">
        <v>0</v>
      </c>
      <c r="J133" s="1247"/>
      <c r="K133" s="1247">
        <v>0</v>
      </c>
      <c r="L133" s="1247"/>
      <c r="M133" s="1247">
        <v>0</v>
      </c>
      <c r="N133" s="1247"/>
      <c r="O133" s="1247">
        <v>0</v>
      </c>
      <c r="P133" s="1247">
        <v>0</v>
      </c>
    </row>
    <row r="134" spans="1:16" x14ac:dyDescent="0.25">
      <c r="A134" s="1247">
        <v>227</v>
      </c>
      <c r="B134" s="1247" t="s">
        <v>577</v>
      </c>
      <c r="C134" s="1247"/>
      <c r="D134" s="1247" t="s">
        <v>537</v>
      </c>
      <c r="E134" s="1247">
        <v>12516</v>
      </c>
      <c r="F134" s="1248">
        <v>0</v>
      </c>
      <c r="G134" s="1247">
        <v>12516</v>
      </c>
      <c r="H134" s="1163">
        <v>-1.5570000000000001E-2</v>
      </c>
      <c r="I134" s="1247">
        <v>12714</v>
      </c>
      <c r="J134" s="1163">
        <v>-4.3099999999999996E-3</v>
      </c>
      <c r="K134" s="1247">
        <v>12769</v>
      </c>
      <c r="L134" s="1164">
        <v>1.277E-2</v>
      </c>
      <c r="M134" s="1247">
        <v>12608</v>
      </c>
      <c r="N134" s="1164">
        <v>3.4199999999999999E-3</v>
      </c>
      <c r="O134" s="1247">
        <v>12565</v>
      </c>
      <c r="P134" s="1247">
        <v>0</v>
      </c>
    </row>
    <row r="135" spans="1:16" x14ac:dyDescent="0.25">
      <c r="A135" s="1247">
        <v>228</v>
      </c>
      <c r="B135" s="1247" t="s">
        <v>578</v>
      </c>
      <c r="C135" s="1247"/>
      <c r="D135" s="1247" t="s">
        <v>537</v>
      </c>
      <c r="E135" s="1247">
        <v>13317</v>
      </c>
      <c r="F135" s="1248">
        <v>0</v>
      </c>
      <c r="G135" s="1247">
        <v>13317</v>
      </c>
      <c r="H135" s="1163">
        <v>-1.5599999999999999E-2</v>
      </c>
      <c r="I135" s="1247">
        <v>13528</v>
      </c>
      <c r="J135" s="1163">
        <v>-4.2700000000000004E-3</v>
      </c>
      <c r="K135" s="1247">
        <v>13586</v>
      </c>
      <c r="L135" s="1164">
        <v>1.056E-2</v>
      </c>
      <c r="M135" s="1247">
        <v>13444</v>
      </c>
      <c r="N135" s="1164">
        <v>5.6100000000000004E-3</v>
      </c>
      <c r="O135" s="1247">
        <v>13369</v>
      </c>
      <c r="P135" s="1247">
        <v>0</v>
      </c>
    </row>
    <row r="136" spans="1:16" x14ac:dyDescent="0.25">
      <c r="A136" s="1247">
        <v>234</v>
      </c>
      <c r="B136" s="1247" t="s">
        <v>579</v>
      </c>
      <c r="C136" s="1247"/>
      <c r="D136" s="1247" t="s">
        <v>537</v>
      </c>
      <c r="E136" s="1247">
        <v>10877</v>
      </c>
      <c r="F136" s="1248">
        <v>0</v>
      </c>
      <c r="G136" s="1247">
        <v>10877</v>
      </c>
      <c r="H136" s="1163">
        <v>-1.5570000000000001E-2</v>
      </c>
      <c r="I136" s="1247">
        <v>11049</v>
      </c>
      <c r="J136" s="1163">
        <v>-4.3299999999999996E-3</v>
      </c>
      <c r="K136" s="1247">
        <v>11097</v>
      </c>
      <c r="L136" s="1164">
        <v>1.4540000000000001E-2</v>
      </c>
      <c r="M136" s="1247">
        <v>10938</v>
      </c>
      <c r="N136" s="1164">
        <v>1.74E-3</v>
      </c>
      <c r="O136" s="1247">
        <v>10919</v>
      </c>
      <c r="P136" s="1247">
        <v>0</v>
      </c>
    </row>
    <row r="137" spans="1:16" x14ac:dyDescent="0.25">
      <c r="A137" s="1247">
        <v>240</v>
      </c>
      <c r="B137" s="1247" t="s">
        <v>580</v>
      </c>
      <c r="C137" s="1247"/>
      <c r="D137" s="1247" t="s">
        <v>537</v>
      </c>
      <c r="E137" s="1247">
        <v>9545</v>
      </c>
      <c r="F137" s="1248">
        <v>0</v>
      </c>
      <c r="G137" s="1247">
        <v>9545</v>
      </c>
      <c r="H137" s="1163">
        <v>-1.5469999999999999E-2</v>
      </c>
      <c r="I137" s="1247">
        <v>9695</v>
      </c>
      <c r="J137" s="1163">
        <v>-4.3099999999999996E-3</v>
      </c>
      <c r="K137" s="1247">
        <v>9737</v>
      </c>
      <c r="L137" s="1164">
        <v>1.7340000000000001E-2</v>
      </c>
      <c r="M137" s="1247">
        <v>9571</v>
      </c>
      <c r="N137" s="1163">
        <v>-1.15E-3</v>
      </c>
      <c r="O137" s="1247">
        <v>9582</v>
      </c>
      <c r="P137" s="1247">
        <v>0</v>
      </c>
    </row>
    <row r="138" spans="1:16" x14ac:dyDescent="0.25">
      <c r="A138" s="1247">
        <v>241</v>
      </c>
      <c r="B138" s="1247" t="s">
        <v>581</v>
      </c>
      <c r="C138" s="1247"/>
      <c r="D138" s="1247" t="s">
        <v>537</v>
      </c>
      <c r="E138" s="1247">
        <v>9271</v>
      </c>
      <c r="F138" s="1248">
        <v>0</v>
      </c>
      <c r="G138" s="1247">
        <v>9271</v>
      </c>
      <c r="H138" s="1163">
        <v>-1.55E-2</v>
      </c>
      <c r="I138" s="1247">
        <v>9417</v>
      </c>
      <c r="J138" s="1163">
        <v>-4.3299999999999996E-3</v>
      </c>
      <c r="K138" s="1247">
        <v>9458</v>
      </c>
      <c r="L138" s="1164">
        <v>2.3040000000000001E-2</v>
      </c>
      <c r="M138" s="1247">
        <v>9245</v>
      </c>
      <c r="N138" s="1163">
        <v>-6.6600000000000001E-3</v>
      </c>
      <c r="O138" s="1247">
        <v>9307</v>
      </c>
      <c r="P138" s="1247">
        <v>0</v>
      </c>
    </row>
    <row r="139" spans="1:16" x14ac:dyDescent="0.25">
      <c r="A139" s="1247">
        <v>243</v>
      </c>
      <c r="B139" s="1247" t="s">
        <v>72</v>
      </c>
      <c r="C139" s="1247" t="s">
        <v>57</v>
      </c>
      <c r="D139" s="1247" t="s">
        <v>537</v>
      </c>
      <c r="E139" s="1247">
        <v>6215</v>
      </c>
      <c r="F139" s="1248">
        <v>0</v>
      </c>
      <c r="G139" s="1247">
        <v>6215</v>
      </c>
      <c r="H139" s="1248">
        <v>0</v>
      </c>
      <c r="I139" s="1247">
        <v>6215</v>
      </c>
      <c r="J139" s="1164">
        <v>8.0999999999999996E-4</v>
      </c>
      <c r="K139" s="1247">
        <v>6210</v>
      </c>
      <c r="L139" s="1164">
        <v>1.6199999999999999E-2</v>
      </c>
      <c r="M139" s="1247">
        <v>6111</v>
      </c>
      <c r="N139" s="1164">
        <v>3.4189999999999998E-2</v>
      </c>
      <c r="O139" s="1247">
        <v>5909</v>
      </c>
      <c r="P139" s="1247">
        <v>0</v>
      </c>
    </row>
    <row r="140" spans="1:16" x14ac:dyDescent="0.25">
      <c r="A140" s="1247">
        <v>245</v>
      </c>
      <c r="B140" s="1247" t="s">
        <v>582</v>
      </c>
      <c r="C140" s="1247"/>
      <c r="D140" s="1247" t="s">
        <v>537</v>
      </c>
      <c r="E140" s="1247">
        <v>8852</v>
      </c>
      <c r="F140" s="1248">
        <v>0</v>
      </c>
      <c r="G140" s="1247">
        <v>8852</v>
      </c>
      <c r="H140" s="1163">
        <v>-1.5570000000000001E-2</v>
      </c>
      <c r="I140" s="1247">
        <v>8992</v>
      </c>
      <c r="J140" s="1163">
        <v>-4.3200000000000001E-3</v>
      </c>
      <c r="K140" s="1247">
        <v>9031</v>
      </c>
      <c r="L140" s="1164">
        <v>1.907E-2</v>
      </c>
      <c r="M140" s="1247">
        <v>8862</v>
      </c>
      <c r="N140" s="1163">
        <v>-2.81E-3</v>
      </c>
      <c r="O140" s="1247">
        <v>8887</v>
      </c>
      <c r="P140" s="1247">
        <v>0</v>
      </c>
    </row>
    <row r="141" spans="1:16" x14ac:dyDescent="0.25">
      <c r="A141" s="1247">
        <v>246</v>
      </c>
      <c r="B141" s="1247" t="s">
        <v>583</v>
      </c>
      <c r="C141" s="1247" t="s">
        <v>562</v>
      </c>
      <c r="D141" s="1247" t="s">
        <v>537</v>
      </c>
      <c r="E141" s="1247">
        <v>10609</v>
      </c>
      <c r="F141" s="1248">
        <v>0</v>
      </c>
      <c r="G141" s="1247">
        <v>10609</v>
      </c>
      <c r="H141" s="1163">
        <v>-1.55E-2</v>
      </c>
      <c r="I141" s="1247">
        <v>10776</v>
      </c>
      <c r="J141" s="1163">
        <v>-4.3400000000000001E-3</v>
      </c>
      <c r="K141" s="1247">
        <v>10823</v>
      </c>
      <c r="L141" s="1164">
        <v>2.094E-2</v>
      </c>
      <c r="M141" s="1247">
        <v>10601</v>
      </c>
      <c r="N141" s="1163">
        <v>-4.5999999999999999E-3</v>
      </c>
      <c r="O141" s="1247">
        <v>10650</v>
      </c>
      <c r="P141" s="1247">
        <v>0</v>
      </c>
    </row>
    <row r="142" spans="1:16" x14ac:dyDescent="0.25">
      <c r="A142" s="1247">
        <v>247</v>
      </c>
      <c r="B142" s="1247" t="s">
        <v>936</v>
      </c>
      <c r="C142" s="1247" t="s">
        <v>571</v>
      </c>
      <c r="D142" s="1247" t="s">
        <v>537</v>
      </c>
      <c r="E142" s="1247">
        <v>3148</v>
      </c>
      <c r="F142" s="1248">
        <v>0</v>
      </c>
      <c r="G142" s="1247">
        <v>3148</v>
      </c>
      <c r="H142" s="1163">
        <v>-1.5630000000000002E-2</v>
      </c>
      <c r="I142" s="1247">
        <v>3198</v>
      </c>
      <c r="J142" s="1163">
        <v>-4.0499999999999998E-3</v>
      </c>
      <c r="K142" s="1247">
        <v>3211</v>
      </c>
      <c r="L142" s="1164">
        <v>1.1339999999999999E-2</v>
      </c>
      <c r="M142" s="1247">
        <v>3175</v>
      </c>
      <c r="N142" s="1164">
        <v>4.7499999999999999E-3</v>
      </c>
      <c r="O142" s="1247">
        <v>3160</v>
      </c>
      <c r="P142" s="1247">
        <v>0</v>
      </c>
    </row>
    <row r="143" spans="1:16" x14ac:dyDescent="0.25">
      <c r="A143" s="1247">
        <v>251</v>
      </c>
      <c r="B143" s="1247" t="s">
        <v>584</v>
      </c>
      <c r="C143" s="1247"/>
      <c r="D143" s="1247" t="s">
        <v>537</v>
      </c>
      <c r="E143" s="1247">
        <v>8425</v>
      </c>
      <c r="F143" s="1248">
        <v>0</v>
      </c>
      <c r="G143" s="1247">
        <v>8425</v>
      </c>
      <c r="H143" s="1163">
        <v>-1.5429999999999999E-2</v>
      </c>
      <c r="I143" s="1247">
        <v>8557</v>
      </c>
      <c r="J143" s="1163">
        <v>-4.4200000000000003E-3</v>
      </c>
      <c r="K143" s="1247">
        <v>8595</v>
      </c>
      <c r="L143" s="1164">
        <v>1.8849999999999999E-2</v>
      </c>
      <c r="M143" s="1247">
        <v>8436</v>
      </c>
      <c r="N143" s="1163">
        <v>-2.48E-3</v>
      </c>
      <c r="O143" s="1247">
        <v>8457</v>
      </c>
      <c r="P143" s="1247">
        <v>0</v>
      </c>
    </row>
    <row r="144" spans="1:16" x14ac:dyDescent="0.25">
      <c r="A144" s="1247">
        <v>256</v>
      </c>
      <c r="B144" s="1247" t="s">
        <v>937</v>
      </c>
      <c r="C144" s="1247" t="s">
        <v>571</v>
      </c>
      <c r="D144" s="1247" t="s">
        <v>537</v>
      </c>
      <c r="E144" s="1247">
        <v>3148</v>
      </c>
      <c r="F144" s="1248">
        <v>0</v>
      </c>
      <c r="G144" s="1247">
        <v>3148</v>
      </c>
      <c r="H144" s="1163">
        <v>-1.5630000000000002E-2</v>
      </c>
      <c r="I144" s="1247">
        <v>3198</v>
      </c>
      <c r="J144" s="1163">
        <v>-4.0499999999999998E-3</v>
      </c>
      <c r="K144" s="1247">
        <v>3211</v>
      </c>
      <c r="L144" s="1164">
        <v>1.1339999999999999E-2</v>
      </c>
      <c r="M144" s="1247">
        <v>3175</v>
      </c>
      <c r="N144" s="1164">
        <v>4.7499999999999999E-3</v>
      </c>
      <c r="O144" s="1247">
        <v>3160</v>
      </c>
      <c r="P144" s="1247">
        <v>0</v>
      </c>
    </row>
    <row r="145" spans="1:16" x14ac:dyDescent="0.25">
      <c r="A145" s="1247">
        <v>257</v>
      </c>
      <c r="B145" s="1247" t="s">
        <v>938</v>
      </c>
      <c r="C145" s="1247" t="s">
        <v>571</v>
      </c>
      <c r="D145" s="1247" t="s">
        <v>537</v>
      </c>
      <c r="E145" s="1247">
        <v>6506</v>
      </c>
      <c r="F145" s="1248">
        <v>0</v>
      </c>
      <c r="G145" s="1247">
        <v>6506</v>
      </c>
      <c r="H145" s="1163">
        <v>-1.558E-2</v>
      </c>
      <c r="I145" s="1247">
        <v>6609</v>
      </c>
      <c r="J145" s="1163">
        <v>-4.3699999999999998E-3</v>
      </c>
      <c r="K145" s="1247">
        <v>6638</v>
      </c>
      <c r="L145" s="1164">
        <v>1.1429999999999999E-2</v>
      </c>
      <c r="M145" s="1247">
        <v>6563</v>
      </c>
      <c r="N145" s="1164">
        <v>4.7499999999999999E-3</v>
      </c>
      <c r="O145" s="1247">
        <v>6532</v>
      </c>
      <c r="P145" s="1247">
        <v>0</v>
      </c>
    </row>
    <row r="146" spans="1:16" x14ac:dyDescent="0.25">
      <c r="A146" s="1247">
        <v>260</v>
      </c>
      <c r="B146" s="1247" t="s">
        <v>585</v>
      </c>
      <c r="C146" s="1247"/>
      <c r="D146" s="1247" t="s">
        <v>537</v>
      </c>
      <c r="E146" s="1247">
        <v>6688</v>
      </c>
      <c r="F146" s="1248">
        <v>0</v>
      </c>
      <c r="G146" s="1247">
        <v>6688</v>
      </c>
      <c r="H146" s="1163">
        <v>-1.5599999999999999E-2</v>
      </c>
      <c r="I146" s="1247">
        <v>6794</v>
      </c>
      <c r="J146" s="1163">
        <v>-4.2500000000000003E-3</v>
      </c>
      <c r="K146" s="1247">
        <v>6823</v>
      </c>
      <c r="L146" s="1164">
        <v>2.0639999999999999E-2</v>
      </c>
      <c r="M146" s="1247">
        <v>6685</v>
      </c>
      <c r="N146" s="1163">
        <v>-4.3200000000000001E-3</v>
      </c>
      <c r="O146" s="1247">
        <v>6714</v>
      </c>
      <c r="P146" s="1247">
        <v>0</v>
      </c>
    </row>
    <row r="147" spans="1:16" x14ac:dyDescent="0.25">
      <c r="A147" s="1247">
        <v>265</v>
      </c>
      <c r="B147" s="1247" t="s">
        <v>586</v>
      </c>
      <c r="C147" s="1247" t="s">
        <v>551</v>
      </c>
      <c r="D147" s="1247" t="s">
        <v>503</v>
      </c>
      <c r="E147" s="1247">
        <v>11263</v>
      </c>
      <c r="F147" s="1164">
        <v>0.1124</v>
      </c>
      <c r="G147" s="1247">
        <v>10125</v>
      </c>
      <c r="H147" s="1164">
        <v>9.5070000000000002E-2</v>
      </c>
      <c r="I147" s="1247">
        <v>9246</v>
      </c>
      <c r="J147" s="1163">
        <v>-3.567E-2</v>
      </c>
      <c r="K147" s="1247">
        <v>9588</v>
      </c>
      <c r="L147" s="1164">
        <v>0.12153</v>
      </c>
      <c r="M147" s="1247">
        <v>8549</v>
      </c>
      <c r="N147" s="1163">
        <v>-3.6099999999999999E-3</v>
      </c>
      <c r="O147" s="1247">
        <v>8580</v>
      </c>
      <c r="P147" s="1247">
        <v>0</v>
      </c>
    </row>
    <row r="148" spans="1:16" x14ac:dyDescent="0.25">
      <c r="A148" s="1247">
        <v>266</v>
      </c>
      <c r="B148" s="1247" t="s">
        <v>73</v>
      </c>
      <c r="C148" s="1247" t="s">
        <v>57</v>
      </c>
      <c r="D148" s="1247" t="s">
        <v>537</v>
      </c>
      <c r="E148" s="1247">
        <v>5745</v>
      </c>
      <c r="F148" s="1248">
        <v>0</v>
      </c>
      <c r="G148" s="1247">
        <v>5745</v>
      </c>
      <c r="H148" s="1248">
        <v>0</v>
      </c>
      <c r="I148" s="1247">
        <v>5745</v>
      </c>
      <c r="J148" s="1164">
        <v>8.7000000000000001E-4</v>
      </c>
      <c r="K148" s="1247">
        <v>5740</v>
      </c>
      <c r="L148" s="1164">
        <v>2.3900000000000001E-2</v>
      </c>
      <c r="M148" s="1247">
        <v>5606</v>
      </c>
      <c r="N148" s="1164">
        <v>2.6360000000000001E-2</v>
      </c>
      <c r="O148" s="1247">
        <v>5462</v>
      </c>
      <c r="P148" s="1247">
        <v>0</v>
      </c>
    </row>
    <row r="149" spans="1:16" x14ac:dyDescent="0.25">
      <c r="A149" s="1247">
        <v>271</v>
      </c>
      <c r="B149" s="1247" t="s">
        <v>1391</v>
      </c>
      <c r="C149" s="1247"/>
      <c r="D149" s="1247" t="s">
        <v>537</v>
      </c>
      <c r="E149" s="1247">
        <v>0</v>
      </c>
      <c r="F149" s="1247"/>
      <c r="G149" s="1247">
        <v>0</v>
      </c>
      <c r="H149" s="1247"/>
      <c r="I149" s="1247">
        <v>0</v>
      </c>
      <c r="J149" s="1247"/>
      <c r="K149" s="1247">
        <v>0</v>
      </c>
      <c r="L149" s="1247"/>
      <c r="M149" s="1247">
        <v>0</v>
      </c>
      <c r="N149" s="1247"/>
      <c r="O149" s="1247">
        <v>0</v>
      </c>
      <c r="P149" s="1247">
        <v>0</v>
      </c>
    </row>
    <row r="150" spans="1:16" x14ac:dyDescent="0.25">
      <c r="A150" s="1247">
        <v>275</v>
      </c>
      <c r="B150" s="1247" t="s">
        <v>587</v>
      </c>
      <c r="C150" s="1247" t="s">
        <v>571</v>
      </c>
      <c r="D150" s="1247" t="s">
        <v>537</v>
      </c>
      <c r="E150" s="1247">
        <v>2500</v>
      </c>
      <c r="F150" s="1248">
        <v>0</v>
      </c>
      <c r="G150" s="1247">
        <v>2500</v>
      </c>
      <c r="H150" s="1163">
        <v>-1.536E-2</v>
      </c>
      <c r="I150" s="1247">
        <v>2539</v>
      </c>
      <c r="J150" s="1163">
        <v>-4.3099999999999996E-3</v>
      </c>
      <c r="K150" s="1247">
        <v>2550</v>
      </c>
      <c r="L150" s="1164">
        <v>1.634E-2</v>
      </c>
      <c r="M150" s="1247">
        <v>2509</v>
      </c>
      <c r="N150" s="1248">
        <v>0</v>
      </c>
      <c r="O150" s="1247">
        <v>2509</v>
      </c>
      <c r="P150" s="1247">
        <v>0</v>
      </c>
    </row>
    <row r="151" spans="1:16" x14ac:dyDescent="0.25">
      <c r="A151" s="1247">
        <v>276</v>
      </c>
      <c r="B151" s="1247" t="s">
        <v>588</v>
      </c>
      <c r="C151" s="1247" t="s">
        <v>571</v>
      </c>
      <c r="D151" s="1247" t="s">
        <v>537</v>
      </c>
      <c r="E151" s="1247">
        <v>6636</v>
      </c>
      <c r="F151" s="1248">
        <v>0</v>
      </c>
      <c r="G151" s="1247">
        <v>6636</v>
      </c>
      <c r="H151" s="1163">
        <v>-1.5429999999999999E-2</v>
      </c>
      <c r="I151" s="1247">
        <v>6740</v>
      </c>
      <c r="J151" s="1163">
        <v>-4.4299999999999999E-3</v>
      </c>
      <c r="K151" s="1247">
        <v>6770</v>
      </c>
      <c r="L151" s="1164">
        <v>2.0039999999999999E-2</v>
      </c>
      <c r="M151" s="1247">
        <v>6637</v>
      </c>
      <c r="N151" s="1163">
        <v>-3.5999999999999999E-3</v>
      </c>
      <c r="O151" s="1247">
        <v>6661</v>
      </c>
      <c r="P151" s="1247">
        <v>0</v>
      </c>
    </row>
    <row r="152" spans="1:16" x14ac:dyDescent="0.25">
      <c r="A152" s="1247">
        <v>277</v>
      </c>
      <c r="B152" s="1247" t="s">
        <v>589</v>
      </c>
      <c r="C152" s="1247" t="s">
        <v>571</v>
      </c>
      <c r="D152" s="1247" t="s">
        <v>537</v>
      </c>
      <c r="E152" s="1247">
        <v>4188</v>
      </c>
      <c r="F152" s="1248">
        <v>0</v>
      </c>
      <c r="G152" s="1247">
        <v>4188</v>
      </c>
      <c r="H152" s="1163">
        <v>-1.5509999999999999E-2</v>
      </c>
      <c r="I152" s="1247">
        <v>4254</v>
      </c>
      <c r="J152" s="1163">
        <v>-4.45E-3</v>
      </c>
      <c r="K152" s="1247">
        <v>4273</v>
      </c>
      <c r="L152" s="1164">
        <v>1.8589999999999999E-2</v>
      </c>
      <c r="M152" s="1247">
        <v>4195</v>
      </c>
      <c r="N152" s="1163">
        <v>-2.14E-3</v>
      </c>
      <c r="O152" s="1247">
        <v>4204</v>
      </c>
      <c r="P152" s="1247">
        <v>0</v>
      </c>
    </row>
    <row r="153" spans="1:16" x14ac:dyDescent="0.25">
      <c r="A153" s="1247">
        <v>279</v>
      </c>
      <c r="B153" s="1247" t="s">
        <v>590</v>
      </c>
      <c r="C153" s="1247" t="s">
        <v>571</v>
      </c>
      <c r="D153" s="1247" t="s">
        <v>537</v>
      </c>
      <c r="E153" s="1247">
        <v>2374</v>
      </c>
      <c r="F153" s="1248">
        <v>0</v>
      </c>
      <c r="G153" s="1247">
        <v>2374</v>
      </c>
      <c r="H153" s="1163">
        <v>-1.575E-2</v>
      </c>
      <c r="I153" s="1247">
        <v>2412</v>
      </c>
      <c r="J153" s="1163">
        <v>-4.13E-3</v>
      </c>
      <c r="K153" s="1247">
        <v>2422</v>
      </c>
      <c r="L153" s="1164">
        <v>1.6789999999999999E-2</v>
      </c>
      <c r="M153" s="1247">
        <v>2382</v>
      </c>
      <c r="N153" s="1163">
        <v>-8.4000000000000003E-4</v>
      </c>
      <c r="O153" s="1247">
        <v>2384</v>
      </c>
      <c r="P153" s="1247">
        <v>0</v>
      </c>
    </row>
    <row r="154" spans="1:16" x14ac:dyDescent="0.25">
      <c r="A154" s="1247">
        <v>280</v>
      </c>
      <c r="B154" s="1247" t="s">
        <v>591</v>
      </c>
      <c r="C154" s="1247" t="s">
        <v>571</v>
      </c>
      <c r="D154" s="1247" t="s">
        <v>537</v>
      </c>
      <c r="E154" s="1247">
        <v>8438</v>
      </c>
      <c r="F154" s="1248">
        <v>0</v>
      </c>
      <c r="G154" s="1247">
        <v>8438</v>
      </c>
      <c r="H154" s="1163">
        <v>-1.5520000000000001E-2</v>
      </c>
      <c r="I154" s="1247">
        <v>8571</v>
      </c>
      <c r="J154" s="1163">
        <v>-4.3E-3</v>
      </c>
      <c r="K154" s="1247">
        <v>8608</v>
      </c>
      <c r="L154" s="1164">
        <v>1.6410000000000001E-2</v>
      </c>
      <c r="M154" s="1247">
        <v>8469</v>
      </c>
      <c r="N154" s="1163">
        <v>-1.2E-4</v>
      </c>
      <c r="O154" s="1247">
        <v>8470</v>
      </c>
      <c r="P154" s="1247">
        <v>0</v>
      </c>
    </row>
    <row r="155" spans="1:16" x14ac:dyDescent="0.25">
      <c r="A155" s="1247">
        <v>281</v>
      </c>
      <c r="B155" s="1247" t="s">
        <v>592</v>
      </c>
      <c r="C155" s="1247" t="s">
        <v>571</v>
      </c>
      <c r="D155" s="1247" t="s">
        <v>537</v>
      </c>
      <c r="E155" s="1247">
        <v>1520</v>
      </c>
      <c r="F155" s="1248">
        <v>0</v>
      </c>
      <c r="G155" s="1247">
        <v>1520</v>
      </c>
      <c r="H155" s="1163">
        <v>-1.554E-2</v>
      </c>
      <c r="I155" s="1247">
        <v>1544</v>
      </c>
      <c r="J155" s="1163">
        <v>-3.8700000000000002E-3</v>
      </c>
      <c r="K155" s="1247">
        <v>1550</v>
      </c>
      <c r="L155" s="1164">
        <v>2.0410000000000001E-2</v>
      </c>
      <c r="M155" s="1247">
        <v>1519</v>
      </c>
      <c r="N155" s="1163">
        <v>-4.5900000000000003E-3</v>
      </c>
      <c r="O155" s="1247">
        <v>1526</v>
      </c>
      <c r="P155" s="1247">
        <v>0</v>
      </c>
    </row>
    <row r="156" spans="1:16" x14ac:dyDescent="0.25">
      <c r="A156" s="1247">
        <v>282</v>
      </c>
      <c r="B156" s="1247" t="s">
        <v>126</v>
      </c>
      <c r="C156" s="1247" t="s">
        <v>571</v>
      </c>
      <c r="D156" s="1247" t="s">
        <v>537</v>
      </c>
      <c r="E156" s="1247">
        <v>2410</v>
      </c>
      <c r="F156" s="1248">
        <v>0</v>
      </c>
      <c r="G156" s="1247">
        <v>2410</v>
      </c>
      <c r="H156" s="1163">
        <v>-1.5520000000000001E-2</v>
      </c>
      <c r="I156" s="1247">
        <v>2448</v>
      </c>
      <c r="J156" s="1163">
        <v>-4.47E-3</v>
      </c>
      <c r="K156" s="1247">
        <v>2459</v>
      </c>
      <c r="L156" s="1164">
        <v>9.4400000000000005E-3</v>
      </c>
      <c r="M156" s="1247">
        <v>2436</v>
      </c>
      <c r="N156" s="1164">
        <v>7.0299999999999998E-3</v>
      </c>
      <c r="O156" s="1247">
        <v>2419</v>
      </c>
      <c r="P156" s="1247">
        <v>0</v>
      </c>
    </row>
    <row r="157" spans="1:16" x14ac:dyDescent="0.25">
      <c r="A157" s="1247">
        <v>283</v>
      </c>
      <c r="B157" s="1247" t="s">
        <v>127</v>
      </c>
      <c r="C157" s="1247" t="s">
        <v>571</v>
      </c>
      <c r="D157" s="1247" t="s">
        <v>537</v>
      </c>
      <c r="E157" s="1247">
        <v>1766</v>
      </c>
      <c r="F157" s="1248">
        <v>0</v>
      </c>
      <c r="G157" s="1247">
        <v>1766</v>
      </c>
      <c r="H157" s="1163">
        <v>-1.5610000000000001E-2</v>
      </c>
      <c r="I157" s="1247">
        <v>1794</v>
      </c>
      <c r="J157" s="1163">
        <v>-4.4400000000000004E-3</v>
      </c>
      <c r="K157" s="1247">
        <v>1802</v>
      </c>
      <c r="L157" s="1164">
        <v>1.636E-2</v>
      </c>
      <c r="M157" s="1247">
        <v>1773</v>
      </c>
      <c r="N157" s="1248">
        <v>0</v>
      </c>
      <c r="O157" s="1247">
        <v>1773</v>
      </c>
      <c r="P157" s="1247">
        <v>0</v>
      </c>
    </row>
    <row r="158" spans="1:16" x14ac:dyDescent="0.25">
      <c r="A158" s="1247">
        <v>286</v>
      </c>
      <c r="B158" s="1247" t="s">
        <v>593</v>
      </c>
      <c r="C158" s="1247"/>
      <c r="D158" s="1247" t="s">
        <v>537</v>
      </c>
      <c r="E158" s="1247">
        <v>8503</v>
      </c>
      <c r="F158" s="1248">
        <v>0</v>
      </c>
      <c r="G158" s="1247">
        <v>8503</v>
      </c>
      <c r="H158" s="1163">
        <v>-1.5509999999999999E-2</v>
      </c>
      <c r="I158" s="1247">
        <v>8637</v>
      </c>
      <c r="J158" s="1163">
        <v>-4.2700000000000004E-3</v>
      </c>
      <c r="K158" s="1247">
        <v>8674</v>
      </c>
      <c r="L158" s="1164">
        <v>1.8190000000000001E-2</v>
      </c>
      <c r="M158" s="1247">
        <v>8519</v>
      </c>
      <c r="N158" s="1163">
        <v>-1.99E-3</v>
      </c>
      <c r="O158" s="1247">
        <v>8536</v>
      </c>
      <c r="P158" s="1247">
        <v>0</v>
      </c>
    </row>
    <row r="159" spans="1:16" x14ac:dyDescent="0.25">
      <c r="A159" s="1247">
        <v>290</v>
      </c>
      <c r="B159" s="1247" t="s">
        <v>120</v>
      </c>
      <c r="C159" s="1247" t="s">
        <v>562</v>
      </c>
      <c r="D159" s="1247" t="s">
        <v>537</v>
      </c>
      <c r="E159" s="1247">
        <v>14541</v>
      </c>
      <c r="F159" s="1248">
        <v>0</v>
      </c>
      <c r="G159" s="1247">
        <v>14541</v>
      </c>
      <c r="H159" s="1163">
        <v>-1.5570000000000001E-2</v>
      </c>
      <c r="I159" s="1247">
        <v>14771</v>
      </c>
      <c r="J159" s="1163">
        <v>-4.3099999999999996E-3</v>
      </c>
      <c r="K159" s="1247">
        <v>14835</v>
      </c>
      <c r="L159" s="1164">
        <v>7.9500000000000005E-3</v>
      </c>
      <c r="M159" s="1247">
        <v>14718</v>
      </c>
      <c r="N159" s="1164">
        <v>8.2900000000000005E-3</v>
      </c>
      <c r="O159" s="1247">
        <v>14597</v>
      </c>
      <c r="P159" s="1247">
        <v>0</v>
      </c>
    </row>
    <row r="160" spans="1:16" x14ac:dyDescent="0.25">
      <c r="A160" s="1247">
        <v>291</v>
      </c>
      <c r="B160" s="1247" t="s">
        <v>594</v>
      </c>
      <c r="C160" s="1247" t="s">
        <v>571</v>
      </c>
      <c r="D160" s="1247" t="s">
        <v>537</v>
      </c>
      <c r="E160" s="1247">
        <v>1752</v>
      </c>
      <c r="F160" s="1248">
        <v>0</v>
      </c>
      <c r="G160" s="1247">
        <v>1752</v>
      </c>
      <c r="H160" s="1163">
        <v>-1.5180000000000001E-2</v>
      </c>
      <c r="I160" s="1247">
        <v>1779</v>
      </c>
      <c r="J160" s="1163">
        <v>-4.4799999999999996E-3</v>
      </c>
      <c r="K160" s="1247">
        <v>1787</v>
      </c>
      <c r="L160" s="1164">
        <v>1.7649999999999999E-2</v>
      </c>
      <c r="M160" s="1247">
        <v>1756</v>
      </c>
      <c r="N160" s="1163">
        <v>-1.14E-3</v>
      </c>
      <c r="O160" s="1247">
        <v>1758</v>
      </c>
      <c r="P160" s="1247">
        <v>0</v>
      </c>
    </row>
    <row r="161" spans="1:16" x14ac:dyDescent="0.25">
      <c r="A161" s="1097">
        <v>298</v>
      </c>
      <c r="B161" s="1097" t="s">
        <v>595</v>
      </c>
      <c r="C161" s="1097" t="s">
        <v>451</v>
      </c>
      <c r="D161" s="1097" t="s">
        <v>503</v>
      </c>
      <c r="E161" s="1247">
        <v>2196</v>
      </c>
      <c r="F161" s="1248">
        <v>0</v>
      </c>
      <c r="G161" s="1247">
        <v>2196</v>
      </c>
      <c r="H161" s="1248">
        <v>0</v>
      </c>
      <c r="I161" s="1247">
        <v>2196</v>
      </c>
      <c r="J161" s="1248">
        <v>0</v>
      </c>
      <c r="K161" s="1247">
        <v>2196</v>
      </c>
      <c r="L161" s="1248">
        <v>0</v>
      </c>
      <c r="M161" s="1247">
        <v>2196</v>
      </c>
      <c r="N161" s="1248">
        <v>0</v>
      </c>
      <c r="O161" s="1247">
        <v>2196</v>
      </c>
      <c r="P161" s="1247">
        <v>1</v>
      </c>
    </row>
    <row r="162" spans="1:16" x14ac:dyDescent="0.25">
      <c r="A162" s="1097">
        <v>301</v>
      </c>
      <c r="B162" s="1097" t="s">
        <v>596</v>
      </c>
      <c r="C162" s="1097" t="s">
        <v>451</v>
      </c>
      <c r="D162" s="1097" t="s">
        <v>503</v>
      </c>
      <c r="E162" s="1247">
        <v>1118</v>
      </c>
      <c r="F162" s="1248">
        <v>0</v>
      </c>
      <c r="G162" s="1247">
        <v>1118</v>
      </c>
      <c r="H162" s="1248">
        <v>0</v>
      </c>
      <c r="I162" s="1247">
        <v>1118</v>
      </c>
      <c r="J162" s="1248">
        <v>0</v>
      </c>
      <c r="K162" s="1247">
        <v>1118</v>
      </c>
      <c r="L162" s="1248">
        <v>0</v>
      </c>
      <c r="M162" s="1247">
        <v>1118</v>
      </c>
      <c r="N162" s="1248">
        <v>0</v>
      </c>
      <c r="O162" s="1247">
        <v>1118</v>
      </c>
      <c r="P162" s="1247">
        <v>1</v>
      </c>
    </row>
    <row r="163" spans="1:16" x14ac:dyDescent="0.25">
      <c r="A163" s="1247">
        <v>304</v>
      </c>
      <c r="B163" s="1247" t="s">
        <v>1392</v>
      </c>
      <c r="C163" s="1247"/>
      <c r="D163" s="1247" t="s">
        <v>503</v>
      </c>
      <c r="E163" s="1247">
        <v>1393</v>
      </c>
      <c r="F163" s="1163">
        <v>-1.8319999999999999E-2</v>
      </c>
      <c r="G163" s="1247">
        <v>1419</v>
      </c>
      <c r="H163" s="1164">
        <v>0.10946</v>
      </c>
      <c r="I163" s="1247">
        <v>1279</v>
      </c>
      <c r="J163" s="1163">
        <v>-7.0489999999999997E-2</v>
      </c>
      <c r="K163" s="1247">
        <v>1376</v>
      </c>
      <c r="L163" s="1164">
        <v>0.11598</v>
      </c>
      <c r="M163" s="1247">
        <v>1233</v>
      </c>
      <c r="N163" s="1163">
        <v>-9.5380000000000006E-2</v>
      </c>
      <c r="O163" s="1247">
        <v>1363</v>
      </c>
      <c r="P163" s="1247">
        <v>0</v>
      </c>
    </row>
    <row r="164" spans="1:16" x14ac:dyDescent="0.25">
      <c r="A164" s="1247">
        <v>305</v>
      </c>
      <c r="B164" s="1247" t="s">
        <v>1393</v>
      </c>
      <c r="C164" s="1247"/>
      <c r="D164" s="1247" t="s">
        <v>503</v>
      </c>
      <c r="E164" s="1247">
        <v>5741</v>
      </c>
      <c r="F164" s="1164">
        <v>6.6600000000000001E-3</v>
      </c>
      <c r="G164" s="1247">
        <v>5703</v>
      </c>
      <c r="H164" s="1164">
        <v>2.8309999999999998E-2</v>
      </c>
      <c r="I164" s="1247">
        <v>5546</v>
      </c>
      <c r="J164" s="1163">
        <v>-1.8579999999999999E-2</v>
      </c>
      <c r="K164" s="1247">
        <v>5651</v>
      </c>
      <c r="L164" s="1164">
        <v>3.6499999999999998E-2</v>
      </c>
      <c r="M164" s="1247">
        <v>5452</v>
      </c>
      <c r="N164" s="1164">
        <v>7.9500000000000005E-3</v>
      </c>
      <c r="O164" s="1247">
        <v>5409</v>
      </c>
      <c r="P164" s="1247">
        <v>0</v>
      </c>
    </row>
    <row r="165" spans="1:16" x14ac:dyDescent="0.25">
      <c r="A165" s="1247">
        <v>306</v>
      </c>
      <c r="B165" s="1247" t="s">
        <v>1394</v>
      </c>
      <c r="C165" s="1247"/>
      <c r="D165" s="1247" t="s">
        <v>503</v>
      </c>
      <c r="E165" s="1247">
        <v>2950</v>
      </c>
      <c r="F165" s="1163">
        <v>-3.056E-2</v>
      </c>
      <c r="G165" s="1247">
        <v>3043</v>
      </c>
      <c r="H165" s="1163">
        <v>-2.9499999999999999E-3</v>
      </c>
      <c r="I165" s="1247">
        <v>3052</v>
      </c>
      <c r="J165" s="1163">
        <v>-5.8599999999999998E-3</v>
      </c>
      <c r="K165" s="1247">
        <v>3070</v>
      </c>
      <c r="L165" s="1164">
        <v>3.193E-2</v>
      </c>
      <c r="M165" s="1247">
        <v>2975</v>
      </c>
      <c r="N165" s="1164">
        <v>2.3040000000000001E-2</v>
      </c>
      <c r="O165" s="1247">
        <v>2908</v>
      </c>
      <c r="P165" s="1247">
        <v>0</v>
      </c>
    </row>
    <row r="166" spans="1:16" x14ac:dyDescent="0.25">
      <c r="A166" s="1247">
        <v>307</v>
      </c>
      <c r="B166" s="1247" t="s">
        <v>1395</v>
      </c>
      <c r="C166" s="1247"/>
      <c r="D166" s="1247" t="s">
        <v>503</v>
      </c>
      <c r="E166" s="1247">
        <v>11263</v>
      </c>
      <c r="F166" s="1164">
        <v>0.1124</v>
      </c>
      <c r="G166" s="1247">
        <v>10125</v>
      </c>
      <c r="H166" s="1164">
        <v>9.5070000000000002E-2</v>
      </c>
      <c r="I166" s="1247">
        <v>9246</v>
      </c>
      <c r="J166" s="1163">
        <v>-3.567E-2</v>
      </c>
      <c r="K166" s="1247">
        <v>9588</v>
      </c>
      <c r="L166" s="1164">
        <v>0.12153</v>
      </c>
      <c r="M166" s="1247">
        <v>8549</v>
      </c>
      <c r="N166" s="1163">
        <v>-3.6099999999999999E-3</v>
      </c>
      <c r="O166" s="1247">
        <v>8580</v>
      </c>
      <c r="P166" s="1247">
        <v>0</v>
      </c>
    </row>
    <row r="167" spans="1:16" x14ac:dyDescent="0.25">
      <c r="A167" s="1247">
        <v>318</v>
      </c>
      <c r="B167" s="1247" t="s">
        <v>597</v>
      </c>
      <c r="C167" s="1247" t="s">
        <v>562</v>
      </c>
      <c r="D167" s="1247" t="s">
        <v>537</v>
      </c>
      <c r="E167" s="1247">
        <v>6984</v>
      </c>
      <c r="F167" s="1248">
        <v>0</v>
      </c>
      <c r="G167" s="1247">
        <v>6984</v>
      </c>
      <c r="H167" s="1163">
        <v>-1.5509999999999999E-2</v>
      </c>
      <c r="I167" s="1247">
        <v>7094</v>
      </c>
      <c r="J167" s="1163">
        <v>-4.2100000000000002E-3</v>
      </c>
      <c r="K167" s="1247">
        <v>7124</v>
      </c>
      <c r="L167" s="1164">
        <v>1.136E-2</v>
      </c>
      <c r="M167" s="1247">
        <v>7044</v>
      </c>
      <c r="N167" s="1164">
        <v>4.7099999999999998E-3</v>
      </c>
      <c r="O167" s="1247">
        <v>7011</v>
      </c>
      <c r="P167" s="1247">
        <v>0</v>
      </c>
    </row>
    <row r="168" spans="1:16" x14ac:dyDescent="0.25">
      <c r="A168" s="1247">
        <v>323</v>
      </c>
      <c r="B168" s="1247" t="s">
        <v>939</v>
      </c>
      <c r="C168" s="1247" t="s">
        <v>562</v>
      </c>
      <c r="D168" s="1247" t="s">
        <v>537</v>
      </c>
      <c r="E168" s="1247">
        <v>7360</v>
      </c>
      <c r="F168" s="1248">
        <v>0</v>
      </c>
      <c r="G168" s="1247">
        <v>7360</v>
      </c>
      <c r="H168" s="1163">
        <v>-1.5520000000000001E-2</v>
      </c>
      <c r="I168" s="1247">
        <v>7476</v>
      </c>
      <c r="J168" s="1163">
        <v>-4.2599999999999999E-3</v>
      </c>
      <c r="K168" s="1247">
        <v>7508</v>
      </c>
      <c r="L168" s="1164">
        <v>1.1310000000000001E-2</v>
      </c>
      <c r="M168" s="1247">
        <v>7424</v>
      </c>
      <c r="N168" s="1164">
        <v>4.8700000000000002E-3</v>
      </c>
      <c r="O168" s="1247">
        <v>7388</v>
      </c>
      <c r="P168" s="1247">
        <v>0</v>
      </c>
    </row>
    <row r="169" spans="1:16" x14ac:dyDescent="0.25">
      <c r="A169" s="1247">
        <v>324</v>
      </c>
      <c r="B169" s="1247" t="s">
        <v>598</v>
      </c>
      <c r="C169" s="1247" t="s">
        <v>562</v>
      </c>
      <c r="D169" s="1247" t="s">
        <v>537</v>
      </c>
      <c r="E169" s="1247">
        <v>6984</v>
      </c>
      <c r="F169" s="1248">
        <v>0</v>
      </c>
      <c r="G169" s="1247">
        <v>6984</v>
      </c>
      <c r="H169" s="1163">
        <v>-1.5509999999999999E-2</v>
      </c>
      <c r="I169" s="1247">
        <v>7094</v>
      </c>
      <c r="J169" s="1163">
        <v>-4.2100000000000002E-3</v>
      </c>
      <c r="K169" s="1247">
        <v>7124</v>
      </c>
      <c r="L169" s="1164">
        <v>1.1639999999999999E-2</v>
      </c>
      <c r="M169" s="1247">
        <v>7042</v>
      </c>
      <c r="N169" s="1164">
        <v>4.4200000000000003E-3</v>
      </c>
      <c r="O169" s="1247">
        <v>7011</v>
      </c>
      <c r="P169" s="1247">
        <v>0</v>
      </c>
    </row>
    <row r="170" spans="1:16" x14ac:dyDescent="0.25">
      <c r="A170" s="1247">
        <v>327</v>
      </c>
      <c r="B170" s="1247" t="s">
        <v>1396</v>
      </c>
      <c r="C170" s="1247"/>
      <c r="D170" s="1247" t="s">
        <v>537</v>
      </c>
      <c r="E170" s="1247">
        <v>1</v>
      </c>
      <c r="F170" s="1248">
        <v>0</v>
      </c>
      <c r="G170" s="1247">
        <v>1</v>
      </c>
      <c r="H170" s="1248">
        <v>0</v>
      </c>
      <c r="I170" s="1247">
        <v>1</v>
      </c>
      <c r="J170" s="1248">
        <v>0</v>
      </c>
      <c r="K170" s="1247">
        <v>1</v>
      </c>
      <c r="L170" s="1248">
        <v>0</v>
      </c>
      <c r="M170" s="1247">
        <v>1</v>
      </c>
      <c r="N170" s="1248">
        <v>0</v>
      </c>
      <c r="O170" s="1247">
        <v>1</v>
      </c>
      <c r="P170" s="1247">
        <v>0</v>
      </c>
    </row>
    <row r="171" spans="1:16" x14ac:dyDescent="0.25">
      <c r="A171" s="1247">
        <v>330</v>
      </c>
      <c r="B171" s="1247" t="s">
        <v>940</v>
      </c>
      <c r="C171" s="1247"/>
      <c r="D171" s="1247" t="s">
        <v>537</v>
      </c>
      <c r="E171" s="1247">
        <v>3171</v>
      </c>
      <c r="F171" s="1248">
        <v>0</v>
      </c>
      <c r="G171" s="1247">
        <v>3171</v>
      </c>
      <c r="H171" s="1163">
        <v>-1.5520000000000001E-2</v>
      </c>
      <c r="I171" s="1247">
        <v>3221</v>
      </c>
      <c r="J171" s="1163">
        <v>-4.3299999999999996E-3</v>
      </c>
      <c r="K171" s="1247">
        <v>3235</v>
      </c>
      <c r="L171" s="1164">
        <v>1.125E-2</v>
      </c>
      <c r="M171" s="1247">
        <v>3199</v>
      </c>
      <c r="N171" s="1164">
        <v>5.0299999999999997E-3</v>
      </c>
      <c r="O171" s="1247">
        <v>3183</v>
      </c>
      <c r="P171" s="1247">
        <v>0</v>
      </c>
    </row>
    <row r="172" spans="1:16" x14ac:dyDescent="0.25">
      <c r="A172" s="1247">
        <v>331</v>
      </c>
      <c r="B172" s="1247" t="s">
        <v>1397</v>
      </c>
      <c r="C172" s="1247"/>
      <c r="D172" s="1247" t="s">
        <v>537</v>
      </c>
      <c r="E172" s="1247">
        <v>0</v>
      </c>
      <c r="F172" s="1247"/>
      <c r="G172" s="1247">
        <v>0</v>
      </c>
      <c r="H172" s="1247"/>
      <c r="I172" s="1247">
        <v>0</v>
      </c>
      <c r="J172" s="1247"/>
      <c r="K172" s="1247">
        <v>0</v>
      </c>
      <c r="L172" s="1247"/>
      <c r="M172" s="1247">
        <v>0</v>
      </c>
      <c r="N172" s="1247"/>
      <c r="O172" s="1247">
        <v>0</v>
      </c>
      <c r="P172" s="1247">
        <v>0</v>
      </c>
    </row>
    <row r="173" spans="1:16" x14ac:dyDescent="0.25">
      <c r="A173" s="1247">
        <v>333</v>
      </c>
      <c r="B173" s="1247" t="s">
        <v>1398</v>
      </c>
      <c r="C173" s="1247"/>
      <c r="D173" s="1247" t="s">
        <v>537</v>
      </c>
      <c r="E173" s="1247">
        <v>1</v>
      </c>
      <c r="F173" s="1248">
        <v>0</v>
      </c>
      <c r="G173" s="1247">
        <v>1</v>
      </c>
      <c r="H173" s="1248">
        <v>0</v>
      </c>
      <c r="I173" s="1247">
        <v>1</v>
      </c>
      <c r="J173" s="1248">
        <v>0</v>
      </c>
      <c r="K173" s="1247">
        <v>1</v>
      </c>
      <c r="L173" s="1248">
        <v>0</v>
      </c>
      <c r="M173" s="1247">
        <v>1</v>
      </c>
      <c r="N173" s="1248">
        <v>0</v>
      </c>
      <c r="O173" s="1247">
        <v>1</v>
      </c>
      <c r="P173" s="1247">
        <v>0</v>
      </c>
    </row>
    <row r="174" spans="1:16" x14ac:dyDescent="0.25">
      <c r="A174" s="1247">
        <v>336</v>
      </c>
      <c r="B174" s="1247" t="s">
        <v>942</v>
      </c>
      <c r="C174" s="1247" t="s">
        <v>562</v>
      </c>
      <c r="D174" s="1247" t="s">
        <v>537</v>
      </c>
      <c r="E174" s="1247">
        <v>7043</v>
      </c>
      <c r="F174" s="1248">
        <v>0</v>
      </c>
      <c r="G174" s="1247">
        <v>7043</v>
      </c>
      <c r="H174" s="1163">
        <v>-1.5520000000000001E-2</v>
      </c>
      <c r="I174" s="1247">
        <v>7154</v>
      </c>
      <c r="J174" s="1163">
        <v>-4.3099999999999996E-3</v>
      </c>
      <c r="K174" s="1247">
        <v>7185</v>
      </c>
      <c r="L174" s="1164">
        <v>1.14E-2</v>
      </c>
      <c r="M174" s="1247">
        <v>7104</v>
      </c>
      <c r="N174" s="1164">
        <v>4.81E-3</v>
      </c>
      <c r="O174" s="1247">
        <v>7070</v>
      </c>
      <c r="P174" s="1247">
        <v>0</v>
      </c>
    </row>
    <row r="175" spans="1:16" x14ac:dyDescent="0.25">
      <c r="A175" s="1247">
        <v>337</v>
      </c>
      <c r="B175" s="1247" t="s">
        <v>599</v>
      </c>
      <c r="C175" s="1247" t="s">
        <v>562</v>
      </c>
      <c r="D175" s="1247" t="s">
        <v>537</v>
      </c>
      <c r="E175" s="1247">
        <v>5737</v>
      </c>
      <c r="F175" s="1248">
        <v>0</v>
      </c>
      <c r="G175" s="1247">
        <v>5737</v>
      </c>
      <c r="H175" s="1163">
        <v>-1.5610000000000001E-2</v>
      </c>
      <c r="I175" s="1247">
        <v>5828</v>
      </c>
      <c r="J175" s="1163">
        <v>-4.2700000000000004E-3</v>
      </c>
      <c r="K175" s="1247">
        <v>5853</v>
      </c>
      <c r="L175" s="1164">
        <v>1.14E-2</v>
      </c>
      <c r="M175" s="1247">
        <v>5787</v>
      </c>
      <c r="N175" s="1164">
        <v>4.8599999999999997E-3</v>
      </c>
      <c r="O175" s="1247">
        <v>5759</v>
      </c>
      <c r="P175" s="1247">
        <v>0</v>
      </c>
    </row>
    <row r="176" spans="1:16" x14ac:dyDescent="0.25">
      <c r="A176" s="1247">
        <v>338</v>
      </c>
      <c r="B176" s="1247" t="s">
        <v>943</v>
      </c>
      <c r="C176" s="1247"/>
      <c r="D176" s="1247" t="s">
        <v>537</v>
      </c>
      <c r="E176" s="1247">
        <v>5789</v>
      </c>
      <c r="F176" s="1248">
        <v>0</v>
      </c>
      <c r="G176" s="1247">
        <v>5789</v>
      </c>
      <c r="H176" s="1163">
        <v>-1.5480000000000001E-2</v>
      </c>
      <c r="I176" s="1247">
        <v>5880</v>
      </c>
      <c r="J176" s="1163">
        <v>-4.4000000000000003E-3</v>
      </c>
      <c r="K176" s="1247">
        <v>5906</v>
      </c>
      <c r="L176" s="1164">
        <v>1.1469999999999999E-2</v>
      </c>
      <c r="M176" s="1247">
        <v>5839</v>
      </c>
      <c r="N176" s="1164">
        <v>4.8199999999999996E-3</v>
      </c>
      <c r="O176" s="1247">
        <v>5811</v>
      </c>
      <c r="P176" s="1247">
        <v>0</v>
      </c>
    </row>
    <row r="177" spans="1:16" x14ac:dyDescent="0.25">
      <c r="A177" s="1247">
        <v>341</v>
      </c>
      <c r="B177" s="1247" t="s">
        <v>600</v>
      </c>
      <c r="C177" s="1247" t="s">
        <v>562</v>
      </c>
      <c r="D177" s="1247" t="s">
        <v>537</v>
      </c>
      <c r="E177" s="1247">
        <v>5926</v>
      </c>
      <c r="F177" s="1248">
        <v>0</v>
      </c>
      <c r="G177" s="1247">
        <v>5926</v>
      </c>
      <c r="H177" s="1163">
        <v>-1.5610000000000001E-2</v>
      </c>
      <c r="I177" s="1247">
        <v>6020</v>
      </c>
      <c r="J177" s="1163">
        <v>-4.3E-3</v>
      </c>
      <c r="K177" s="1247">
        <v>6046</v>
      </c>
      <c r="L177" s="1164">
        <v>1.9050000000000001E-2</v>
      </c>
      <c r="M177" s="1247">
        <v>5933</v>
      </c>
      <c r="N177" s="1163">
        <v>-2.6900000000000001E-3</v>
      </c>
      <c r="O177" s="1247">
        <v>5949</v>
      </c>
      <c r="P177" s="1247">
        <v>0</v>
      </c>
    </row>
    <row r="178" spans="1:16" x14ac:dyDescent="0.25">
      <c r="A178" s="1247">
        <v>342</v>
      </c>
      <c r="B178" s="1247" t="s">
        <v>601</v>
      </c>
      <c r="C178" s="1247" t="s">
        <v>562</v>
      </c>
      <c r="D178" s="1247" t="s">
        <v>537</v>
      </c>
      <c r="E178" s="1247">
        <v>5789</v>
      </c>
      <c r="F178" s="1248">
        <v>0</v>
      </c>
      <c r="G178" s="1247">
        <v>5789</v>
      </c>
      <c r="H178" s="1163">
        <v>-1.5480000000000001E-2</v>
      </c>
      <c r="I178" s="1247">
        <v>5880</v>
      </c>
      <c r="J178" s="1163">
        <v>-4.4000000000000003E-3</v>
      </c>
      <c r="K178" s="1247">
        <v>5906</v>
      </c>
      <c r="L178" s="1164">
        <v>1.1820000000000001E-2</v>
      </c>
      <c r="M178" s="1247">
        <v>5837</v>
      </c>
      <c r="N178" s="1164">
        <v>4.47E-3</v>
      </c>
      <c r="O178" s="1247">
        <v>5811</v>
      </c>
      <c r="P178" s="1247">
        <v>0</v>
      </c>
    </row>
    <row r="179" spans="1:16" x14ac:dyDescent="0.25">
      <c r="A179" s="1097">
        <v>345</v>
      </c>
      <c r="B179" s="1097" t="s">
        <v>1155</v>
      </c>
      <c r="C179" s="1097"/>
      <c r="D179" s="1097" t="s">
        <v>537</v>
      </c>
      <c r="E179" s="1247">
        <v>906</v>
      </c>
      <c r="F179" s="1248">
        <v>0</v>
      </c>
      <c r="G179" s="1247">
        <v>906</v>
      </c>
      <c r="H179" s="1248">
        <v>0</v>
      </c>
      <c r="I179" s="1247">
        <v>906</v>
      </c>
      <c r="J179" s="1248">
        <v>0</v>
      </c>
      <c r="K179" s="1247">
        <v>906</v>
      </c>
      <c r="L179" s="1248">
        <v>0</v>
      </c>
      <c r="M179" s="1247">
        <v>906</v>
      </c>
      <c r="N179" s="1248">
        <v>0</v>
      </c>
      <c r="O179" s="1247">
        <v>906</v>
      </c>
      <c r="P179" s="1247">
        <v>1</v>
      </c>
    </row>
    <row r="180" spans="1:16" x14ac:dyDescent="0.25">
      <c r="A180" s="1247">
        <v>349</v>
      </c>
      <c r="B180" s="1247" t="s">
        <v>946</v>
      </c>
      <c r="C180" s="1247" t="s">
        <v>571</v>
      </c>
      <c r="D180" s="1247" t="s">
        <v>537</v>
      </c>
      <c r="E180" s="1247">
        <v>560</v>
      </c>
      <c r="F180" s="1248">
        <v>0</v>
      </c>
      <c r="G180" s="1247">
        <v>560</v>
      </c>
      <c r="H180" s="1248">
        <v>0</v>
      </c>
      <c r="I180" s="1247">
        <v>560</v>
      </c>
      <c r="J180" s="1248">
        <v>0</v>
      </c>
      <c r="K180" s="1247">
        <v>560</v>
      </c>
      <c r="L180" s="1248">
        <v>0</v>
      </c>
      <c r="M180" s="1247">
        <v>560</v>
      </c>
      <c r="N180" s="1248">
        <v>0</v>
      </c>
      <c r="O180" s="1247">
        <v>560</v>
      </c>
      <c r="P180" s="1247">
        <v>0</v>
      </c>
    </row>
    <row r="181" spans="1:16" x14ac:dyDescent="0.25">
      <c r="A181" s="1247">
        <v>352</v>
      </c>
      <c r="B181" s="1247" t="s">
        <v>602</v>
      </c>
      <c r="C181" s="1247" t="s">
        <v>562</v>
      </c>
      <c r="D181" s="1247" t="s">
        <v>537</v>
      </c>
      <c r="E181" s="1247">
        <v>6984</v>
      </c>
      <c r="F181" s="1248">
        <v>0</v>
      </c>
      <c r="G181" s="1247">
        <v>6984</v>
      </c>
      <c r="H181" s="1163">
        <v>-1.5509999999999999E-2</v>
      </c>
      <c r="I181" s="1247">
        <v>7094</v>
      </c>
      <c r="J181" s="1163">
        <v>-4.2100000000000002E-3</v>
      </c>
      <c r="K181" s="1247">
        <v>7124</v>
      </c>
      <c r="L181" s="1164">
        <v>1.136E-2</v>
      </c>
      <c r="M181" s="1247">
        <v>7044</v>
      </c>
      <c r="N181" s="1164">
        <v>4.7099999999999998E-3</v>
      </c>
      <c r="O181" s="1247">
        <v>7011</v>
      </c>
      <c r="P181" s="1247">
        <v>0</v>
      </c>
    </row>
    <row r="182" spans="1:16" x14ac:dyDescent="0.25">
      <c r="A182" s="1247">
        <v>361</v>
      </c>
      <c r="B182" s="1247" t="s">
        <v>950</v>
      </c>
      <c r="C182" s="1247" t="s">
        <v>571</v>
      </c>
      <c r="D182" s="1247" t="s">
        <v>537</v>
      </c>
      <c r="E182" s="1247">
        <v>42</v>
      </c>
      <c r="F182" s="1248">
        <v>0</v>
      </c>
      <c r="G182" s="1247">
        <v>42</v>
      </c>
      <c r="H182" s="1248">
        <v>0</v>
      </c>
      <c r="I182" s="1247">
        <v>42</v>
      </c>
      <c r="J182" s="1248">
        <v>0</v>
      </c>
      <c r="K182" s="1247">
        <v>42</v>
      </c>
      <c r="L182" s="1248">
        <v>0</v>
      </c>
      <c r="M182" s="1247">
        <v>42</v>
      </c>
      <c r="N182" s="1248">
        <v>0</v>
      </c>
      <c r="O182" s="1247">
        <v>42</v>
      </c>
      <c r="P182" s="1247">
        <v>0</v>
      </c>
    </row>
    <row r="183" spans="1:16" x14ac:dyDescent="0.25">
      <c r="A183" s="1247">
        <v>379</v>
      </c>
      <c r="B183" s="1247" t="s">
        <v>1399</v>
      </c>
      <c r="C183" s="1247"/>
      <c r="D183" s="1247" t="s">
        <v>537</v>
      </c>
      <c r="E183" s="1247">
        <v>0</v>
      </c>
      <c r="F183" s="1247"/>
      <c r="G183" s="1247">
        <v>0</v>
      </c>
      <c r="H183" s="1247"/>
      <c r="I183" s="1247">
        <v>0</v>
      </c>
      <c r="J183" s="1247"/>
      <c r="K183" s="1247">
        <v>0</v>
      </c>
      <c r="L183" s="1247"/>
      <c r="M183" s="1247">
        <v>0</v>
      </c>
      <c r="N183" s="1247"/>
      <c r="O183" s="1247">
        <v>0</v>
      </c>
      <c r="P183" s="1247">
        <v>0</v>
      </c>
    </row>
    <row r="184" spans="1:16" x14ac:dyDescent="0.25">
      <c r="A184" s="1247">
        <v>380</v>
      </c>
      <c r="B184" s="1247" t="s">
        <v>1400</v>
      </c>
      <c r="C184" s="1247"/>
      <c r="D184" s="1247" t="s">
        <v>537</v>
      </c>
      <c r="E184" s="1247">
        <v>0</v>
      </c>
      <c r="F184" s="1247"/>
      <c r="G184" s="1247">
        <v>0</v>
      </c>
      <c r="H184" s="1247"/>
      <c r="I184" s="1247">
        <v>0</v>
      </c>
      <c r="J184" s="1247"/>
      <c r="K184" s="1247">
        <v>0</v>
      </c>
      <c r="L184" s="1247"/>
      <c r="M184" s="1247">
        <v>0</v>
      </c>
      <c r="N184" s="1247"/>
      <c r="O184" s="1247">
        <v>0</v>
      </c>
      <c r="P184" s="1247">
        <v>0</v>
      </c>
    </row>
    <row r="185" spans="1:16" x14ac:dyDescent="0.25">
      <c r="A185" s="1247">
        <v>399</v>
      </c>
      <c r="B185" s="1247" t="s">
        <v>951</v>
      </c>
      <c r="C185" s="1247" t="s">
        <v>571</v>
      </c>
      <c r="D185" s="1247" t="s">
        <v>537</v>
      </c>
      <c r="E185" s="1247">
        <v>4784</v>
      </c>
      <c r="F185" s="1248">
        <v>0</v>
      </c>
      <c r="G185" s="1247">
        <v>4784</v>
      </c>
      <c r="H185" s="1163">
        <v>-1.5440000000000001E-2</v>
      </c>
      <c r="I185" s="1247">
        <v>4859</v>
      </c>
      <c r="J185" s="1163">
        <v>-4.3E-3</v>
      </c>
      <c r="K185" s="1247">
        <v>4880</v>
      </c>
      <c r="L185" s="1164">
        <v>1.14E-2</v>
      </c>
      <c r="M185" s="1247">
        <v>4825</v>
      </c>
      <c r="N185" s="1164">
        <v>4.79E-3</v>
      </c>
      <c r="O185" s="1247">
        <v>4802</v>
      </c>
      <c r="P185" s="1247">
        <v>0</v>
      </c>
    </row>
    <row r="186" spans="1:16" x14ac:dyDescent="0.25">
      <c r="A186" s="1247">
        <v>408</v>
      </c>
      <c r="B186" s="1247" t="s">
        <v>1157</v>
      </c>
      <c r="C186" s="1247" t="s">
        <v>571</v>
      </c>
      <c r="D186" s="1247" t="s">
        <v>537</v>
      </c>
      <c r="E186" s="1247">
        <v>543</v>
      </c>
      <c r="F186" s="1248">
        <v>0</v>
      </c>
      <c r="G186" s="1247">
        <v>543</v>
      </c>
      <c r="H186" s="1248">
        <v>0</v>
      </c>
      <c r="I186" s="1247">
        <v>543</v>
      </c>
      <c r="J186" s="1248">
        <v>0</v>
      </c>
      <c r="K186" s="1247">
        <v>543</v>
      </c>
      <c r="L186" s="1248">
        <v>0</v>
      </c>
      <c r="M186" s="1247">
        <v>543</v>
      </c>
      <c r="N186" s="1248">
        <v>0</v>
      </c>
      <c r="O186" s="1247">
        <v>543</v>
      </c>
      <c r="P186" s="1247">
        <v>0</v>
      </c>
    </row>
    <row r="187" spans="1:16" x14ac:dyDescent="0.25">
      <c r="A187" s="1247">
        <v>416</v>
      </c>
      <c r="B187" s="1247" t="s">
        <v>74</v>
      </c>
      <c r="C187" s="1247" t="s">
        <v>57</v>
      </c>
      <c r="D187" s="1247" t="s">
        <v>537</v>
      </c>
      <c r="E187" s="1247">
        <v>6413</v>
      </c>
      <c r="F187" s="1248">
        <v>0</v>
      </c>
      <c r="G187" s="1247">
        <v>6413</v>
      </c>
      <c r="H187" s="1248">
        <v>0</v>
      </c>
      <c r="I187" s="1247">
        <v>6413</v>
      </c>
      <c r="J187" s="1164">
        <v>9.3999999999999997E-4</v>
      </c>
      <c r="K187" s="1247">
        <v>6407</v>
      </c>
      <c r="L187" s="1164">
        <v>2.9069999999999999E-2</v>
      </c>
      <c r="M187" s="1247">
        <v>6226</v>
      </c>
      <c r="N187" s="1164">
        <v>2.0990000000000002E-2</v>
      </c>
      <c r="O187" s="1247">
        <v>6098</v>
      </c>
      <c r="P187" s="1247">
        <v>0</v>
      </c>
    </row>
    <row r="188" spans="1:16" x14ac:dyDescent="0.25">
      <c r="A188" s="1247">
        <v>418</v>
      </c>
      <c r="B188" s="1247" t="s">
        <v>1288</v>
      </c>
      <c r="C188" s="1247" t="s">
        <v>545</v>
      </c>
      <c r="D188" s="1247" t="s">
        <v>503</v>
      </c>
      <c r="E188" s="1247">
        <v>3058</v>
      </c>
      <c r="F188" s="1163">
        <v>-2.487E-2</v>
      </c>
      <c r="G188" s="1247">
        <v>3136</v>
      </c>
      <c r="H188" s="1164">
        <v>7.0600000000000003E-3</v>
      </c>
      <c r="I188" s="1247">
        <v>3114</v>
      </c>
      <c r="J188" s="1164">
        <v>8.09E-3</v>
      </c>
      <c r="K188" s="1247">
        <v>3089</v>
      </c>
      <c r="L188" s="1164">
        <v>3.5529999999999999E-2</v>
      </c>
      <c r="M188" s="1247">
        <v>2983</v>
      </c>
      <c r="N188" s="1163">
        <v>-2.3400000000000001E-3</v>
      </c>
      <c r="O188" s="1247">
        <v>2990</v>
      </c>
      <c r="P188" s="1247">
        <v>0</v>
      </c>
    </row>
    <row r="189" spans="1:16" x14ac:dyDescent="0.25">
      <c r="A189" s="1247">
        <v>422</v>
      </c>
      <c r="B189" s="1247" t="s">
        <v>954</v>
      </c>
      <c r="C189" s="1247" t="s">
        <v>571</v>
      </c>
      <c r="D189" s="1247" t="s">
        <v>537</v>
      </c>
      <c r="E189" s="1247">
        <v>47</v>
      </c>
      <c r="F189" s="1248">
        <v>0</v>
      </c>
      <c r="G189" s="1247">
        <v>47</v>
      </c>
      <c r="H189" s="1248">
        <v>0</v>
      </c>
      <c r="I189" s="1247">
        <v>47</v>
      </c>
      <c r="J189" s="1248">
        <v>0</v>
      </c>
      <c r="K189" s="1247">
        <v>47</v>
      </c>
      <c r="L189" s="1248">
        <v>0</v>
      </c>
      <c r="M189" s="1247">
        <v>47</v>
      </c>
      <c r="N189" s="1248">
        <v>0</v>
      </c>
      <c r="O189" s="1247">
        <v>47</v>
      </c>
      <c r="P189" s="1247">
        <v>0</v>
      </c>
    </row>
    <row r="190" spans="1:16" x14ac:dyDescent="0.25">
      <c r="A190" s="1247">
        <v>430</v>
      </c>
      <c r="B190" s="1247" t="s">
        <v>955</v>
      </c>
      <c r="C190" s="1247" t="s">
        <v>562</v>
      </c>
      <c r="D190" s="1247" t="s">
        <v>537</v>
      </c>
      <c r="E190" s="1247">
        <v>10609</v>
      </c>
      <c r="F190" s="1248">
        <v>0</v>
      </c>
      <c r="G190" s="1247">
        <v>10609</v>
      </c>
      <c r="H190" s="1163">
        <v>-1.55E-2</v>
      </c>
      <c r="I190" s="1247">
        <v>10776</v>
      </c>
      <c r="J190" s="1163">
        <v>-4.3400000000000001E-3</v>
      </c>
      <c r="K190" s="1247">
        <v>10823</v>
      </c>
      <c r="L190" s="1164">
        <v>1.14E-2</v>
      </c>
      <c r="M190" s="1247">
        <v>10701</v>
      </c>
      <c r="N190" s="1164">
        <v>4.79E-3</v>
      </c>
      <c r="O190" s="1247">
        <v>10650</v>
      </c>
      <c r="P190" s="1247">
        <v>0</v>
      </c>
    </row>
    <row r="191" spans="1:16" x14ac:dyDescent="0.25">
      <c r="A191" s="1247">
        <v>436</v>
      </c>
      <c r="B191" s="1247" t="s">
        <v>1401</v>
      </c>
      <c r="C191" s="1247"/>
      <c r="D191" s="1247" t="s">
        <v>537</v>
      </c>
      <c r="E191" s="1247">
        <v>175</v>
      </c>
      <c r="F191" s="1248">
        <v>0</v>
      </c>
      <c r="G191" s="1247">
        <v>175</v>
      </c>
      <c r="H191" s="1248">
        <v>0</v>
      </c>
      <c r="I191" s="1247">
        <v>175</v>
      </c>
      <c r="J191" s="1248">
        <v>0</v>
      </c>
      <c r="K191" s="1247">
        <v>175</v>
      </c>
      <c r="L191" s="1248">
        <v>0</v>
      </c>
      <c r="M191" s="1247">
        <v>175</v>
      </c>
      <c r="N191" s="1248">
        <v>0</v>
      </c>
      <c r="O191" s="1247">
        <v>175</v>
      </c>
      <c r="P191" s="1247">
        <v>0</v>
      </c>
    </row>
    <row r="192" spans="1:16" x14ac:dyDescent="0.25">
      <c r="A192" s="1247">
        <v>440</v>
      </c>
      <c r="B192" s="1247" t="s">
        <v>957</v>
      </c>
      <c r="C192" s="1247" t="s">
        <v>562</v>
      </c>
      <c r="D192" s="1247" t="s">
        <v>537</v>
      </c>
      <c r="E192" s="1247">
        <v>10969</v>
      </c>
      <c r="F192" s="1248">
        <v>0</v>
      </c>
      <c r="G192" s="1247">
        <v>10969</v>
      </c>
      <c r="H192" s="1163">
        <v>-1.553E-2</v>
      </c>
      <c r="I192" s="1247">
        <v>11142</v>
      </c>
      <c r="J192" s="1163">
        <v>-4.2900000000000004E-3</v>
      </c>
      <c r="K192" s="1247">
        <v>11190</v>
      </c>
      <c r="L192" s="1164">
        <v>3.6020000000000003E-2</v>
      </c>
      <c r="M192" s="1247">
        <v>10801</v>
      </c>
      <c r="N192" s="1163">
        <v>-1.907E-2</v>
      </c>
      <c r="O192" s="1247">
        <v>11011</v>
      </c>
      <c r="P192" s="1247">
        <v>0</v>
      </c>
    </row>
    <row r="193" spans="1:16" x14ac:dyDescent="0.25">
      <c r="A193" s="1247">
        <v>441</v>
      </c>
      <c r="B193" s="1247" t="s">
        <v>547</v>
      </c>
      <c r="C193" s="1247" t="s">
        <v>545</v>
      </c>
      <c r="D193" s="1247" t="s">
        <v>503</v>
      </c>
      <c r="E193" s="1247">
        <v>1981</v>
      </c>
      <c r="F193" s="1164">
        <v>7.6299999999999996E-3</v>
      </c>
      <c r="G193" s="1247">
        <v>1966</v>
      </c>
      <c r="H193" s="1163">
        <v>-2.5400000000000002E-3</v>
      </c>
      <c r="I193" s="1247">
        <v>1971</v>
      </c>
      <c r="J193" s="1164">
        <v>1.2330000000000001E-2</v>
      </c>
      <c r="K193" s="1247">
        <v>1947</v>
      </c>
      <c r="L193" s="1164">
        <v>4.6210000000000001E-2</v>
      </c>
      <c r="M193" s="1247">
        <v>1861</v>
      </c>
      <c r="N193" s="1163">
        <v>-2.7179999999999999E-2</v>
      </c>
      <c r="O193" s="1247">
        <v>1913</v>
      </c>
      <c r="P193" s="1247">
        <v>0</v>
      </c>
    </row>
    <row r="194" spans="1:16" x14ac:dyDescent="0.25">
      <c r="A194" s="1247">
        <v>442</v>
      </c>
      <c r="B194" s="1247" t="s">
        <v>1402</v>
      </c>
      <c r="C194" s="1247" t="s">
        <v>545</v>
      </c>
      <c r="D194" s="1247" t="s">
        <v>503</v>
      </c>
      <c r="E194" s="1247">
        <v>264</v>
      </c>
      <c r="F194" s="1248">
        <v>0</v>
      </c>
      <c r="G194" s="1247">
        <v>264</v>
      </c>
      <c r="H194" s="1248">
        <v>0</v>
      </c>
      <c r="I194" s="1247">
        <v>264</v>
      </c>
      <c r="J194" s="1248">
        <v>0</v>
      </c>
      <c r="K194" s="1247">
        <v>264</v>
      </c>
      <c r="L194" s="1248">
        <v>0</v>
      </c>
      <c r="M194" s="1247">
        <v>264</v>
      </c>
      <c r="N194" s="1248">
        <v>0</v>
      </c>
      <c r="O194" s="1247">
        <v>264</v>
      </c>
      <c r="P194" s="1247">
        <v>0</v>
      </c>
    </row>
    <row r="195" spans="1:16" x14ac:dyDescent="0.25">
      <c r="A195" s="1247">
        <v>443</v>
      </c>
      <c r="B195" s="1247" t="s">
        <v>1403</v>
      </c>
      <c r="C195" s="1247" t="s">
        <v>545</v>
      </c>
      <c r="D195" s="1247" t="s">
        <v>503</v>
      </c>
      <c r="E195" s="1247">
        <v>3959</v>
      </c>
      <c r="F195" s="1163">
        <v>-2.1499999999999998E-2</v>
      </c>
      <c r="G195" s="1247">
        <v>4046</v>
      </c>
      <c r="H195" s="1163">
        <v>-1.172E-2</v>
      </c>
      <c r="I195" s="1247">
        <v>4094</v>
      </c>
      <c r="J195" s="1163">
        <v>-2.7320000000000001E-2</v>
      </c>
      <c r="K195" s="1247">
        <v>4209</v>
      </c>
      <c r="L195" s="1164">
        <v>3.9260000000000003E-2</v>
      </c>
      <c r="M195" s="1247">
        <v>4050</v>
      </c>
      <c r="N195" s="1164">
        <v>3.0530000000000002E-2</v>
      </c>
      <c r="O195" s="1247">
        <v>3930</v>
      </c>
      <c r="P195" s="1247">
        <v>0</v>
      </c>
    </row>
    <row r="196" spans="1:16" x14ac:dyDescent="0.25">
      <c r="A196" s="1247">
        <v>445</v>
      </c>
      <c r="B196" s="1247" t="s">
        <v>1404</v>
      </c>
      <c r="C196" s="1247" t="s">
        <v>545</v>
      </c>
      <c r="D196" s="1247" t="s">
        <v>503</v>
      </c>
      <c r="E196" s="1247">
        <v>3019</v>
      </c>
      <c r="F196" s="1163">
        <v>-3.082E-2</v>
      </c>
      <c r="G196" s="1247">
        <v>3115</v>
      </c>
      <c r="H196" s="1164">
        <v>3.8700000000000002E-3</v>
      </c>
      <c r="I196" s="1247">
        <v>3103</v>
      </c>
      <c r="J196" s="1163">
        <v>-2.1440000000000001E-2</v>
      </c>
      <c r="K196" s="1247">
        <v>3171</v>
      </c>
      <c r="L196" s="1164">
        <v>3.8989999999999997E-2</v>
      </c>
      <c r="M196" s="1247">
        <v>3052</v>
      </c>
      <c r="N196" s="1164">
        <v>2.9340000000000001E-2</v>
      </c>
      <c r="O196" s="1247">
        <v>2965</v>
      </c>
      <c r="P196" s="1247">
        <v>0</v>
      </c>
    </row>
    <row r="197" spans="1:16" x14ac:dyDescent="0.25">
      <c r="A197" s="1247">
        <v>448</v>
      </c>
      <c r="B197" s="1247" t="s">
        <v>603</v>
      </c>
      <c r="C197" s="1247" t="s">
        <v>545</v>
      </c>
      <c r="D197" s="1247" t="s">
        <v>503</v>
      </c>
      <c r="E197" s="1247">
        <v>3849</v>
      </c>
      <c r="F197" s="1163">
        <v>-7.9900000000000006E-3</v>
      </c>
      <c r="G197" s="1247">
        <v>3880</v>
      </c>
      <c r="H197" s="1163">
        <v>-2.903E-2</v>
      </c>
      <c r="I197" s="1247">
        <v>3996</v>
      </c>
      <c r="J197" s="1164">
        <v>5.7700000000000001E-2</v>
      </c>
      <c r="K197" s="1247">
        <v>3778</v>
      </c>
      <c r="L197" s="1164">
        <v>1.124E-2</v>
      </c>
      <c r="M197" s="1247">
        <v>3736</v>
      </c>
      <c r="N197" s="1164">
        <v>2.4969999999999999E-2</v>
      </c>
      <c r="O197" s="1247">
        <v>3645</v>
      </c>
      <c r="P197" s="1247">
        <v>0</v>
      </c>
    </row>
    <row r="198" spans="1:16" x14ac:dyDescent="0.25">
      <c r="A198" s="1247">
        <v>449</v>
      </c>
      <c r="B198" s="1247" t="s">
        <v>1405</v>
      </c>
      <c r="C198" s="1247" t="s">
        <v>545</v>
      </c>
      <c r="D198" s="1247" t="s">
        <v>503</v>
      </c>
      <c r="E198" s="1247">
        <v>5931</v>
      </c>
      <c r="F198" s="1163">
        <v>-1.6740000000000001E-2</v>
      </c>
      <c r="G198" s="1247">
        <v>6032</v>
      </c>
      <c r="H198" s="1164">
        <v>3.8300000000000001E-3</v>
      </c>
      <c r="I198" s="1247">
        <v>6009</v>
      </c>
      <c r="J198" s="1164">
        <v>4.1799999999999997E-3</v>
      </c>
      <c r="K198" s="1247">
        <v>5984</v>
      </c>
      <c r="L198" s="1164">
        <v>5.7099999999999998E-3</v>
      </c>
      <c r="M198" s="1247">
        <v>5950</v>
      </c>
      <c r="N198" s="1164">
        <v>2.2689999999999998E-2</v>
      </c>
      <c r="O198" s="1247">
        <v>5818</v>
      </c>
      <c r="P198" s="1247">
        <v>0</v>
      </c>
    </row>
    <row r="199" spans="1:16" x14ac:dyDescent="0.25">
      <c r="A199" s="1247">
        <v>450</v>
      </c>
      <c r="B199" s="1247" t="s">
        <v>1289</v>
      </c>
      <c r="C199" s="1247" t="s">
        <v>551</v>
      </c>
      <c r="D199" s="1247" t="s">
        <v>503</v>
      </c>
      <c r="E199" s="1247">
        <v>8912</v>
      </c>
      <c r="F199" s="1163">
        <v>-5.1399999999999996E-3</v>
      </c>
      <c r="G199" s="1247">
        <v>8958</v>
      </c>
      <c r="H199" s="1164">
        <v>3.669E-2</v>
      </c>
      <c r="I199" s="1247">
        <v>8641</v>
      </c>
      <c r="J199" s="1163">
        <v>-4.0320000000000002E-2</v>
      </c>
      <c r="K199" s="1247">
        <v>9004</v>
      </c>
      <c r="L199" s="1164">
        <v>3.5699999999999998E-3</v>
      </c>
      <c r="M199" s="1247">
        <v>8972</v>
      </c>
      <c r="N199" s="1163">
        <v>-1.34E-3</v>
      </c>
      <c r="O199" s="1247">
        <v>8984</v>
      </c>
      <c r="P199" s="1247">
        <v>0</v>
      </c>
    </row>
    <row r="200" spans="1:16" x14ac:dyDescent="0.25">
      <c r="A200" s="1247">
        <v>451</v>
      </c>
      <c r="B200" s="1247" t="s">
        <v>1406</v>
      </c>
      <c r="C200" s="1247" t="s">
        <v>545</v>
      </c>
      <c r="D200" s="1247" t="s">
        <v>503</v>
      </c>
      <c r="E200" s="1247">
        <v>2257</v>
      </c>
      <c r="F200" s="1248">
        <v>0</v>
      </c>
      <c r="G200" s="1247">
        <v>2257</v>
      </c>
      <c r="H200" s="1248">
        <v>0</v>
      </c>
      <c r="I200" s="1247">
        <v>2257</v>
      </c>
      <c r="J200" s="1248">
        <v>0</v>
      </c>
      <c r="K200" s="1247">
        <v>2257</v>
      </c>
      <c r="L200" s="1248">
        <v>0</v>
      </c>
      <c r="M200" s="1247">
        <v>2257</v>
      </c>
      <c r="N200" s="1248">
        <v>0</v>
      </c>
      <c r="O200" s="1247">
        <v>2257</v>
      </c>
      <c r="P200" s="1247">
        <v>0</v>
      </c>
    </row>
    <row r="201" spans="1:16" x14ac:dyDescent="0.25">
      <c r="A201" s="1247">
        <v>457</v>
      </c>
      <c r="B201" s="1247" t="s">
        <v>958</v>
      </c>
      <c r="C201" s="1247" t="s">
        <v>562</v>
      </c>
      <c r="D201" s="1247" t="s">
        <v>537</v>
      </c>
      <c r="E201" s="1247">
        <v>10454</v>
      </c>
      <c r="F201" s="1248">
        <v>0</v>
      </c>
      <c r="G201" s="1247">
        <v>10454</v>
      </c>
      <c r="H201" s="1163">
        <v>-1.545E-2</v>
      </c>
      <c r="I201" s="1247">
        <v>10618</v>
      </c>
      <c r="J201" s="1163">
        <v>-4.3099999999999996E-3</v>
      </c>
      <c r="K201" s="1247">
        <v>10664</v>
      </c>
      <c r="L201" s="1164">
        <v>2.0969999999999999E-2</v>
      </c>
      <c r="M201" s="1247">
        <v>10445</v>
      </c>
      <c r="N201" s="1163">
        <v>-4.6699999999999997E-3</v>
      </c>
      <c r="O201" s="1247">
        <v>10494</v>
      </c>
      <c r="P201" s="1247">
        <v>0</v>
      </c>
    </row>
    <row r="202" spans="1:16" x14ac:dyDescent="0.25">
      <c r="A202" s="1247">
        <v>461</v>
      </c>
      <c r="B202" s="1247" t="s">
        <v>959</v>
      </c>
      <c r="C202" s="1247" t="s">
        <v>562</v>
      </c>
      <c r="D202" s="1247" t="s">
        <v>537</v>
      </c>
      <c r="E202" s="1247">
        <v>5460</v>
      </c>
      <c r="F202" s="1248">
        <v>0</v>
      </c>
      <c r="G202" s="1247">
        <v>5460</v>
      </c>
      <c r="H202" s="1163">
        <v>-1.5509999999999999E-2</v>
      </c>
      <c r="I202" s="1247">
        <v>5546</v>
      </c>
      <c r="J202" s="1163">
        <v>-4.3099999999999996E-3</v>
      </c>
      <c r="K202" s="1247">
        <v>5570</v>
      </c>
      <c r="L202" s="1164">
        <v>2.2769999999999999E-2</v>
      </c>
      <c r="M202" s="1247">
        <v>5446</v>
      </c>
      <c r="N202" s="1163">
        <v>-6.3899999999999998E-3</v>
      </c>
      <c r="O202" s="1247">
        <v>5481</v>
      </c>
      <c r="P202" s="1247">
        <v>0</v>
      </c>
    </row>
    <row r="203" spans="1:16" x14ac:dyDescent="0.25">
      <c r="A203" s="1247">
        <v>468</v>
      </c>
      <c r="B203" s="1247" t="s">
        <v>75</v>
      </c>
      <c r="C203" s="1247" t="s">
        <v>571</v>
      </c>
      <c r="D203" s="1247" t="s">
        <v>537</v>
      </c>
      <c r="E203" s="1247">
        <v>524</v>
      </c>
      <c r="F203" s="1248">
        <v>0</v>
      </c>
      <c r="G203" s="1247">
        <v>524</v>
      </c>
      <c r="H203" s="1248">
        <v>0</v>
      </c>
      <c r="I203" s="1247">
        <v>524</v>
      </c>
      <c r="J203" s="1248">
        <v>0</v>
      </c>
      <c r="K203" s="1247">
        <v>524</v>
      </c>
      <c r="L203" s="1164">
        <v>2.1440000000000001E-2</v>
      </c>
      <c r="M203" s="1247">
        <v>513</v>
      </c>
      <c r="N203" s="1164">
        <v>2.8060000000000002E-2</v>
      </c>
      <c r="O203" s="1247">
        <v>499</v>
      </c>
      <c r="P203" s="1247">
        <v>0</v>
      </c>
    </row>
    <row r="204" spans="1:16" x14ac:dyDescent="0.25">
      <c r="A204" s="1097">
        <v>473</v>
      </c>
      <c r="B204" s="1097" t="s">
        <v>1291</v>
      </c>
      <c r="C204" s="1097" t="s">
        <v>432</v>
      </c>
      <c r="D204" s="1097" t="s">
        <v>503</v>
      </c>
      <c r="E204" s="1247">
        <v>993</v>
      </c>
      <c r="F204" s="1163">
        <v>-5.0099999999999997E-3</v>
      </c>
      <c r="G204" s="1247">
        <v>998</v>
      </c>
      <c r="H204" s="1164">
        <v>5.0400000000000002E-3</v>
      </c>
      <c r="I204" s="1247">
        <v>993</v>
      </c>
      <c r="J204" s="1164">
        <v>3.0300000000000001E-3</v>
      </c>
      <c r="K204" s="1247">
        <v>990</v>
      </c>
      <c r="L204" s="1164">
        <v>1.434E-2</v>
      </c>
      <c r="M204" s="1247">
        <v>976</v>
      </c>
      <c r="N204" s="1163">
        <v>-3.0599999999999998E-3</v>
      </c>
      <c r="O204" s="1247">
        <v>979</v>
      </c>
      <c r="P204" s="1247">
        <v>1</v>
      </c>
    </row>
    <row r="205" spans="1:16" x14ac:dyDescent="0.25">
      <c r="A205" s="1247">
        <v>481</v>
      </c>
      <c r="B205" s="1247" t="s">
        <v>604</v>
      </c>
      <c r="C205" s="1247" t="s">
        <v>432</v>
      </c>
      <c r="D205" s="1247" t="s">
        <v>503</v>
      </c>
      <c r="E205" s="1247">
        <v>2074</v>
      </c>
      <c r="F205" s="1163">
        <v>-1.473E-2</v>
      </c>
      <c r="G205" s="1247">
        <v>2105</v>
      </c>
      <c r="H205" s="1248">
        <v>0</v>
      </c>
      <c r="I205" s="1247">
        <v>2105</v>
      </c>
      <c r="J205" s="1164">
        <v>2.085E-2</v>
      </c>
      <c r="K205" s="1247">
        <v>2062</v>
      </c>
      <c r="L205" s="1164">
        <v>1.626E-2</v>
      </c>
      <c r="M205" s="1247">
        <v>2029</v>
      </c>
      <c r="N205" s="1164">
        <v>7.9500000000000005E-3</v>
      </c>
      <c r="O205" s="1247">
        <v>2013</v>
      </c>
      <c r="P205" s="1247">
        <v>0</v>
      </c>
    </row>
    <row r="206" spans="1:16" x14ac:dyDescent="0.25">
      <c r="A206" s="1247">
        <v>483</v>
      </c>
      <c r="B206" s="1247" t="s">
        <v>605</v>
      </c>
      <c r="C206" s="1247" t="s">
        <v>545</v>
      </c>
      <c r="D206" s="1247" t="s">
        <v>503</v>
      </c>
      <c r="E206" s="1247">
        <v>4882</v>
      </c>
      <c r="F206" s="1163">
        <v>-1.6320000000000001E-2</v>
      </c>
      <c r="G206" s="1247">
        <v>4963</v>
      </c>
      <c r="H206" s="1164">
        <v>2.8300000000000001E-3</v>
      </c>
      <c r="I206" s="1247">
        <v>4949</v>
      </c>
      <c r="J206" s="1164">
        <v>4.0600000000000002E-3</v>
      </c>
      <c r="K206" s="1247">
        <v>4929</v>
      </c>
      <c r="L206" s="1164">
        <v>5.5100000000000001E-3</v>
      </c>
      <c r="M206" s="1247">
        <v>4902</v>
      </c>
      <c r="N206" s="1164">
        <v>2.2100000000000002E-2</v>
      </c>
      <c r="O206" s="1247">
        <v>4796</v>
      </c>
      <c r="P206" s="1247">
        <v>0</v>
      </c>
    </row>
    <row r="207" spans="1:16" x14ac:dyDescent="0.25">
      <c r="A207" s="1247">
        <v>484</v>
      </c>
      <c r="B207" s="1247" t="s">
        <v>1293</v>
      </c>
      <c r="C207" s="1247" t="s">
        <v>514</v>
      </c>
      <c r="D207" s="1247" t="s">
        <v>503</v>
      </c>
      <c r="E207" s="1247">
        <v>1543</v>
      </c>
      <c r="F207" s="1248">
        <v>0</v>
      </c>
      <c r="G207" s="1247">
        <v>1543</v>
      </c>
      <c r="H207" s="1248">
        <v>0</v>
      </c>
      <c r="I207" s="1247">
        <v>1543</v>
      </c>
      <c r="J207" s="1248">
        <v>0</v>
      </c>
      <c r="K207" s="1247">
        <v>1543</v>
      </c>
      <c r="L207" s="1248">
        <v>0</v>
      </c>
      <c r="M207" s="1247">
        <v>1543</v>
      </c>
      <c r="N207" s="1248">
        <v>0</v>
      </c>
      <c r="O207" s="1247">
        <v>1543</v>
      </c>
      <c r="P207" s="1247">
        <v>0</v>
      </c>
    </row>
    <row r="208" spans="1:16" x14ac:dyDescent="0.25">
      <c r="A208" s="1247">
        <v>485</v>
      </c>
      <c r="B208" s="1247" t="s">
        <v>606</v>
      </c>
      <c r="C208" s="1247" t="s">
        <v>545</v>
      </c>
      <c r="D208" s="1247" t="s">
        <v>503</v>
      </c>
      <c r="E208" s="1247">
        <v>2360</v>
      </c>
      <c r="F208" s="1163">
        <v>-3.0800000000000001E-2</v>
      </c>
      <c r="G208" s="1247">
        <v>2435</v>
      </c>
      <c r="H208" s="1163">
        <v>-2.8700000000000002E-3</v>
      </c>
      <c r="I208" s="1247">
        <v>2442</v>
      </c>
      <c r="J208" s="1163">
        <v>-6.11E-3</v>
      </c>
      <c r="K208" s="1247">
        <v>2457</v>
      </c>
      <c r="L208" s="1164">
        <v>3.1919999999999997E-2</v>
      </c>
      <c r="M208" s="1247">
        <v>2381</v>
      </c>
      <c r="N208" s="1164">
        <v>2.3650000000000001E-2</v>
      </c>
      <c r="O208" s="1247">
        <v>2326</v>
      </c>
      <c r="P208" s="1247">
        <v>0</v>
      </c>
    </row>
    <row r="209" spans="1:16" x14ac:dyDescent="0.25">
      <c r="A209" s="1247">
        <v>486</v>
      </c>
      <c r="B209" s="1247" t="s">
        <v>607</v>
      </c>
      <c r="C209" s="1247" t="s">
        <v>514</v>
      </c>
      <c r="D209" s="1247" t="s">
        <v>503</v>
      </c>
      <c r="E209" s="1247">
        <v>5503</v>
      </c>
      <c r="F209" s="1164">
        <v>1.5129999999999999E-2</v>
      </c>
      <c r="G209" s="1247">
        <v>5421</v>
      </c>
      <c r="H209" s="1163">
        <v>-3.13E-3</v>
      </c>
      <c r="I209" s="1247">
        <v>5438</v>
      </c>
      <c r="J209" s="1164">
        <v>1.1339999999999999E-2</v>
      </c>
      <c r="K209" s="1247">
        <v>5377</v>
      </c>
      <c r="L209" s="1164">
        <v>1.856E-2</v>
      </c>
      <c r="M209" s="1247">
        <v>5279</v>
      </c>
      <c r="N209" s="1164">
        <v>8.2100000000000003E-3</v>
      </c>
      <c r="O209" s="1247">
        <v>5236</v>
      </c>
      <c r="P209" s="1247">
        <v>0</v>
      </c>
    </row>
    <row r="210" spans="1:16" x14ac:dyDescent="0.25">
      <c r="A210" s="1247">
        <v>487</v>
      </c>
      <c r="B210" s="1247" t="s">
        <v>608</v>
      </c>
      <c r="C210" s="1247" t="s">
        <v>545</v>
      </c>
      <c r="D210" s="1247" t="s">
        <v>503</v>
      </c>
      <c r="E210" s="1247">
        <v>3234</v>
      </c>
      <c r="F210" s="1163">
        <v>-2.1479999999999999E-2</v>
      </c>
      <c r="G210" s="1247">
        <v>3305</v>
      </c>
      <c r="H210" s="1163">
        <v>-1.137E-2</v>
      </c>
      <c r="I210" s="1247">
        <v>3343</v>
      </c>
      <c r="J210" s="1163">
        <v>-2.707E-2</v>
      </c>
      <c r="K210" s="1247">
        <v>3436</v>
      </c>
      <c r="L210" s="1164">
        <v>3.9010000000000003E-2</v>
      </c>
      <c r="M210" s="1247">
        <v>3307</v>
      </c>
      <c r="N210" s="1164">
        <v>2.9579999999999999E-2</v>
      </c>
      <c r="O210" s="1247">
        <v>3212</v>
      </c>
      <c r="P210" s="1247">
        <v>0</v>
      </c>
    </row>
    <row r="211" spans="1:16" x14ac:dyDescent="0.25">
      <c r="A211" s="1247">
        <v>494</v>
      </c>
      <c r="B211" s="1247" t="s">
        <v>609</v>
      </c>
      <c r="C211" s="1247" t="s">
        <v>556</v>
      </c>
      <c r="D211" s="1247" t="s">
        <v>503</v>
      </c>
      <c r="E211" s="1247">
        <v>6540</v>
      </c>
      <c r="F211" s="1163">
        <v>-8.7899999999999992E-3</v>
      </c>
      <c r="G211" s="1247">
        <v>6598</v>
      </c>
      <c r="H211" s="1164">
        <v>4.2599999999999999E-3</v>
      </c>
      <c r="I211" s="1247">
        <v>6570</v>
      </c>
      <c r="J211" s="1164">
        <v>1.3699999999999999E-3</v>
      </c>
      <c r="K211" s="1247">
        <v>6561</v>
      </c>
      <c r="L211" s="1164">
        <v>3.8789999999999998E-2</v>
      </c>
      <c r="M211" s="1247">
        <v>6316</v>
      </c>
      <c r="N211" s="1164">
        <v>4.7699999999999999E-3</v>
      </c>
      <c r="O211" s="1247">
        <v>6286</v>
      </c>
      <c r="P211" s="1247">
        <v>0</v>
      </c>
    </row>
    <row r="212" spans="1:16" x14ac:dyDescent="0.25">
      <c r="A212" s="1247">
        <v>495</v>
      </c>
      <c r="B212" s="1247" t="s">
        <v>610</v>
      </c>
      <c r="C212" s="1247" t="s">
        <v>446</v>
      </c>
      <c r="D212" s="1247" t="s">
        <v>503</v>
      </c>
      <c r="E212" s="1247">
        <v>12703</v>
      </c>
      <c r="F212" s="1248">
        <v>0</v>
      </c>
      <c r="G212" s="1247">
        <v>12703</v>
      </c>
      <c r="H212" s="1248">
        <v>0</v>
      </c>
      <c r="I212" s="1247">
        <v>12703</v>
      </c>
      <c r="J212" s="1164">
        <v>4.9800000000000001E-3</v>
      </c>
      <c r="K212" s="1247">
        <v>12640</v>
      </c>
      <c r="L212" s="1163">
        <v>-1.9E-3</v>
      </c>
      <c r="M212" s="1247">
        <v>12664</v>
      </c>
      <c r="N212" s="1164">
        <v>1.82E-3</v>
      </c>
      <c r="O212" s="1247">
        <v>12641</v>
      </c>
      <c r="P212" s="1247">
        <v>0</v>
      </c>
    </row>
    <row r="213" spans="1:16" x14ac:dyDescent="0.25">
      <c r="A213" s="1247">
        <v>502</v>
      </c>
      <c r="B213" s="1247" t="s">
        <v>611</v>
      </c>
      <c r="C213" s="1247" t="s">
        <v>551</v>
      </c>
      <c r="D213" s="1247" t="s">
        <v>503</v>
      </c>
      <c r="E213" s="1247">
        <v>7488</v>
      </c>
      <c r="F213" s="1163">
        <v>-5.0499999999999998E-3</v>
      </c>
      <c r="G213" s="1247">
        <v>7526</v>
      </c>
      <c r="H213" s="1164">
        <v>4.036E-2</v>
      </c>
      <c r="I213" s="1247">
        <v>7234</v>
      </c>
      <c r="J213" s="1163">
        <v>-3.9440000000000003E-2</v>
      </c>
      <c r="K213" s="1247">
        <v>7531</v>
      </c>
      <c r="L213" s="1164">
        <v>5.8799999999999998E-3</v>
      </c>
      <c r="M213" s="1247">
        <v>7487</v>
      </c>
      <c r="N213" s="1163">
        <v>-3.7299999999999998E-3</v>
      </c>
      <c r="O213" s="1247">
        <v>7515</v>
      </c>
      <c r="P213" s="1247">
        <v>0</v>
      </c>
    </row>
    <row r="214" spans="1:16" x14ac:dyDescent="0.25">
      <c r="A214" s="1247">
        <v>505</v>
      </c>
      <c r="B214" s="1247" t="s">
        <v>612</v>
      </c>
      <c r="C214" s="1247" t="s">
        <v>432</v>
      </c>
      <c r="D214" s="1247" t="s">
        <v>503</v>
      </c>
      <c r="E214" s="1247">
        <v>3870</v>
      </c>
      <c r="F214" s="1163">
        <v>-5.9100000000000003E-3</v>
      </c>
      <c r="G214" s="1247">
        <v>3893</v>
      </c>
      <c r="H214" s="1164">
        <v>5.1599999999999997E-3</v>
      </c>
      <c r="I214" s="1247">
        <v>3873</v>
      </c>
      <c r="J214" s="1164">
        <v>4.15E-3</v>
      </c>
      <c r="K214" s="1247">
        <v>3857</v>
      </c>
      <c r="L214" s="1164">
        <v>1.5270000000000001E-2</v>
      </c>
      <c r="M214" s="1247">
        <v>3799</v>
      </c>
      <c r="N214" s="1163">
        <v>-3.4099999999999998E-3</v>
      </c>
      <c r="O214" s="1247">
        <v>3812</v>
      </c>
      <c r="P214" s="1247">
        <v>0</v>
      </c>
    </row>
    <row r="215" spans="1:16" x14ac:dyDescent="0.25">
      <c r="A215" s="1247">
        <v>507</v>
      </c>
      <c r="B215" s="1247" t="s">
        <v>1294</v>
      </c>
      <c r="C215" s="1247" t="s">
        <v>432</v>
      </c>
      <c r="D215" s="1247" t="s">
        <v>503</v>
      </c>
      <c r="E215" s="1247">
        <v>3917</v>
      </c>
      <c r="F215" s="1163">
        <v>-5.8399999999999997E-3</v>
      </c>
      <c r="G215" s="1247">
        <v>3940</v>
      </c>
      <c r="H215" s="1164">
        <v>5.3600000000000002E-3</v>
      </c>
      <c r="I215" s="1247">
        <v>3919</v>
      </c>
      <c r="J215" s="1164">
        <v>2.81E-3</v>
      </c>
      <c r="K215" s="1247">
        <v>3908</v>
      </c>
      <c r="L215" s="1164">
        <v>1.559E-2</v>
      </c>
      <c r="M215" s="1247">
        <v>3848</v>
      </c>
      <c r="N215" s="1163">
        <v>-3.63E-3</v>
      </c>
      <c r="O215" s="1247">
        <v>3862</v>
      </c>
      <c r="P215" s="1247">
        <v>0</v>
      </c>
    </row>
    <row r="216" spans="1:16" x14ac:dyDescent="0.25">
      <c r="A216" s="1247">
        <v>508</v>
      </c>
      <c r="B216" s="1247" t="s">
        <v>1407</v>
      </c>
      <c r="C216" s="1247"/>
      <c r="D216" s="1247" t="s">
        <v>537</v>
      </c>
      <c r="E216" s="1247">
        <v>169</v>
      </c>
      <c r="F216" s="1248">
        <v>0</v>
      </c>
      <c r="G216" s="1247">
        <v>169</v>
      </c>
      <c r="H216" s="1248">
        <v>0</v>
      </c>
      <c r="I216" s="1247">
        <v>169</v>
      </c>
      <c r="J216" s="1248">
        <v>0</v>
      </c>
      <c r="K216" s="1247">
        <v>169</v>
      </c>
      <c r="L216" s="1248">
        <v>0</v>
      </c>
      <c r="M216" s="1247">
        <v>169</v>
      </c>
      <c r="N216" s="1248">
        <v>0</v>
      </c>
      <c r="O216" s="1247">
        <v>169</v>
      </c>
      <c r="P216" s="1247">
        <v>0</v>
      </c>
    </row>
    <row r="217" spans="1:16" x14ac:dyDescent="0.25">
      <c r="A217" s="1247">
        <v>509</v>
      </c>
      <c r="B217" s="1247" t="s">
        <v>1408</v>
      </c>
      <c r="C217" s="1247"/>
      <c r="D217" s="1247" t="s">
        <v>537</v>
      </c>
      <c r="E217" s="1247">
        <v>215</v>
      </c>
      <c r="F217" s="1248">
        <v>0</v>
      </c>
      <c r="G217" s="1247">
        <v>215</v>
      </c>
      <c r="H217" s="1248">
        <v>0</v>
      </c>
      <c r="I217" s="1247">
        <v>215</v>
      </c>
      <c r="J217" s="1248">
        <v>0</v>
      </c>
      <c r="K217" s="1247">
        <v>215</v>
      </c>
      <c r="L217" s="1248">
        <v>0</v>
      </c>
      <c r="M217" s="1247">
        <v>215</v>
      </c>
      <c r="N217" s="1248">
        <v>0</v>
      </c>
      <c r="O217" s="1247">
        <v>215</v>
      </c>
      <c r="P217" s="1247">
        <v>0</v>
      </c>
    </row>
    <row r="218" spans="1:16" x14ac:dyDescent="0.25">
      <c r="A218" s="1097">
        <v>510</v>
      </c>
      <c r="B218" s="1097" t="s">
        <v>1409</v>
      </c>
      <c r="C218" s="1097"/>
      <c r="D218" s="1097" t="s">
        <v>537</v>
      </c>
      <c r="E218" s="1247">
        <v>822</v>
      </c>
      <c r="F218" s="1248">
        <v>0</v>
      </c>
      <c r="G218" s="1247">
        <v>822</v>
      </c>
      <c r="H218" s="1248">
        <v>0</v>
      </c>
      <c r="I218" s="1247">
        <v>822</v>
      </c>
      <c r="J218" s="1248">
        <v>0</v>
      </c>
      <c r="K218" s="1247">
        <v>822</v>
      </c>
      <c r="L218" s="1248">
        <v>0</v>
      </c>
      <c r="M218" s="1247">
        <v>822</v>
      </c>
      <c r="N218" s="1248">
        <v>0</v>
      </c>
      <c r="O218" s="1247">
        <v>822</v>
      </c>
      <c r="P218" s="1247">
        <v>1</v>
      </c>
    </row>
    <row r="219" spans="1:16" x14ac:dyDescent="0.25">
      <c r="A219" s="1247">
        <v>511</v>
      </c>
      <c r="B219" s="1247" t="s">
        <v>613</v>
      </c>
      <c r="C219" s="1247" t="s">
        <v>562</v>
      </c>
      <c r="D219" s="1247" t="s">
        <v>537</v>
      </c>
      <c r="E219" s="1247">
        <v>730</v>
      </c>
      <c r="F219" s="1248">
        <v>0</v>
      </c>
      <c r="G219" s="1247">
        <v>730</v>
      </c>
      <c r="H219" s="1248">
        <v>0</v>
      </c>
      <c r="I219" s="1247">
        <v>730</v>
      </c>
      <c r="J219" s="1248">
        <v>0</v>
      </c>
      <c r="K219" s="1247">
        <v>730</v>
      </c>
      <c r="L219" s="1248">
        <v>0</v>
      </c>
      <c r="M219" s="1247">
        <v>730</v>
      </c>
      <c r="N219" s="1248">
        <v>0</v>
      </c>
      <c r="O219" s="1247">
        <v>730</v>
      </c>
      <c r="P219" s="1247">
        <v>0</v>
      </c>
    </row>
    <row r="220" spans="1:16" x14ac:dyDescent="0.25">
      <c r="A220" s="1247">
        <v>513</v>
      </c>
      <c r="B220" s="1247" t="s">
        <v>614</v>
      </c>
      <c r="C220" s="1247"/>
      <c r="D220" s="1247" t="s">
        <v>537</v>
      </c>
      <c r="E220" s="1247">
        <v>6464</v>
      </c>
      <c r="F220" s="1248">
        <v>0</v>
      </c>
      <c r="G220" s="1247">
        <v>6464</v>
      </c>
      <c r="H220" s="1163">
        <v>-1.553E-2</v>
      </c>
      <c r="I220" s="1247">
        <v>6566</v>
      </c>
      <c r="J220" s="1163">
        <v>-4.2500000000000003E-3</v>
      </c>
      <c r="K220" s="1247">
        <v>6594</v>
      </c>
      <c r="L220" s="1164">
        <v>9.6500000000000006E-3</v>
      </c>
      <c r="M220" s="1247">
        <v>6531</v>
      </c>
      <c r="N220" s="1164">
        <v>6.4700000000000001E-3</v>
      </c>
      <c r="O220" s="1247">
        <v>6489</v>
      </c>
      <c r="P220" s="1247">
        <v>0</v>
      </c>
    </row>
    <row r="221" spans="1:16" x14ac:dyDescent="0.25">
      <c r="A221" s="1247">
        <v>514</v>
      </c>
      <c r="B221" s="1247" t="s">
        <v>615</v>
      </c>
      <c r="C221" s="1247"/>
      <c r="D221" s="1247" t="s">
        <v>537</v>
      </c>
      <c r="E221" s="1247">
        <v>9556</v>
      </c>
      <c r="F221" s="1248">
        <v>0</v>
      </c>
      <c r="G221" s="1247">
        <v>9556</v>
      </c>
      <c r="H221" s="1163">
        <v>-1.5559999999999999E-2</v>
      </c>
      <c r="I221" s="1247">
        <v>9707</v>
      </c>
      <c r="J221" s="1163">
        <v>-4.3099999999999996E-3</v>
      </c>
      <c r="K221" s="1247">
        <v>9749</v>
      </c>
      <c r="L221" s="1164">
        <v>2.664E-2</v>
      </c>
      <c r="M221" s="1247">
        <v>9496</v>
      </c>
      <c r="N221" s="1163">
        <v>-1.0109999999999999E-2</v>
      </c>
      <c r="O221" s="1247">
        <v>9593</v>
      </c>
      <c r="P221" s="1247">
        <v>0</v>
      </c>
    </row>
    <row r="222" spans="1:16" x14ac:dyDescent="0.25">
      <c r="A222" s="1247">
        <v>518</v>
      </c>
      <c r="B222" s="1247" t="s">
        <v>960</v>
      </c>
      <c r="C222" s="1247" t="s">
        <v>562</v>
      </c>
      <c r="D222" s="1247" t="s">
        <v>537</v>
      </c>
      <c r="E222" s="1247">
        <v>8519</v>
      </c>
      <c r="F222" s="1248">
        <v>0</v>
      </c>
      <c r="G222" s="1247">
        <v>8519</v>
      </c>
      <c r="H222" s="1163">
        <v>-1.5599999999999999E-2</v>
      </c>
      <c r="I222" s="1247">
        <v>8654</v>
      </c>
      <c r="J222" s="1163">
        <v>-4.2599999999999999E-3</v>
      </c>
      <c r="K222" s="1247">
        <v>8691</v>
      </c>
      <c r="L222" s="1164">
        <v>1.8759999999999999E-2</v>
      </c>
      <c r="M222" s="1247">
        <v>8531</v>
      </c>
      <c r="N222" s="1163">
        <v>-2.4599999999999999E-3</v>
      </c>
      <c r="O222" s="1247">
        <v>8552</v>
      </c>
      <c r="P222" s="1247">
        <v>0</v>
      </c>
    </row>
    <row r="223" spans="1:16" x14ac:dyDescent="0.25">
      <c r="A223" s="1247">
        <v>520</v>
      </c>
      <c r="B223" s="1247" t="s">
        <v>616</v>
      </c>
      <c r="C223" s="1247" t="s">
        <v>545</v>
      </c>
      <c r="D223" s="1247" t="s">
        <v>503</v>
      </c>
      <c r="E223" s="1247">
        <v>3463</v>
      </c>
      <c r="F223" s="1248">
        <v>0</v>
      </c>
      <c r="G223" s="1247">
        <v>3463</v>
      </c>
      <c r="H223" s="1248">
        <v>0</v>
      </c>
      <c r="I223" s="1247">
        <v>3463</v>
      </c>
      <c r="J223" s="1248">
        <v>0</v>
      </c>
      <c r="K223" s="1247">
        <v>3463</v>
      </c>
      <c r="L223" s="1248">
        <v>0</v>
      </c>
      <c r="M223" s="1247">
        <v>3463</v>
      </c>
      <c r="N223" s="1248">
        <v>0</v>
      </c>
      <c r="O223" s="1247">
        <v>3463</v>
      </c>
      <c r="P223" s="1247">
        <v>0</v>
      </c>
    </row>
    <row r="224" spans="1:16" x14ac:dyDescent="0.25">
      <c r="A224" s="1247">
        <v>521</v>
      </c>
      <c r="B224" s="1247" t="s">
        <v>617</v>
      </c>
      <c r="C224" s="1247" t="s">
        <v>514</v>
      </c>
      <c r="D224" s="1247" t="s">
        <v>503</v>
      </c>
      <c r="E224" s="1247">
        <v>10610</v>
      </c>
      <c r="F224" s="1163">
        <v>-2.7299999999999998E-3</v>
      </c>
      <c r="G224" s="1247">
        <v>10639</v>
      </c>
      <c r="H224" s="1163">
        <v>-3.3700000000000002E-3</v>
      </c>
      <c r="I224" s="1247">
        <v>10675</v>
      </c>
      <c r="J224" s="1164">
        <v>1.8319999999999999E-2</v>
      </c>
      <c r="K224" s="1247">
        <v>10483</v>
      </c>
      <c r="L224" s="1164">
        <v>2.2630000000000001E-2</v>
      </c>
      <c r="M224" s="1247">
        <v>10251</v>
      </c>
      <c r="N224" s="1164">
        <v>5.9000000000000003E-4</v>
      </c>
      <c r="O224" s="1247">
        <v>10245</v>
      </c>
      <c r="P224" s="1247">
        <v>0</v>
      </c>
    </row>
    <row r="225" spans="1:16" x14ac:dyDescent="0.25">
      <c r="A225" s="1247">
        <v>522</v>
      </c>
      <c r="B225" s="1247" t="s">
        <v>618</v>
      </c>
      <c r="C225" s="1247" t="s">
        <v>514</v>
      </c>
      <c r="D225" s="1247" t="s">
        <v>503</v>
      </c>
      <c r="E225" s="1247">
        <v>11610</v>
      </c>
      <c r="F225" s="1163">
        <v>-2.49E-3</v>
      </c>
      <c r="G225" s="1247">
        <v>11639</v>
      </c>
      <c r="H225" s="1163">
        <v>-3.0000000000000001E-3</v>
      </c>
      <c r="I225" s="1247">
        <v>11674</v>
      </c>
      <c r="J225" s="1164">
        <v>1.6719999999999999E-2</v>
      </c>
      <c r="K225" s="1247">
        <v>11482</v>
      </c>
      <c r="L225" s="1164">
        <v>1.9720000000000001E-2</v>
      </c>
      <c r="M225" s="1247">
        <v>11260</v>
      </c>
      <c r="N225" s="1164">
        <v>1.33E-3</v>
      </c>
      <c r="O225" s="1247">
        <v>11245</v>
      </c>
      <c r="P225" s="1247">
        <v>0</v>
      </c>
    </row>
    <row r="226" spans="1:16" x14ac:dyDescent="0.25">
      <c r="A226" s="1097">
        <v>526</v>
      </c>
      <c r="B226" s="1097" t="s">
        <v>1410</v>
      </c>
      <c r="C226" s="1097"/>
      <c r="D226" s="1097" t="s">
        <v>503</v>
      </c>
      <c r="E226" s="1247">
        <v>0</v>
      </c>
      <c r="F226" s="1247"/>
      <c r="G226" s="1247">
        <v>0</v>
      </c>
      <c r="H226" s="1247"/>
      <c r="I226" s="1247">
        <v>0</v>
      </c>
      <c r="J226" s="1247"/>
      <c r="K226" s="1247">
        <v>0</v>
      </c>
      <c r="L226" s="1247"/>
      <c r="M226" s="1247">
        <v>0</v>
      </c>
      <c r="N226" s="1247"/>
      <c r="O226" s="1247">
        <v>0</v>
      </c>
      <c r="P226" s="1247">
        <v>1</v>
      </c>
    </row>
    <row r="227" spans="1:16" x14ac:dyDescent="0.25">
      <c r="A227" s="1097">
        <v>528</v>
      </c>
      <c r="B227" s="1097" t="s">
        <v>619</v>
      </c>
      <c r="C227" s="1097" t="s">
        <v>514</v>
      </c>
      <c r="D227" s="1097" t="s">
        <v>503</v>
      </c>
      <c r="E227" s="1247">
        <v>1341</v>
      </c>
      <c r="F227" s="1163">
        <v>-1.83E-2</v>
      </c>
      <c r="G227" s="1247">
        <v>1366</v>
      </c>
      <c r="H227" s="1163">
        <v>-9.4299999999999991E-3</v>
      </c>
      <c r="I227" s="1247">
        <v>1379</v>
      </c>
      <c r="J227" s="1164">
        <v>1.397E-2</v>
      </c>
      <c r="K227" s="1247">
        <v>1360</v>
      </c>
      <c r="L227" s="1164">
        <v>1.5679999999999999E-2</v>
      </c>
      <c r="M227" s="1247">
        <v>1339</v>
      </c>
      <c r="N227" s="1163">
        <v>-4.4600000000000004E-3</v>
      </c>
      <c r="O227" s="1247">
        <v>1345</v>
      </c>
      <c r="P227" s="1247">
        <v>1</v>
      </c>
    </row>
    <row r="228" spans="1:16" x14ac:dyDescent="0.25">
      <c r="A228" s="1097">
        <v>529</v>
      </c>
      <c r="B228" s="1097" t="s">
        <v>620</v>
      </c>
      <c r="C228" s="1097" t="s">
        <v>514</v>
      </c>
      <c r="D228" s="1097" t="s">
        <v>503</v>
      </c>
      <c r="E228" s="1247">
        <v>1635</v>
      </c>
      <c r="F228" s="1163">
        <v>-1.6250000000000001E-2</v>
      </c>
      <c r="G228" s="1247">
        <v>1662</v>
      </c>
      <c r="H228" s="1163">
        <v>-7.1700000000000002E-3</v>
      </c>
      <c r="I228" s="1247">
        <v>1674</v>
      </c>
      <c r="J228" s="1164">
        <v>1.332E-2</v>
      </c>
      <c r="K228" s="1247">
        <v>1652</v>
      </c>
      <c r="L228" s="1164">
        <v>1.35E-2</v>
      </c>
      <c r="M228" s="1247">
        <v>1630</v>
      </c>
      <c r="N228" s="1163">
        <v>-3.6700000000000001E-3</v>
      </c>
      <c r="O228" s="1247">
        <v>1636</v>
      </c>
      <c r="P228" s="1247">
        <v>1</v>
      </c>
    </row>
    <row r="229" spans="1:16" x14ac:dyDescent="0.25">
      <c r="A229" s="1097">
        <v>530</v>
      </c>
      <c r="B229" s="1097" t="s">
        <v>621</v>
      </c>
      <c r="C229" s="1097" t="s">
        <v>545</v>
      </c>
      <c r="D229" s="1097" t="s">
        <v>503</v>
      </c>
      <c r="E229" s="1247">
        <v>751</v>
      </c>
      <c r="F229" s="1163">
        <v>-1.83E-2</v>
      </c>
      <c r="G229" s="1247">
        <v>765</v>
      </c>
      <c r="H229" s="1163">
        <v>-1.418E-2</v>
      </c>
      <c r="I229" s="1247">
        <v>776</v>
      </c>
      <c r="J229" s="1164">
        <v>2.7810000000000001E-2</v>
      </c>
      <c r="K229" s="1247">
        <v>755</v>
      </c>
      <c r="L229" s="1164">
        <v>8.0099999999999998E-3</v>
      </c>
      <c r="M229" s="1247">
        <v>749</v>
      </c>
      <c r="N229" s="1164">
        <v>3.7400000000000003E-2</v>
      </c>
      <c r="O229" s="1247">
        <v>722</v>
      </c>
      <c r="P229" s="1247">
        <v>1</v>
      </c>
    </row>
    <row r="230" spans="1:16" x14ac:dyDescent="0.25">
      <c r="A230" s="1097">
        <v>531</v>
      </c>
      <c r="B230" s="1097" t="s">
        <v>622</v>
      </c>
      <c r="C230" s="1097" t="s">
        <v>432</v>
      </c>
      <c r="D230" s="1097" t="s">
        <v>503</v>
      </c>
      <c r="E230" s="1247">
        <v>673</v>
      </c>
      <c r="F230" s="1163">
        <v>-1.175E-2</v>
      </c>
      <c r="G230" s="1247">
        <v>681</v>
      </c>
      <c r="H230" s="1164">
        <v>5.9100000000000003E-3</v>
      </c>
      <c r="I230" s="1247">
        <v>677</v>
      </c>
      <c r="J230" s="1164">
        <v>4.6370000000000001E-2</v>
      </c>
      <c r="K230" s="1247">
        <v>647</v>
      </c>
      <c r="L230" s="1163">
        <v>-9.1900000000000003E-3</v>
      </c>
      <c r="M230" s="1247">
        <v>653</v>
      </c>
      <c r="N230" s="1164">
        <v>3.1600000000000003E-2</v>
      </c>
      <c r="O230" s="1247">
        <v>633</v>
      </c>
      <c r="P230" s="1247">
        <v>1</v>
      </c>
    </row>
    <row r="231" spans="1:16" x14ac:dyDescent="0.25">
      <c r="A231" s="1097">
        <v>533</v>
      </c>
      <c r="B231" s="1097" t="s">
        <v>623</v>
      </c>
      <c r="C231" s="1097" t="s">
        <v>556</v>
      </c>
      <c r="D231" s="1097" t="s">
        <v>503</v>
      </c>
      <c r="E231" s="1247">
        <v>1391</v>
      </c>
      <c r="F231" s="1163">
        <v>-7.8499999999999993E-3</v>
      </c>
      <c r="G231" s="1247">
        <v>1402</v>
      </c>
      <c r="H231" s="1163">
        <v>-1.545E-2</v>
      </c>
      <c r="I231" s="1247">
        <v>1424</v>
      </c>
      <c r="J231" s="1164">
        <v>1.933E-2</v>
      </c>
      <c r="K231" s="1247">
        <v>1397</v>
      </c>
      <c r="L231" s="1164">
        <v>2.1950000000000001E-2</v>
      </c>
      <c r="M231" s="1247">
        <v>1367</v>
      </c>
      <c r="N231" s="1164">
        <v>1.485E-2</v>
      </c>
      <c r="O231" s="1247">
        <v>1347</v>
      </c>
      <c r="P231" s="1247">
        <v>1</v>
      </c>
    </row>
    <row r="232" spans="1:16" x14ac:dyDescent="0.25">
      <c r="A232" s="1097">
        <v>534</v>
      </c>
      <c r="B232" s="1097" t="s">
        <v>624</v>
      </c>
      <c r="C232" s="1097" t="s">
        <v>545</v>
      </c>
      <c r="D232" s="1097" t="s">
        <v>503</v>
      </c>
      <c r="E232" s="1247">
        <v>1070</v>
      </c>
      <c r="F232" s="1163">
        <v>-1.6539999999999999E-2</v>
      </c>
      <c r="G232" s="1247">
        <v>1088</v>
      </c>
      <c r="H232" s="1164">
        <v>1.8400000000000001E-3</v>
      </c>
      <c r="I232" s="1247">
        <v>1086</v>
      </c>
      <c r="J232" s="1164">
        <v>7.1010000000000004E-2</v>
      </c>
      <c r="K232" s="1247">
        <v>1014</v>
      </c>
      <c r="L232" s="1163">
        <v>-2.0289999999999999E-2</v>
      </c>
      <c r="M232" s="1247">
        <v>1035</v>
      </c>
      <c r="N232" s="1164">
        <v>3.397E-2</v>
      </c>
      <c r="O232" s="1247">
        <v>1001</v>
      </c>
      <c r="P232" s="1247">
        <v>1</v>
      </c>
    </row>
    <row r="233" spans="1:16" x14ac:dyDescent="0.25">
      <c r="A233" s="1097">
        <v>535</v>
      </c>
      <c r="B233" s="1097" t="s">
        <v>625</v>
      </c>
      <c r="C233" s="1097" t="s">
        <v>551</v>
      </c>
      <c r="D233" s="1097" t="s">
        <v>503</v>
      </c>
      <c r="E233" s="1247">
        <v>2179</v>
      </c>
      <c r="F233" s="1164">
        <v>0.1734</v>
      </c>
      <c r="G233" s="1247">
        <v>1857</v>
      </c>
      <c r="H233" s="1163">
        <v>-0.11318</v>
      </c>
      <c r="I233" s="1247">
        <v>2094</v>
      </c>
      <c r="J233" s="1163">
        <v>-8.158E-2</v>
      </c>
      <c r="K233" s="1247">
        <v>2280</v>
      </c>
      <c r="L233" s="1164">
        <v>1.968E-2</v>
      </c>
      <c r="M233" s="1247">
        <v>2236</v>
      </c>
      <c r="N233" s="1164">
        <v>5.4719999999999998E-2</v>
      </c>
      <c r="O233" s="1247">
        <v>2120</v>
      </c>
      <c r="P233" s="1247">
        <v>1</v>
      </c>
    </row>
    <row r="234" spans="1:16" x14ac:dyDescent="0.25">
      <c r="A234" s="1097">
        <v>537</v>
      </c>
      <c r="B234" s="1097" t="s">
        <v>1295</v>
      </c>
      <c r="C234" s="1097" t="s">
        <v>514</v>
      </c>
      <c r="D234" s="1097" t="s">
        <v>503</v>
      </c>
      <c r="E234" s="1247">
        <v>775</v>
      </c>
      <c r="F234" s="1248">
        <v>0</v>
      </c>
      <c r="G234" s="1247">
        <v>775</v>
      </c>
      <c r="H234" s="1248">
        <v>0</v>
      </c>
      <c r="I234" s="1247">
        <v>775</v>
      </c>
      <c r="J234" s="1248">
        <v>0</v>
      </c>
      <c r="K234" s="1247">
        <v>775</v>
      </c>
      <c r="L234" s="1248">
        <v>0</v>
      </c>
      <c r="M234" s="1247">
        <v>775</v>
      </c>
      <c r="N234" s="1248">
        <v>0</v>
      </c>
      <c r="O234" s="1247">
        <v>775</v>
      </c>
      <c r="P234" s="1247">
        <v>1</v>
      </c>
    </row>
    <row r="235" spans="1:16" x14ac:dyDescent="0.25">
      <c r="A235" s="1247">
        <v>538</v>
      </c>
      <c r="B235" s="1247" t="s">
        <v>549</v>
      </c>
      <c r="C235" s="1247" t="s">
        <v>545</v>
      </c>
      <c r="D235" s="1247" t="s">
        <v>503</v>
      </c>
      <c r="E235" s="1247">
        <v>1589</v>
      </c>
      <c r="F235" s="1248">
        <v>0</v>
      </c>
      <c r="G235" s="1247">
        <v>1589</v>
      </c>
      <c r="H235" s="1248">
        <v>0</v>
      </c>
      <c r="I235" s="1247">
        <v>1589</v>
      </c>
      <c r="J235" s="1248">
        <v>0</v>
      </c>
      <c r="K235" s="1247">
        <v>1589</v>
      </c>
      <c r="L235" s="1248">
        <v>0</v>
      </c>
      <c r="M235" s="1247">
        <v>1589</v>
      </c>
      <c r="N235" s="1248">
        <v>0</v>
      </c>
      <c r="O235" s="1247">
        <v>1589</v>
      </c>
      <c r="P235" s="1247">
        <v>0</v>
      </c>
    </row>
    <row r="236" spans="1:16" x14ac:dyDescent="0.25">
      <c r="A236" s="1247">
        <v>541</v>
      </c>
      <c r="B236" s="1247" t="s">
        <v>626</v>
      </c>
      <c r="C236" s="1247" t="s">
        <v>545</v>
      </c>
      <c r="D236" s="1247" t="s">
        <v>503</v>
      </c>
      <c r="E236" s="1247">
        <v>5741</v>
      </c>
      <c r="F236" s="1164">
        <v>6.6600000000000001E-3</v>
      </c>
      <c r="G236" s="1247">
        <v>5703</v>
      </c>
      <c r="H236" s="1164">
        <v>2.8309999999999998E-2</v>
      </c>
      <c r="I236" s="1247">
        <v>5546</v>
      </c>
      <c r="J236" s="1163">
        <v>-1.8579999999999999E-2</v>
      </c>
      <c r="K236" s="1247">
        <v>5651</v>
      </c>
      <c r="L236" s="1164">
        <v>3.6499999999999998E-2</v>
      </c>
      <c r="M236" s="1247">
        <v>5452</v>
      </c>
      <c r="N236" s="1164">
        <v>7.9500000000000005E-3</v>
      </c>
      <c r="O236" s="1247">
        <v>5409</v>
      </c>
      <c r="P236" s="1247">
        <v>0</v>
      </c>
    </row>
    <row r="237" spans="1:16" x14ac:dyDescent="0.25">
      <c r="A237" s="1247">
        <v>545</v>
      </c>
      <c r="B237" s="1247" t="s">
        <v>627</v>
      </c>
      <c r="C237" s="1247" t="s">
        <v>545</v>
      </c>
      <c r="D237" s="1247" t="s">
        <v>503</v>
      </c>
      <c r="E237" s="1247">
        <v>6103</v>
      </c>
      <c r="F237" s="1163">
        <v>-1.6119999999999999E-2</v>
      </c>
      <c r="G237" s="1247">
        <v>6203</v>
      </c>
      <c r="H237" s="1164">
        <v>2.7499999999999998E-3</v>
      </c>
      <c r="I237" s="1247">
        <v>6186</v>
      </c>
      <c r="J237" s="1164">
        <v>4.0600000000000002E-3</v>
      </c>
      <c r="K237" s="1247">
        <v>6161</v>
      </c>
      <c r="L237" s="1164">
        <v>5.5500000000000002E-3</v>
      </c>
      <c r="M237" s="1247">
        <v>6127</v>
      </c>
      <c r="N237" s="1164">
        <v>2.2020000000000001E-2</v>
      </c>
      <c r="O237" s="1247">
        <v>5995</v>
      </c>
      <c r="P237" s="1247">
        <v>0</v>
      </c>
    </row>
    <row r="238" spans="1:16" x14ac:dyDescent="0.25">
      <c r="A238" s="1247">
        <v>547</v>
      </c>
      <c r="B238" s="1247" t="s">
        <v>628</v>
      </c>
      <c r="C238" s="1247" t="s">
        <v>545</v>
      </c>
      <c r="D238" s="1247" t="s">
        <v>503</v>
      </c>
      <c r="E238" s="1247">
        <v>6158</v>
      </c>
      <c r="F238" s="1163">
        <v>-1.6289999999999999E-2</v>
      </c>
      <c r="G238" s="1247">
        <v>6260</v>
      </c>
      <c r="H238" s="1163">
        <v>-2.0500000000000001E-2</v>
      </c>
      <c r="I238" s="1247">
        <v>6391</v>
      </c>
      <c r="J238" s="1164">
        <v>3.6099999999999999E-3</v>
      </c>
      <c r="K238" s="1247">
        <v>6368</v>
      </c>
      <c r="L238" s="1164">
        <v>1.1599999999999999E-2</v>
      </c>
      <c r="M238" s="1247">
        <v>6295</v>
      </c>
      <c r="N238" s="1164">
        <v>1.6140000000000002E-2</v>
      </c>
      <c r="O238" s="1247">
        <v>6195</v>
      </c>
      <c r="P238" s="1247">
        <v>0</v>
      </c>
    </row>
    <row r="239" spans="1:16" x14ac:dyDescent="0.25">
      <c r="A239" s="1097">
        <v>552</v>
      </c>
      <c r="B239" s="1097" t="s">
        <v>629</v>
      </c>
      <c r="C239" s="1097"/>
      <c r="D239" s="1097" t="s">
        <v>630</v>
      </c>
      <c r="E239" s="1247">
        <v>3050</v>
      </c>
      <c r="F239" s="1248">
        <v>0</v>
      </c>
      <c r="G239" s="1247">
        <v>3050</v>
      </c>
      <c r="H239" s="1248">
        <v>0</v>
      </c>
      <c r="I239" s="1247">
        <v>3050</v>
      </c>
      <c r="J239" s="1248">
        <v>0</v>
      </c>
      <c r="K239" s="1247">
        <v>3050</v>
      </c>
      <c r="L239" s="1248">
        <v>0</v>
      </c>
      <c r="M239" s="1247">
        <v>3050</v>
      </c>
      <c r="N239" s="1248">
        <v>0</v>
      </c>
      <c r="O239" s="1247">
        <v>3050</v>
      </c>
      <c r="P239" s="1247">
        <v>1</v>
      </c>
    </row>
    <row r="240" spans="1:16" x14ac:dyDescent="0.25">
      <c r="A240" s="1097">
        <v>553</v>
      </c>
      <c r="B240" s="1097" t="s">
        <v>631</v>
      </c>
      <c r="C240" s="1097"/>
      <c r="D240" s="1097" t="s">
        <v>630</v>
      </c>
      <c r="E240" s="1247">
        <v>3050</v>
      </c>
      <c r="F240" s="1248">
        <v>0</v>
      </c>
      <c r="G240" s="1247">
        <v>3050</v>
      </c>
      <c r="H240" s="1248">
        <v>0</v>
      </c>
      <c r="I240" s="1247">
        <v>3050</v>
      </c>
      <c r="J240" s="1248">
        <v>0</v>
      </c>
      <c r="K240" s="1247">
        <v>3050</v>
      </c>
      <c r="L240" s="1248">
        <v>0</v>
      </c>
      <c r="M240" s="1247">
        <v>3050</v>
      </c>
      <c r="N240" s="1248">
        <v>0</v>
      </c>
      <c r="O240" s="1247">
        <v>3050</v>
      </c>
      <c r="P240" s="1247">
        <v>1</v>
      </c>
    </row>
    <row r="241" spans="1:16" x14ac:dyDescent="0.25">
      <c r="A241" s="1097">
        <v>554</v>
      </c>
      <c r="B241" s="1097" t="s">
        <v>632</v>
      </c>
      <c r="C241" s="1097"/>
      <c r="D241" s="1097" t="s">
        <v>630</v>
      </c>
      <c r="E241" s="1247">
        <v>3050</v>
      </c>
      <c r="F241" s="1248">
        <v>0</v>
      </c>
      <c r="G241" s="1247">
        <v>3050</v>
      </c>
      <c r="H241" s="1248">
        <v>0</v>
      </c>
      <c r="I241" s="1247">
        <v>3050</v>
      </c>
      <c r="J241" s="1248">
        <v>0</v>
      </c>
      <c r="K241" s="1247">
        <v>3050</v>
      </c>
      <c r="L241" s="1248">
        <v>0</v>
      </c>
      <c r="M241" s="1247">
        <v>3050</v>
      </c>
      <c r="N241" s="1248">
        <v>0</v>
      </c>
      <c r="O241" s="1247">
        <v>3050</v>
      </c>
      <c r="P241" s="1247">
        <v>1</v>
      </c>
    </row>
    <row r="242" spans="1:16" x14ac:dyDescent="0.25">
      <c r="A242" s="1247">
        <v>564</v>
      </c>
      <c r="B242" s="1247" t="s">
        <v>1411</v>
      </c>
      <c r="C242" s="1247"/>
      <c r="D242" s="1247" t="s">
        <v>503</v>
      </c>
      <c r="E242" s="1247">
        <v>1</v>
      </c>
      <c r="F242" s="1248">
        <v>0</v>
      </c>
      <c r="G242" s="1247">
        <v>1</v>
      </c>
      <c r="H242" s="1248">
        <v>0</v>
      </c>
      <c r="I242" s="1247">
        <v>1</v>
      </c>
      <c r="J242" s="1248">
        <v>0</v>
      </c>
      <c r="K242" s="1247">
        <v>1</v>
      </c>
      <c r="L242" s="1248">
        <v>0</v>
      </c>
      <c r="M242" s="1247">
        <v>1</v>
      </c>
      <c r="N242" s="1248">
        <v>0</v>
      </c>
      <c r="O242" s="1247">
        <v>1</v>
      </c>
      <c r="P242" s="1247">
        <v>0</v>
      </c>
    </row>
    <row r="243" spans="1:16" x14ac:dyDescent="0.25">
      <c r="A243" s="1247">
        <v>566</v>
      </c>
      <c r="B243" s="1247" t="s">
        <v>633</v>
      </c>
      <c r="C243" s="1247" t="s">
        <v>446</v>
      </c>
      <c r="D243" s="1247" t="s">
        <v>503</v>
      </c>
      <c r="E243" s="1247">
        <v>23541</v>
      </c>
      <c r="F243" s="1248">
        <v>0</v>
      </c>
      <c r="G243" s="1247">
        <v>23541</v>
      </c>
      <c r="H243" s="1248">
        <v>0</v>
      </c>
      <c r="I243" s="1247">
        <v>23541</v>
      </c>
      <c r="J243" s="1164">
        <v>3.2000000000000002E-3</v>
      </c>
      <c r="K243" s="1247">
        <v>23466</v>
      </c>
      <c r="L243" s="1163">
        <v>-1.23E-3</v>
      </c>
      <c r="M243" s="1247">
        <v>23495</v>
      </c>
      <c r="N243" s="1163">
        <v>-1.5959999999999998E-2</v>
      </c>
      <c r="O243" s="1247">
        <v>23876</v>
      </c>
      <c r="P243" s="1247">
        <v>0</v>
      </c>
    </row>
    <row r="244" spans="1:16" x14ac:dyDescent="0.25">
      <c r="A244" s="1097">
        <v>567</v>
      </c>
      <c r="B244" s="1097" t="s">
        <v>634</v>
      </c>
      <c r="C244" s="1097" t="s">
        <v>446</v>
      </c>
      <c r="D244" s="1097" t="s">
        <v>503</v>
      </c>
      <c r="E244" s="1247">
        <v>3473</v>
      </c>
      <c r="F244" s="1248">
        <v>0</v>
      </c>
      <c r="G244" s="1247">
        <v>3473</v>
      </c>
      <c r="H244" s="1248">
        <v>0</v>
      </c>
      <c r="I244" s="1247">
        <v>3473</v>
      </c>
      <c r="J244" s="1164">
        <v>6.96E-3</v>
      </c>
      <c r="K244" s="1247">
        <v>3449</v>
      </c>
      <c r="L244" s="1163">
        <v>-3.7599999999999999E-3</v>
      </c>
      <c r="M244" s="1247">
        <v>3462</v>
      </c>
      <c r="N244" s="1163">
        <v>-1.311E-2</v>
      </c>
      <c r="O244" s="1247">
        <v>3508</v>
      </c>
      <c r="P244" s="1247">
        <v>1</v>
      </c>
    </row>
    <row r="245" spans="1:16" x14ac:dyDescent="0.25">
      <c r="A245" s="1247">
        <v>568</v>
      </c>
      <c r="B245" s="1247" t="s">
        <v>635</v>
      </c>
      <c r="C245" s="1247" t="s">
        <v>446</v>
      </c>
      <c r="D245" s="1247" t="s">
        <v>503</v>
      </c>
      <c r="E245" s="1247">
        <v>23774</v>
      </c>
      <c r="F245" s="1248">
        <v>0</v>
      </c>
      <c r="G245" s="1247">
        <v>23774</v>
      </c>
      <c r="H245" s="1248">
        <v>0</v>
      </c>
      <c r="I245" s="1247">
        <v>23774</v>
      </c>
      <c r="J245" s="1164">
        <v>3.29E-3</v>
      </c>
      <c r="K245" s="1247">
        <v>23696</v>
      </c>
      <c r="L245" s="1163">
        <v>-1.2199999999999999E-3</v>
      </c>
      <c r="M245" s="1247">
        <v>23725</v>
      </c>
      <c r="N245" s="1163">
        <v>-1.5890000000000001E-2</v>
      </c>
      <c r="O245" s="1247">
        <v>24108</v>
      </c>
      <c r="P245" s="1247">
        <v>0</v>
      </c>
    </row>
    <row r="246" spans="1:16" x14ac:dyDescent="0.25">
      <c r="A246" s="1097">
        <v>570</v>
      </c>
      <c r="B246" s="1097" t="s">
        <v>1412</v>
      </c>
      <c r="C246" s="1097"/>
      <c r="D246" s="1097" t="s">
        <v>503</v>
      </c>
      <c r="E246" s="1247">
        <v>8533</v>
      </c>
      <c r="F246" s="1163">
        <v>-2.0549999999999999E-2</v>
      </c>
      <c r="G246" s="1247">
        <v>8712</v>
      </c>
      <c r="H246" s="1163">
        <v>-1.392E-2</v>
      </c>
      <c r="I246" s="1247">
        <v>8835</v>
      </c>
      <c r="J246" s="1163">
        <v>-1.008E-2</v>
      </c>
      <c r="K246" s="1247">
        <v>8925</v>
      </c>
      <c r="L246" s="1164">
        <v>4.8030000000000003E-2</v>
      </c>
      <c r="M246" s="1247">
        <v>8516</v>
      </c>
      <c r="N246" s="1163">
        <v>-9.5399999999999999E-3</v>
      </c>
      <c r="O246" s="1247">
        <v>8598</v>
      </c>
      <c r="P246" s="1247">
        <v>1</v>
      </c>
    </row>
    <row r="247" spans="1:16" x14ac:dyDescent="0.25">
      <c r="A247" s="1097">
        <v>571</v>
      </c>
      <c r="B247" s="1097" t="s">
        <v>636</v>
      </c>
      <c r="C247" s="1097" t="s">
        <v>146</v>
      </c>
      <c r="D247" s="1097" t="s">
        <v>503</v>
      </c>
      <c r="E247" s="1247">
        <v>14906</v>
      </c>
      <c r="F247" s="1163">
        <v>-1.6100000000000001E-3</v>
      </c>
      <c r="G247" s="1247">
        <v>14930</v>
      </c>
      <c r="H247" s="1163">
        <v>-1.8699999999999999E-3</v>
      </c>
      <c r="I247" s="1247">
        <v>14958</v>
      </c>
      <c r="J247" s="1164">
        <v>1.04E-2</v>
      </c>
      <c r="K247" s="1247">
        <v>14804</v>
      </c>
      <c r="L247" s="1164">
        <v>1.252E-2</v>
      </c>
      <c r="M247" s="1247">
        <v>14621</v>
      </c>
      <c r="N247" s="1164">
        <v>5.5000000000000003E-4</v>
      </c>
      <c r="O247" s="1247">
        <v>14613</v>
      </c>
      <c r="P247" s="1247">
        <v>1</v>
      </c>
    </row>
    <row r="248" spans="1:16" x14ac:dyDescent="0.25">
      <c r="A248" s="1097">
        <v>572</v>
      </c>
      <c r="B248" s="1097" t="s">
        <v>1413</v>
      </c>
      <c r="C248" s="1097"/>
      <c r="D248" s="1097" t="s">
        <v>503</v>
      </c>
      <c r="E248" s="1247">
        <v>7712</v>
      </c>
      <c r="F248" s="1163">
        <v>-2.5899999999999999E-3</v>
      </c>
      <c r="G248" s="1247">
        <v>7732</v>
      </c>
      <c r="H248" s="1163">
        <v>-2.97E-3</v>
      </c>
      <c r="I248" s="1247">
        <v>7755</v>
      </c>
      <c r="J248" s="1164">
        <v>1.6650000000000002E-2</v>
      </c>
      <c r="K248" s="1247">
        <v>7628</v>
      </c>
      <c r="L248" s="1164">
        <v>2.0199999999999999E-2</v>
      </c>
      <c r="M248" s="1247">
        <v>7477</v>
      </c>
      <c r="N248" s="1164">
        <v>9.3999999999999997E-4</v>
      </c>
      <c r="O248" s="1247">
        <v>7470</v>
      </c>
      <c r="P248" s="1247">
        <v>1</v>
      </c>
    </row>
    <row r="249" spans="1:16" x14ac:dyDescent="0.25">
      <c r="A249" s="1247">
        <v>583</v>
      </c>
      <c r="B249" s="1247" t="s">
        <v>1414</v>
      </c>
      <c r="C249" s="1247"/>
      <c r="D249" s="1247" t="s">
        <v>537</v>
      </c>
      <c r="E249" s="1247">
        <v>108</v>
      </c>
      <c r="F249" s="1248">
        <v>0</v>
      </c>
      <c r="G249" s="1247">
        <v>108</v>
      </c>
      <c r="H249" s="1248">
        <v>0</v>
      </c>
      <c r="I249" s="1247">
        <v>108</v>
      </c>
      <c r="J249" s="1248">
        <v>0</v>
      </c>
      <c r="K249" s="1247">
        <v>108</v>
      </c>
      <c r="L249" s="1248">
        <v>0</v>
      </c>
      <c r="M249" s="1247">
        <v>108</v>
      </c>
      <c r="N249" s="1248">
        <v>0</v>
      </c>
      <c r="O249" s="1247">
        <v>108</v>
      </c>
      <c r="P249" s="1247">
        <v>0</v>
      </c>
    </row>
    <row r="250" spans="1:16" x14ac:dyDescent="0.25">
      <c r="A250" s="1247">
        <v>585</v>
      </c>
      <c r="B250" s="1247" t="s">
        <v>637</v>
      </c>
      <c r="C250" s="1247" t="s">
        <v>551</v>
      </c>
      <c r="D250" s="1247" t="s">
        <v>503</v>
      </c>
      <c r="E250" s="1247">
        <v>8718</v>
      </c>
      <c r="F250" s="1163">
        <v>-5.2500000000000003E-3</v>
      </c>
      <c r="G250" s="1247">
        <v>8764</v>
      </c>
      <c r="H250" s="1164">
        <v>1.2600000000000001E-3</v>
      </c>
      <c r="I250" s="1247">
        <v>8753</v>
      </c>
      <c r="J250" s="1163">
        <v>-2.3210000000000001E-2</v>
      </c>
      <c r="K250" s="1247">
        <v>8961</v>
      </c>
      <c r="L250" s="1163">
        <v>-1.0160000000000001E-2</v>
      </c>
      <c r="M250" s="1247">
        <v>9053</v>
      </c>
      <c r="N250" s="1164">
        <v>1.2529999999999999E-2</v>
      </c>
      <c r="O250" s="1247">
        <v>8941</v>
      </c>
      <c r="P250" s="1247">
        <v>0</v>
      </c>
    </row>
    <row r="251" spans="1:16" x14ac:dyDescent="0.25">
      <c r="A251" s="1247">
        <v>586</v>
      </c>
      <c r="B251" s="1247" t="s">
        <v>638</v>
      </c>
      <c r="C251" s="1247" t="s">
        <v>551</v>
      </c>
      <c r="D251" s="1247" t="s">
        <v>503</v>
      </c>
      <c r="E251" s="1247">
        <v>10367</v>
      </c>
      <c r="F251" s="1164">
        <v>0.10664</v>
      </c>
      <c r="G251" s="1247">
        <v>9368</v>
      </c>
      <c r="H251" s="1163">
        <v>-4.7870000000000003E-2</v>
      </c>
      <c r="I251" s="1247">
        <v>9839</v>
      </c>
      <c r="J251" s="1163">
        <v>-1.9820000000000001E-2</v>
      </c>
      <c r="K251" s="1247">
        <v>10038</v>
      </c>
      <c r="L251" s="1164">
        <v>0.10271</v>
      </c>
      <c r="M251" s="1247">
        <v>9103</v>
      </c>
      <c r="N251" s="1164">
        <v>1.1220000000000001E-2</v>
      </c>
      <c r="O251" s="1247">
        <v>9002</v>
      </c>
      <c r="P251" s="1247">
        <v>0</v>
      </c>
    </row>
    <row r="252" spans="1:16" x14ac:dyDescent="0.25">
      <c r="A252" s="1247">
        <v>587</v>
      </c>
      <c r="B252" s="1247" t="s">
        <v>639</v>
      </c>
      <c r="C252" s="1247" t="s">
        <v>514</v>
      </c>
      <c r="D252" s="1247" t="s">
        <v>503</v>
      </c>
      <c r="E252" s="1247">
        <v>11598</v>
      </c>
      <c r="F252" s="1163">
        <v>-8.5999999999999998E-4</v>
      </c>
      <c r="G252" s="1247">
        <v>11608</v>
      </c>
      <c r="H252" s="1163">
        <v>-1.3339999999999999E-2</v>
      </c>
      <c r="I252" s="1247">
        <v>11765</v>
      </c>
      <c r="J252" s="1164">
        <v>2.0029999999999999E-2</v>
      </c>
      <c r="K252" s="1247">
        <v>11534</v>
      </c>
      <c r="L252" s="1164">
        <v>3.891E-2</v>
      </c>
      <c r="M252" s="1247">
        <v>11102</v>
      </c>
      <c r="N252" s="1164">
        <v>2.341E-2</v>
      </c>
      <c r="O252" s="1247">
        <v>10848</v>
      </c>
      <c r="P252" s="1247">
        <v>0</v>
      </c>
    </row>
    <row r="253" spans="1:16" x14ac:dyDescent="0.25">
      <c r="A253" s="1247">
        <v>589</v>
      </c>
      <c r="B253" s="1247" t="s">
        <v>1415</v>
      </c>
      <c r="C253" s="1247"/>
      <c r="D253" s="1247" t="s">
        <v>503</v>
      </c>
      <c r="E253" s="1247">
        <v>2950</v>
      </c>
      <c r="F253" s="1248">
        <v>0</v>
      </c>
      <c r="G253" s="1247">
        <v>2950</v>
      </c>
      <c r="H253" s="1248">
        <v>0</v>
      </c>
      <c r="I253" s="1247">
        <v>2950</v>
      </c>
      <c r="J253" s="1248">
        <v>0</v>
      </c>
      <c r="K253" s="1247">
        <v>2950</v>
      </c>
      <c r="L253" s="1248">
        <v>0</v>
      </c>
      <c r="M253" s="1247">
        <v>2950</v>
      </c>
      <c r="N253" s="1248">
        <v>0</v>
      </c>
      <c r="O253" s="1247">
        <v>2950</v>
      </c>
      <c r="P253" s="1247">
        <v>0</v>
      </c>
    </row>
    <row r="254" spans="1:16" x14ac:dyDescent="0.25">
      <c r="A254" s="1247">
        <v>604</v>
      </c>
      <c r="B254" s="1247" t="s">
        <v>963</v>
      </c>
      <c r="C254" s="1247" t="s">
        <v>562</v>
      </c>
      <c r="D254" s="1247" t="s">
        <v>537</v>
      </c>
      <c r="E254" s="1247">
        <v>11784</v>
      </c>
      <c r="F254" s="1248">
        <v>0</v>
      </c>
      <c r="G254" s="1247">
        <v>11784</v>
      </c>
      <c r="H254" s="1163">
        <v>-1.554E-2</v>
      </c>
      <c r="I254" s="1247">
        <v>11970</v>
      </c>
      <c r="J254" s="1163">
        <v>-4.3299999999999996E-3</v>
      </c>
      <c r="K254" s="1247">
        <v>12022</v>
      </c>
      <c r="L254" s="1164">
        <v>1.1440000000000001E-2</v>
      </c>
      <c r="M254" s="1247">
        <v>11886</v>
      </c>
      <c r="N254" s="1164">
        <v>4.7299999999999998E-3</v>
      </c>
      <c r="O254" s="1247">
        <v>11830</v>
      </c>
      <c r="P254" s="1247">
        <v>0</v>
      </c>
    </row>
    <row r="255" spans="1:16" x14ac:dyDescent="0.25">
      <c r="A255" s="1247">
        <v>605</v>
      </c>
      <c r="B255" s="1247" t="s">
        <v>964</v>
      </c>
      <c r="C255" s="1247" t="s">
        <v>562</v>
      </c>
      <c r="D255" s="1247" t="s">
        <v>537</v>
      </c>
      <c r="E255" s="1247">
        <v>6588</v>
      </c>
      <c r="F255" s="1248">
        <v>0</v>
      </c>
      <c r="G255" s="1247">
        <v>6588</v>
      </c>
      <c r="H255" s="1163">
        <v>-1.554E-2</v>
      </c>
      <c r="I255" s="1247">
        <v>6692</v>
      </c>
      <c r="J255" s="1163">
        <v>-4.3099999999999996E-3</v>
      </c>
      <c r="K255" s="1247">
        <v>6721</v>
      </c>
      <c r="L255" s="1164">
        <v>1.1440000000000001E-2</v>
      </c>
      <c r="M255" s="1247">
        <v>6645</v>
      </c>
      <c r="N255" s="1164">
        <v>4.8399999999999997E-3</v>
      </c>
      <c r="O255" s="1247">
        <v>6613</v>
      </c>
      <c r="P255" s="1247">
        <v>0</v>
      </c>
    </row>
    <row r="256" spans="1:16" x14ac:dyDescent="0.25">
      <c r="A256" s="1247">
        <v>606</v>
      </c>
      <c r="B256" s="1247" t="s">
        <v>965</v>
      </c>
      <c r="C256" s="1247" t="s">
        <v>562</v>
      </c>
      <c r="D256" s="1247" t="s">
        <v>537</v>
      </c>
      <c r="E256" s="1247">
        <v>10609</v>
      </c>
      <c r="F256" s="1248">
        <v>0</v>
      </c>
      <c r="G256" s="1247">
        <v>10609</v>
      </c>
      <c r="H256" s="1163">
        <v>-1.55E-2</v>
      </c>
      <c r="I256" s="1247">
        <v>10776</v>
      </c>
      <c r="J256" s="1163">
        <v>-4.3400000000000001E-3</v>
      </c>
      <c r="K256" s="1247">
        <v>10823</v>
      </c>
      <c r="L256" s="1164">
        <v>1.14E-2</v>
      </c>
      <c r="M256" s="1247">
        <v>10701</v>
      </c>
      <c r="N256" s="1164">
        <v>4.79E-3</v>
      </c>
      <c r="O256" s="1247">
        <v>10650</v>
      </c>
      <c r="P256" s="1247">
        <v>0</v>
      </c>
    </row>
    <row r="257" spans="1:16" x14ac:dyDescent="0.25">
      <c r="A257" s="1247">
        <v>607</v>
      </c>
      <c r="B257" s="1247" t="s">
        <v>966</v>
      </c>
      <c r="C257" s="1247" t="s">
        <v>562</v>
      </c>
      <c r="D257" s="1247" t="s">
        <v>537</v>
      </c>
      <c r="E257" s="1247">
        <v>12682</v>
      </c>
      <c r="F257" s="1248">
        <v>0</v>
      </c>
      <c r="G257" s="1247">
        <v>12682</v>
      </c>
      <c r="H257" s="1163">
        <v>-1.553E-2</v>
      </c>
      <c r="I257" s="1247">
        <v>12882</v>
      </c>
      <c r="J257" s="1163">
        <v>-4.2500000000000003E-3</v>
      </c>
      <c r="K257" s="1247">
        <v>12937</v>
      </c>
      <c r="L257" s="1164">
        <v>1.141E-2</v>
      </c>
      <c r="M257" s="1247">
        <v>12791</v>
      </c>
      <c r="N257" s="1164">
        <v>4.7099999999999998E-3</v>
      </c>
      <c r="O257" s="1247">
        <v>12731</v>
      </c>
      <c r="P257" s="1247">
        <v>0</v>
      </c>
    </row>
    <row r="258" spans="1:16" x14ac:dyDescent="0.25">
      <c r="A258" s="1247">
        <v>609</v>
      </c>
      <c r="B258" s="1247" t="s">
        <v>967</v>
      </c>
      <c r="C258" s="1247" t="s">
        <v>562</v>
      </c>
      <c r="D258" s="1247" t="s">
        <v>537</v>
      </c>
      <c r="E258" s="1247">
        <v>5493</v>
      </c>
      <c r="F258" s="1248">
        <v>0</v>
      </c>
      <c r="G258" s="1247">
        <v>5493</v>
      </c>
      <c r="H258" s="1163">
        <v>-1.559E-2</v>
      </c>
      <c r="I258" s="1247">
        <v>5580</v>
      </c>
      <c r="J258" s="1163">
        <v>-4.28E-3</v>
      </c>
      <c r="K258" s="1247">
        <v>5604</v>
      </c>
      <c r="L258" s="1164">
        <v>1.137E-2</v>
      </c>
      <c r="M258" s="1247">
        <v>5541</v>
      </c>
      <c r="N258" s="1164">
        <v>4.7099999999999998E-3</v>
      </c>
      <c r="O258" s="1247">
        <v>5515</v>
      </c>
      <c r="P258" s="1247">
        <v>0</v>
      </c>
    </row>
    <row r="259" spans="1:16" x14ac:dyDescent="0.25">
      <c r="A259" s="1247">
        <v>611</v>
      </c>
      <c r="B259" s="1247" t="s">
        <v>968</v>
      </c>
      <c r="C259" s="1247" t="s">
        <v>562</v>
      </c>
      <c r="D259" s="1247" t="s">
        <v>537</v>
      </c>
      <c r="E259" s="1247">
        <v>8425</v>
      </c>
      <c r="F259" s="1248">
        <v>0</v>
      </c>
      <c r="G259" s="1247">
        <v>8425</v>
      </c>
      <c r="H259" s="1163">
        <v>-1.5429999999999999E-2</v>
      </c>
      <c r="I259" s="1247">
        <v>8557</v>
      </c>
      <c r="J259" s="1163">
        <v>-4.4200000000000003E-3</v>
      </c>
      <c r="K259" s="1247">
        <v>8595</v>
      </c>
      <c r="L259" s="1164">
        <v>1.153E-2</v>
      </c>
      <c r="M259" s="1247">
        <v>8497</v>
      </c>
      <c r="N259" s="1164">
        <v>4.7299999999999998E-3</v>
      </c>
      <c r="O259" s="1247">
        <v>8457</v>
      </c>
      <c r="P259" s="1247">
        <v>0</v>
      </c>
    </row>
    <row r="260" spans="1:16" x14ac:dyDescent="0.25">
      <c r="A260" s="1097">
        <v>612</v>
      </c>
      <c r="B260" s="1097" t="s">
        <v>640</v>
      </c>
      <c r="C260" s="1097"/>
      <c r="D260" s="1097" t="s">
        <v>630</v>
      </c>
      <c r="E260" s="1247">
        <v>0</v>
      </c>
      <c r="F260" s="1247"/>
      <c r="G260" s="1247">
        <v>0</v>
      </c>
      <c r="H260" s="1247"/>
      <c r="I260" s="1247">
        <v>0</v>
      </c>
      <c r="J260" s="1247"/>
      <c r="K260" s="1247">
        <v>0</v>
      </c>
      <c r="L260" s="1247"/>
      <c r="M260" s="1247">
        <v>0</v>
      </c>
      <c r="N260" s="1247"/>
      <c r="O260" s="1247">
        <v>0</v>
      </c>
      <c r="P260" s="1247">
        <v>1</v>
      </c>
    </row>
    <row r="261" spans="1:16" x14ac:dyDescent="0.25">
      <c r="A261" s="1247">
        <v>614</v>
      </c>
      <c r="B261" s="1247" t="s">
        <v>969</v>
      </c>
      <c r="C261" s="1247" t="s">
        <v>562</v>
      </c>
      <c r="D261" s="1247" t="s">
        <v>537</v>
      </c>
      <c r="E261" s="1247">
        <v>9290</v>
      </c>
      <c r="F261" s="1248">
        <v>0</v>
      </c>
      <c r="G261" s="1247">
        <v>9290</v>
      </c>
      <c r="H261" s="1163">
        <v>-1.558E-2</v>
      </c>
      <c r="I261" s="1247">
        <v>9437</v>
      </c>
      <c r="J261" s="1163">
        <v>-4.3299999999999996E-3</v>
      </c>
      <c r="K261" s="1247">
        <v>9478</v>
      </c>
      <c r="L261" s="1164">
        <v>1.142E-2</v>
      </c>
      <c r="M261" s="1247">
        <v>9371</v>
      </c>
      <c r="N261" s="1164">
        <v>4.8300000000000001E-3</v>
      </c>
      <c r="O261" s="1247">
        <v>9326</v>
      </c>
      <c r="P261" s="1247">
        <v>0</v>
      </c>
    </row>
    <row r="262" spans="1:16" x14ac:dyDescent="0.25">
      <c r="A262" s="1247">
        <v>616</v>
      </c>
      <c r="B262" s="1247" t="s">
        <v>970</v>
      </c>
      <c r="C262" s="1247" t="s">
        <v>562</v>
      </c>
      <c r="D262" s="1247" t="s">
        <v>537</v>
      </c>
      <c r="E262" s="1247">
        <v>12363</v>
      </c>
      <c r="F262" s="1248">
        <v>0</v>
      </c>
      <c r="G262" s="1247">
        <v>12363</v>
      </c>
      <c r="H262" s="1163">
        <v>-1.553E-2</v>
      </c>
      <c r="I262" s="1247">
        <v>12558</v>
      </c>
      <c r="J262" s="1163">
        <v>-4.28E-3</v>
      </c>
      <c r="K262" s="1247">
        <v>12612</v>
      </c>
      <c r="L262" s="1164">
        <v>1.1390000000000001E-2</v>
      </c>
      <c r="M262" s="1247">
        <v>12470</v>
      </c>
      <c r="N262" s="1164">
        <v>4.7499999999999999E-3</v>
      </c>
      <c r="O262" s="1247">
        <v>12411</v>
      </c>
      <c r="P262" s="1247">
        <v>0</v>
      </c>
    </row>
    <row r="263" spans="1:16" x14ac:dyDescent="0.25">
      <c r="A263" s="1097">
        <v>617</v>
      </c>
      <c r="B263" s="1097" t="s">
        <v>641</v>
      </c>
      <c r="C263" s="1097"/>
      <c r="D263" s="1097" t="s">
        <v>630</v>
      </c>
      <c r="E263" s="1247">
        <v>250</v>
      </c>
      <c r="F263" s="1248">
        <v>0</v>
      </c>
      <c r="G263" s="1247">
        <v>250</v>
      </c>
      <c r="H263" s="1248">
        <v>0</v>
      </c>
      <c r="I263" s="1247">
        <v>250</v>
      </c>
      <c r="J263" s="1248">
        <v>0</v>
      </c>
      <c r="K263" s="1247">
        <v>250</v>
      </c>
      <c r="L263" s="1248">
        <v>0</v>
      </c>
      <c r="M263" s="1247">
        <v>250</v>
      </c>
      <c r="N263" s="1248">
        <v>0</v>
      </c>
      <c r="O263" s="1247">
        <v>250</v>
      </c>
      <c r="P263" s="1247">
        <v>1</v>
      </c>
    </row>
    <row r="264" spans="1:16" x14ac:dyDescent="0.25">
      <c r="A264" s="1247">
        <v>621</v>
      </c>
      <c r="B264" s="1247" t="s">
        <v>971</v>
      </c>
      <c r="C264" s="1247" t="s">
        <v>562</v>
      </c>
      <c r="D264" s="1247" t="s">
        <v>537</v>
      </c>
      <c r="E264" s="1247">
        <v>11725</v>
      </c>
      <c r="F264" s="1248">
        <v>0</v>
      </c>
      <c r="G264" s="1247">
        <v>11725</v>
      </c>
      <c r="H264" s="1163">
        <v>-1.553E-2</v>
      </c>
      <c r="I264" s="1247">
        <v>11910</v>
      </c>
      <c r="J264" s="1163">
        <v>-4.3499999999999997E-3</v>
      </c>
      <c r="K264" s="1247">
        <v>11962</v>
      </c>
      <c r="L264" s="1164">
        <v>1.141E-2</v>
      </c>
      <c r="M264" s="1247">
        <v>11827</v>
      </c>
      <c r="N264" s="1164">
        <v>4.7600000000000003E-3</v>
      </c>
      <c r="O264" s="1247">
        <v>11771</v>
      </c>
      <c r="P264" s="1247">
        <v>0</v>
      </c>
    </row>
    <row r="265" spans="1:16" x14ac:dyDescent="0.25">
      <c r="A265" s="1247">
        <v>623</v>
      </c>
      <c r="B265" s="1247" t="s">
        <v>972</v>
      </c>
      <c r="C265" s="1247" t="s">
        <v>562</v>
      </c>
      <c r="D265" s="1247" t="s">
        <v>537</v>
      </c>
      <c r="E265" s="1247">
        <v>10362</v>
      </c>
      <c r="F265" s="1248">
        <v>0</v>
      </c>
      <c r="G265" s="1247">
        <v>10362</v>
      </c>
      <c r="H265" s="1163">
        <v>-1.558E-2</v>
      </c>
      <c r="I265" s="1247">
        <v>10526</v>
      </c>
      <c r="J265" s="1163">
        <v>-4.3499999999999997E-3</v>
      </c>
      <c r="K265" s="1247">
        <v>10572</v>
      </c>
      <c r="L265" s="1164">
        <v>1.1480000000000001E-2</v>
      </c>
      <c r="M265" s="1247">
        <v>10452</v>
      </c>
      <c r="N265" s="1164">
        <v>4.7099999999999998E-3</v>
      </c>
      <c r="O265" s="1247">
        <v>10403</v>
      </c>
      <c r="P265" s="1247">
        <v>0</v>
      </c>
    </row>
    <row r="266" spans="1:16" x14ac:dyDescent="0.25">
      <c r="A266" s="1247">
        <v>625</v>
      </c>
      <c r="B266" s="1247" t="s">
        <v>1416</v>
      </c>
      <c r="C266" s="1247"/>
      <c r="D266" s="1247" t="s">
        <v>537</v>
      </c>
      <c r="E266" s="1247">
        <v>10969</v>
      </c>
      <c r="F266" s="1248">
        <v>0</v>
      </c>
      <c r="G266" s="1247">
        <v>10969</v>
      </c>
      <c r="H266" s="1163">
        <v>-1.553E-2</v>
      </c>
      <c r="I266" s="1247">
        <v>11142</v>
      </c>
      <c r="J266" s="1163">
        <v>-4.2900000000000004E-3</v>
      </c>
      <c r="K266" s="1247">
        <v>11190</v>
      </c>
      <c r="L266" s="1164">
        <v>1.1480000000000001E-2</v>
      </c>
      <c r="M266" s="1247">
        <v>11063</v>
      </c>
      <c r="N266" s="1164">
        <v>4.7200000000000002E-3</v>
      </c>
      <c r="O266" s="1247">
        <v>11011</v>
      </c>
      <c r="P266" s="1247">
        <v>0</v>
      </c>
    </row>
    <row r="267" spans="1:16" x14ac:dyDescent="0.25">
      <c r="A267" s="1247">
        <v>626</v>
      </c>
      <c r="B267" s="1247" t="s">
        <v>974</v>
      </c>
      <c r="C267" s="1247" t="s">
        <v>562</v>
      </c>
      <c r="D267" s="1247" t="s">
        <v>537</v>
      </c>
      <c r="E267" s="1247">
        <v>9057</v>
      </c>
      <c r="F267" s="1248">
        <v>0</v>
      </c>
      <c r="G267" s="1247">
        <v>9057</v>
      </c>
      <c r="H267" s="1163">
        <v>-1.554E-2</v>
      </c>
      <c r="I267" s="1247">
        <v>9200</v>
      </c>
      <c r="J267" s="1163">
        <v>-4.3299999999999996E-3</v>
      </c>
      <c r="K267" s="1247">
        <v>9240</v>
      </c>
      <c r="L267" s="1164">
        <v>1.1379999999999999E-2</v>
      </c>
      <c r="M267" s="1247">
        <v>9136</v>
      </c>
      <c r="N267" s="1164">
        <v>4.8399999999999997E-3</v>
      </c>
      <c r="O267" s="1247">
        <v>9092</v>
      </c>
      <c r="P267" s="1247">
        <v>0</v>
      </c>
    </row>
    <row r="268" spans="1:16" x14ac:dyDescent="0.25">
      <c r="A268" s="1247">
        <v>627</v>
      </c>
      <c r="B268" s="1247" t="s">
        <v>975</v>
      </c>
      <c r="C268" s="1247" t="s">
        <v>562</v>
      </c>
      <c r="D268" s="1247" t="s">
        <v>537</v>
      </c>
      <c r="E268" s="1247">
        <v>8852</v>
      </c>
      <c r="F268" s="1248">
        <v>0</v>
      </c>
      <c r="G268" s="1247">
        <v>8852</v>
      </c>
      <c r="H268" s="1163">
        <v>-1.5570000000000001E-2</v>
      </c>
      <c r="I268" s="1247">
        <v>8992</v>
      </c>
      <c r="J268" s="1163">
        <v>-4.3200000000000001E-3</v>
      </c>
      <c r="K268" s="1247">
        <v>9031</v>
      </c>
      <c r="L268" s="1164">
        <v>1.142E-2</v>
      </c>
      <c r="M268" s="1247">
        <v>8929</v>
      </c>
      <c r="N268" s="1164">
        <v>4.7299999999999998E-3</v>
      </c>
      <c r="O268" s="1247">
        <v>8887</v>
      </c>
      <c r="P268" s="1247">
        <v>0</v>
      </c>
    </row>
    <row r="269" spans="1:16" x14ac:dyDescent="0.25">
      <c r="A269" s="1247">
        <v>632</v>
      </c>
      <c r="B269" s="1247" t="s">
        <v>643</v>
      </c>
      <c r="C269" s="1247"/>
      <c r="D269" s="1247" t="s">
        <v>537</v>
      </c>
      <c r="E269" s="1247">
        <v>9433</v>
      </c>
      <c r="F269" s="1248">
        <v>0</v>
      </c>
      <c r="G269" s="1247">
        <v>9433</v>
      </c>
      <c r="H269" s="1163">
        <v>-1.555E-2</v>
      </c>
      <c r="I269" s="1247">
        <v>9582</v>
      </c>
      <c r="J269" s="1163">
        <v>-4.2599999999999999E-3</v>
      </c>
      <c r="K269" s="1247">
        <v>9623</v>
      </c>
      <c r="L269" s="1164">
        <v>1.7340000000000001E-2</v>
      </c>
      <c r="M269" s="1247">
        <v>9459</v>
      </c>
      <c r="N269" s="1163">
        <v>-1.06E-3</v>
      </c>
      <c r="O269" s="1247">
        <v>9469</v>
      </c>
      <c r="P269" s="1247">
        <v>0</v>
      </c>
    </row>
    <row r="270" spans="1:16" x14ac:dyDescent="0.25">
      <c r="A270" s="1247">
        <v>634</v>
      </c>
      <c r="B270" s="1247" t="s">
        <v>977</v>
      </c>
      <c r="C270" s="1247" t="s">
        <v>562</v>
      </c>
      <c r="D270" s="1247" t="s">
        <v>537</v>
      </c>
      <c r="E270" s="1247">
        <v>6747</v>
      </c>
      <c r="F270" s="1248">
        <v>0</v>
      </c>
      <c r="G270" s="1247">
        <v>6747</v>
      </c>
      <c r="H270" s="1163">
        <v>-1.5610000000000001E-2</v>
      </c>
      <c r="I270" s="1247">
        <v>6854</v>
      </c>
      <c r="J270" s="1163">
        <v>-4.2100000000000002E-3</v>
      </c>
      <c r="K270" s="1247">
        <v>6883</v>
      </c>
      <c r="L270" s="1164">
        <v>1.1310000000000001E-2</v>
      </c>
      <c r="M270" s="1247">
        <v>6806</v>
      </c>
      <c r="N270" s="1164">
        <v>4.8700000000000002E-3</v>
      </c>
      <c r="O270" s="1247">
        <v>6773</v>
      </c>
      <c r="P270" s="1247">
        <v>0</v>
      </c>
    </row>
    <row r="271" spans="1:16" x14ac:dyDescent="0.25">
      <c r="A271" s="1247">
        <v>637</v>
      </c>
      <c r="B271" s="1247" t="s">
        <v>644</v>
      </c>
      <c r="C271" s="1247" t="s">
        <v>562</v>
      </c>
      <c r="D271" s="1247" t="s">
        <v>537</v>
      </c>
      <c r="E271" s="1247">
        <v>7715</v>
      </c>
      <c r="F271" s="1248">
        <v>0</v>
      </c>
      <c r="G271" s="1247">
        <v>7715</v>
      </c>
      <c r="H271" s="1163">
        <v>-1.5440000000000001E-2</v>
      </c>
      <c r="I271" s="1247">
        <v>7836</v>
      </c>
      <c r="J271" s="1163">
        <v>-4.3200000000000001E-3</v>
      </c>
      <c r="K271" s="1247">
        <v>7870</v>
      </c>
      <c r="L271" s="1164">
        <v>2.9839999999999998E-2</v>
      </c>
      <c r="M271" s="1247">
        <v>7642</v>
      </c>
      <c r="N271" s="1163">
        <v>-1.3299999999999999E-2</v>
      </c>
      <c r="O271" s="1247">
        <v>7745</v>
      </c>
      <c r="P271" s="1247">
        <v>0</v>
      </c>
    </row>
    <row r="272" spans="1:16" x14ac:dyDescent="0.25">
      <c r="A272" s="1247">
        <v>638</v>
      </c>
      <c r="B272" s="1247" t="s">
        <v>645</v>
      </c>
      <c r="C272" s="1247" t="s">
        <v>562</v>
      </c>
      <c r="D272" s="1247" t="s">
        <v>537</v>
      </c>
      <c r="E272" s="1247">
        <v>9188</v>
      </c>
      <c r="F272" s="1248">
        <v>0</v>
      </c>
      <c r="G272" s="1247">
        <v>9188</v>
      </c>
      <c r="H272" s="1163">
        <v>-1.554E-2</v>
      </c>
      <c r="I272" s="1247">
        <v>9333</v>
      </c>
      <c r="J272" s="1163">
        <v>-4.2700000000000004E-3</v>
      </c>
      <c r="K272" s="1247">
        <v>9373</v>
      </c>
      <c r="L272" s="1164">
        <v>1.2200000000000001E-2</v>
      </c>
      <c r="M272" s="1247">
        <v>9260</v>
      </c>
      <c r="N272" s="1164">
        <v>4.0099999999999997E-3</v>
      </c>
      <c r="O272" s="1247">
        <v>9223</v>
      </c>
      <c r="P272" s="1247">
        <v>0</v>
      </c>
    </row>
    <row r="273" spans="1:16" x14ac:dyDescent="0.25">
      <c r="A273" s="1247">
        <v>639</v>
      </c>
      <c r="B273" s="1247" t="s">
        <v>646</v>
      </c>
      <c r="C273" s="1247" t="s">
        <v>562</v>
      </c>
      <c r="D273" s="1247" t="s">
        <v>537</v>
      </c>
      <c r="E273" s="1247">
        <v>6865</v>
      </c>
      <c r="F273" s="1248">
        <v>0</v>
      </c>
      <c r="G273" s="1247">
        <v>6865</v>
      </c>
      <c r="H273" s="1163">
        <v>-1.549E-2</v>
      </c>
      <c r="I273" s="1247">
        <v>6973</v>
      </c>
      <c r="J273" s="1163">
        <v>-4.28E-3</v>
      </c>
      <c r="K273" s="1247">
        <v>7003</v>
      </c>
      <c r="L273" s="1164">
        <v>2.01E-2</v>
      </c>
      <c r="M273" s="1247">
        <v>6865</v>
      </c>
      <c r="N273" s="1163">
        <v>-3.7699999999999999E-3</v>
      </c>
      <c r="O273" s="1247">
        <v>6891</v>
      </c>
      <c r="P273" s="1247">
        <v>0</v>
      </c>
    </row>
    <row r="274" spans="1:16" x14ac:dyDescent="0.25">
      <c r="A274" s="1247">
        <v>641</v>
      </c>
      <c r="B274" s="1247" t="s">
        <v>978</v>
      </c>
      <c r="C274" s="1247" t="s">
        <v>562</v>
      </c>
      <c r="D274" s="1247" t="s">
        <v>537</v>
      </c>
      <c r="E274" s="1247">
        <v>5455</v>
      </c>
      <c r="F274" s="1248">
        <v>0</v>
      </c>
      <c r="G274" s="1247">
        <v>5455</v>
      </c>
      <c r="H274" s="1163">
        <v>-1.5520000000000001E-2</v>
      </c>
      <c r="I274" s="1247">
        <v>5541</v>
      </c>
      <c r="J274" s="1163">
        <v>-4.3099999999999996E-3</v>
      </c>
      <c r="K274" s="1247">
        <v>5565</v>
      </c>
      <c r="L274" s="1164">
        <v>1.1270000000000001E-2</v>
      </c>
      <c r="M274" s="1247">
        <v>5503</v>
      </c>
      <c r="N274" s="1164">
        <v>4.9300000000000004E-3</v>
      </c>
      <c r="O274" s="1247">
        <v>5476</v>
      </c>
      <c r="P274" s="1247">
        <v>0</v>
      </c>
    </row>
    <row r="275" spans="1:16" x14ac:dyDescent="0.25">
      <c r="A275" s="1247">
        <v>650</v>
      </c>
      <c r="B275" s="1247" t="s">
        <v>979</v>
      </c>
      <c r="C275" s="1247" t="s">
        <v>562</v>
      </c>
      <c r="D275" s="1247" t="s">
        <v>537</v>
      </c>
      <c r="E275" s="1247">
        <v>9266</v>
      </c>
      <c r="F275" s="1248">
        <v>0</v>
      </c>
      <c r="G275" s="1247">
        <v>9266</v>
      </c>
      <c r="H275" s="1163">
        <v>-1.5509999999999999E-2</v>
      </c>
      <c r="I275" s="1247">
        <v>9412</v>
      </c>
      <c r="J275" s="1163">
        <v>-4.3400000000000001E-3</v>
      </c>
      <c r="K275" s="1247">
        <v>9453</v>
      </c>
      <c r="L275" s="1164">
        <v>1.145E-2</v>
      </c>
      <c r="M275" s="1247">
        <v>9346</v>
      </c>
      <c r="N275" s="1164">
        <v>4.7299999999999998E-3</v>
      </c>
      <c r="O275" s="1247">
        <v>9302</v>
      </c>
      <c r="P275" s="1247">
        <v>0</v>
      </c>
    </row>
    <row r="276" spans="1:16" x14ac:dyDescent="0.25">
      <c r="A276" s="1247">
        <v>652</v>
      </c>
      <c r="B276" s="1247" t="s">
        <v>980</v>
      </c>
      <c r="C276" s="1247" t="s">
        <v>562</v>
      </c>
      <c r="D276" s="1247" t="s">
        <v>537</v>
      </c>
      <c r="E276" s="1247">
        <v>8562</v>
      </c>
      <c r="F276" s="1248">
        <v>0</v>
      </c>
      <c r="G276" s="1247">
        <v>8562</v>
      </c>
      <c r="H276" s="1163">
        <v>-1.5520000000000001E-2</v>
      </c>
      <c r="I276" s="1247">
        <v>8697</v>
      </c>
      <c r="J276" s="1163">
        <v>-4.3499999999999997E-3</v>
      </c>
      <c r="K276" s="1247">
        <v>8735</v>
      </c>
      <c r="L276" s="1164">
        <v>1.146E-2</v>
      </c>
      <c r="M276" s="1247">
        <v>8636</v>
      </c>
      <c r="N276" s="1164">
        <v>4.7699999999999999E-3</v>
      </c>
      <c r="O276" s="1247">
        <v>8595</v>
      </c>
      <c r="P276" s="1247">
        <v>0</v>
      </c>
    </row>
    <row r="277" spans="1:16" x14ac:dyDescent="0.25">
      <c r="A277" s="1247">
        <v>654</v>
      </c>
      <c r="B277" s="1247" t="s">
        <v>981</v>
      </c>
      <c r="C277" s="1247" t="s">
        <v>562</v>
      </c>
      <c r="D277" s="1247" t="s">
        <v>537</v>
      </c>
      <c r="E277" s="1247">
        <v>8252</v>
      </c>
      <c r="F277" s="1248">
        <v>0</v>
      </c>
      <c r="G277" s="1247">
        <v>8252</v>
      </c>
      <c r="H277" s="1163">
        <v>-1.5509999999999999E-2</v>
      </c>
      <c r="I277" s="1247">
        <v>8382</v>
      </c>
      <c r="J277" s="1163">
        <v>-4.28E-3</v>
      </c>
      <c r="K277" s="1247">
        <v>8418</v>
      </c>
      <c r="L277" s="1164">
        <v>1.141E-2</v>
      </c>
      <c r="M277" s="1247">
        <v>8323</v>
      </c>
      <c r="N277" s="1164">
        <v>4.8300000000000001E-3</v>
      </c>
      <c r="O277" s="1247">
        <v>8283</v>
      </c>
      <c r="P277" s="1247">
        <v>0</v>
      </c>
    </row>
    <row r="278" spans="1:16" x14ac:dyDescent="0.25">
      <c r="A278" s="1247">
        <v>655</v>
      </c>
      <c r="B278" s="1247" t="s">
        <v>982</v>
      </c>
      <c r="C278" s="1247" t="s">
        <v>562</v>
      </c>
      <c r="D278" s="1247" t="s">
        <v>537</v>
      </c>
      <c r="E278" s="1247">
        <v>9147</v>
      </c>
      <c r="F278" s="1248">
        <v>0</v>
      </c>
      <c r="G278" s="1247">
        <v>9147</v>
      </c>
      <c r="H278" s="1163">
        <v>-1.5599999999999999E-2</v>
      </c>
      <c r="I278" s="1247">
        <v>9292</v>
      </c>
      <c r="J278" s="1163">
        <v>-4.2900000000000004E-3</v>
      </c>
      <c r="K278" s="1247">
        <v>9332</v>
      </c>
      <c r="L278" s="1164">
        <v>1.1379999999999999E-2</v>
      </c>
      <c r="M278" s="1247">
        <v>9227</v>
      </c>
      <c r="N278" s="1164">
        <v>4.79E-3</v>
      </c>
      <c r="O278" s="1247">
        <v>9183</v>
      </c>
      <c r="P278" s="1247">
        <v>0</v>
      </c>
    </row>
    <row r="279" spans="1:16" x14ac:dyDescent="0.25">
      <c r="A279" s="1247">
        <v>658</v>
      </c>
      <c r="B279" s="1247" t="s">
        <v>984</v>
      </c>
      <c r="C279" s="1247" t="s">
        <v>562</v>
      </c>
      <c r="D279" s="1247" t="s">
        <v>537</v>
      </c>
      <c r="E279" s="1247">
        <v>8503</v>
      </c>
      <c r="F279" s="1248">
        <v>0</v>
      </c>
      <c r="G279" s="1247">
        <v>8503</v>
      </c>
      <c r="H279" s="1163">
        <v>-1.5509999999999999E-2</v>
      </c>
      <c r="I279" s="1247">
        <v>8637</v>
      </c>
      <c r="J279" s="1163">
        <v>-4.2700000000000004E-3</v>
      </c>
      <c r="K279" s="1247">
        <v>8674</v>
      </c>
      <c r="L279" s="1164">
        <v>1.1429999999999999E-2</v>
      </c>
      <c r="M279" s="1247">
        <v>8576</v>
      </c>
      <c r="N279" s="1164">
        <v>4.6899999999999997E-3</v>
      </c>
      <c r="O279" s="1247">
        <v>8536</v>
      </c>
      <c r="P279" s="1247">
        <v>0</v>
      </c>
    </row>
    <row r="280" spans="1:16" x14ac:dyDescent="0.25">
      <c r="A280" s="1247">
        <v>659</v>
      </c>
      <c r="B280" s="1247" t="s">
        <v>1417</v>
      </c>
      <c r="C280" s="1247" t="s">
        <v>545</v>
      </c>
      <c r="D280" s="1247" t="s">
        <v>503</v>
      </c>
      <c r="E280" s="1247">
        <v>647</v>
      </c>
      <c r="F280" s="1248">
        <v>0</v>
      </c>
      <c r="G280" s="1247">
        <v>647</v>
      </c>
      <c r="H280" s="1248">
        <v>0</v>
      </c>
      <c r="I280" s="1247">
        <v>647</v>
      </c>
      <c r="J280" s="1248">
        <v>0</v>
      </c>
      <c r="K280" s="1247">
        <v>647</v>
      </c>
      <c r="L280" s="1248">
        <v>0</v>
      </c>
      <c r="M280" s="1247">
        <v>647</v>
      </c>
      <c r="N280" s="1248">
        <v>0</v>
      </c>
      <c r="O280" s="1247">
        <v>647</v>
      </c>
      <c r="P280" s="1247">
        <v>0</v>
      </c>
    </row>
    <row r="281" spans="1:16" x14ac:dyDescent="0.25">
      <c r="A281" s="1247">
        <v>660</v>
      </c>
      <c r="B281" s="1247" t="s">
        <v>1418</v>
      </c>
      <c r="C281" s="1247" t="s">
        <v>571</v>
      </c>
      <c r="D281" s="1247" t="s">
        <v>537</v>
      </c>
      <c r="E281" s="1247">
        <v>1873</v>
      </c>
      <c r="F281" s="1248">
        <v>0</v>
      </c>
      <c r="G281" s="1247">
        <v>1873</v>
      </c>
      <c r="H281" s="1248">
        <v>0</v>
      </c>
      <c r="I281" s="1247">
        <v>1873</v>
      </c>
      <c r="J281" s="1248">
        <v>0</v>
      </c>
      <c r="K281" s="1247">
        <v>1873</v>
      </c>
      <c r="L281" s="1248">
        <v>0</v>
      </c>
      <c r="M281" s="1247">
        <v>1873</v>
      </c>
      <c r="N281" s="1248">
        <v>0</v>
      </c>
      <c r="O281" s="1247">
        <v>1873</v>
      </c>
      <c r="P281" s="1247">
        <v>0</v>
      </c>
    </row>
    <row r="282" spans="1:16" x14ac:dyDescent="0.25">
      <c r="A282" s="1247">
        <v>661</v>
      </c>
      <c r="B282" s="1247" t="s">
        <v>985</v>
      </c>
      <c r="C282" s="1247"/>
      <c r="D282" s="1247" t="s">
        <v>537</v>
      </c>
      <c r="E282" s="1247">
        <v>1492</v>
      </c>
      <c r="F282" s="1248">
        <v>0</v>
      </c>
      <c r="G282" s="1247">
        <v>1492</v>
      </c>
      <c r="H282" s="1248">
        <v>0</v>
      </c>
      <c r="I282" s="1247">
        <v>1492</v>
      </c>
      <c r="J282" s="1248">
        <v>0</v>
      </c>
      <c r="K282" s="1247">
        <v>1492</v>
      </c>
      <c r="L282" s="1248">
        <v>0</v>
      </c>
      <c r="M282" s="1247">
        <v>1492</v>
      </c>
      <c r="N282" s="1248">
        <v>0</v>
      </c>
      <c r="O282" s="1247">
        <v>1492</v>
      </c>
      <c r="P282" s="1247">
        <v>0</v>
      </c>
    </row>
    <row r="283" spans="1:16" x14ac:dyDescent="0.25">
      <c r="A283" s="1247">
        <v>662</v>
      </c>
      <c r="B283" s="1247" t="s">
        <v>1419</v>
      </c>
      <c r="C283" s="1247" t="s">
        <v>545</v>
      </c>
      <c r="D283" s="1247" t="s">
        <v>503</v>
      </c>
      <c r="E283" s="1247">
        <v>907</v>
      </c>
      <c r="F283" s="1248">
        <v>0</v>
      </c>
      <c r="G283" s="1247">
        <v>907</v>
      </c>
      <c r="H283" s="1248">
        <v>0</v>
      </c>
      <c r="I283" s="1247">
        <v>907</v>
      </c>
      <c r="J283" s="1248">
        <v>0</v>
      </c>
      <c r="K283" s="1247">
        <v>907</v>
      </c>
      <c r="L283" s="1248">
        <v>0</v>
      </c>
      <c r="M283" s="1247">
        <v>907</v>
      </c>
      <c r="N283" s="1248">
        <v>0</v>
      </c>
      <c r="O283" s="1247">
        <v>907</v>
      </c>
      <c r="P283" s="1247">
        <v>0</v>
      </c>
    </row>
    <row r="284" spans="1:16" x14ac:dyDescent="0.25">
      <c r="A284" s="1247">
        <v>663</v>
      </c>
      <c r="B284" s="1247" t="s">
        <v>1420</v>
      </c>
      <c r="C284" s="1247"/>
      <c r="D284" s="1247" t="s">
        <v>503</v>
      </c>
      <c r="E284" s="1247">
        <v>932</v>
      </c>
      <c r="F284" s="1248">
        <v>0</v>
      </c>
      <c r="G284" s="1247">
        <v>932</v>
      </c>
      <c r="H284" s="1248">
        <v>0</v>
      </c>
      <c r="I284" s="1247">
        <v>932</v>
      </c>
      <c r="J284" s="1248">
        <v>0</v>
      </c>
      <c r="K284" s="1247">
        <v>932</v>
      </c>
      <c r="L284" s="1248">
        <v>0</v>
      </c>
      <c r="M284" s="1247">
        <v>932</v>
      </c>
      <c r="N284" s="1248">
        <v>0</v>
      </c>
      <c r="O284" s="1247">
        <v>932</v>
      </c>
      <c r="P284" s="1247">
        <v>0</v>
      </c>
    </row>
    <row r="285" spans="1:16" x14ac:dyDescent="0.25">
      <c r="A285" s="1247">
        <v>664</v>
      </c>
      <c r="B285" s="1247" t="s">
        <v>1417</v>
      </c>
      <c r="C285" s="1247" t="s">
        <v>545</v>
      </c>
      <c r="D285" s="1247" t="s">
        <v>503</v>
      </c>
      <c r="E285" s="1247">
        <v>647</v>
      </c>
      <c r="F285" s="1248">
        <v>0</v>
      </c>
      <c r="G285" s="1247">
        <v>647</v>
      </c>
      <c r="H285" s="1248">
        <v>0</v>
      </c>
      <c r="I285" s="1247">
        <v>647</v>
      </c>
      <c r="J285" s="1248">
        <v>0</v>
      </c>
      <c r="K285" s="1247">
        <v>647</v>
      </c>
      <c r="L285" s="1248">
        <v>0</v>
      </c>
      <c r="M285" s="1247">
        <v>647</v>
      </c>
      <c r="N285" s="1248">
        <v>0</v>
      </c>
      <c r="O285" s="1247">
        <v>647</v>
      </c>
      <c r="P285" s="1247">
        <v>0</v>
      </c>
    </row>
    <row r="286" spans="1:16" x14ac:dyDescent="0.25">
      <c r="A286" s="1247">
        <v>665</v>
      </c>
      <c r="B286" s="1247" t="s">
        <v>647</v>
      </c>
      <c r="C286" s="1247" t="s">
        <v>57</v>
      </c>
      <c r="D286" s="1247" t="s">
        <v>537</v>
      </c>
      <c r="E286" s="1247">
        <v>7551</v>
      </c>
      <c r="F286" s="1248">
        <v>0</v>
      </c>
      <c r="G286" s="1247">
        <v>7551</v>
      </c>
      <c r="H286" s="1248">
        <v>0</v>
      </c>
      <c r="I286" s="1247">
        <v>7551</v>
      </c>
      <c r="J286" s="1164">
        <v>9.3000000000000005E-4</v>
      </c>
      <c r="K286" s="1247">
        <v>7544</v>
      </c>
      <c r="L286" s="1164">
        <v>3.4270000000000002E-2</v>
      </c>
      <c r="M286" s="1247">
        <v>7294</v>
      </c>
      <c r="N286" s="1164">
        <v>1.602E-2</v>
      </c>
      <c r="O286" s="1247">
        <v>7179</v>
      </c>
      <c r="P286" s="1247">
        <v>0</v>
      </c>
    </row>
    <row r="287" spans="1:16" x14ac:dyDescent="0.25">
      <c r="A287" s="1247">
        <v>683</v>
      </c>
      <c r="B287" s="1247" t="s">
        <v>1421</v>
      </c>
      <c r="C287" s="1247" t="s">
        <v>551</v>
      </c>
      <c r="D287" s="1247" t="s">
        <v>503</v>
      </c>
      <c r="E287" s="1247">
        <v>13821</v>
      </c>
      <c r="F287" s="1164">
        <v>1.3939999999999999E-2</v>
      </c>
      <c r="G287" s="1247">
        <v>13631</v>
      </c>
      <c r="H287" s="1164">
        <v>2.5699999999999998E-3</v>
      </c>
      <c r="I287" s="1247">
        <v>13596</v>
      </c>
      <c r="J287" s="1163">
        <v>-1.91E-3</v>
      </c>
      <c r="K287" s="1247">
        <v>13622</v>
      </c>
      <c r="L287" s="1164">
        <v>3.9609999999999999E-2</v>
      </c>
      <c r="M287" s="1247">
        <v>13103</v>
      </c>
      <c r="N287" s="1164">
        <v>4.7499999999999999E-3</v>
      </c>
      <c r="O287" s="1247">
        <v>13041</v>
      </c>
      <c r="P287" s="1247">
        <v>0</v>
      </c>
    </row>
    <row r="288" spans="1:16" x14ac:dyDescent="0.25">
      <c r="A288" s="1247">
        <v>684</v>
      </c>
      <c r="B288" s="1247" t="s">
        <v>648</v>
      </c>
      <c r="C288" s="1247" t="s">
        <v>432</v>
      </c>
      <c r="D288" s="1247" t="s">
        <v>503</v>
      </c>
      <c r="E288" s="1247">
        <v>5210</v>
      </c>
      <c r="F288" s="1163">
        <v>-4.7800000000000004E-3</v>
      </c>
      <c r="G288" s="1247">
        <v>5235</v>
      </c>
      <c r="H288" s="1164">
        <v>4.2199999999999998E-3</v>
      </c>
      <c r="I288" s="1247">
        <v>5213</v>
      </c>
      <c r="J288" s="1163">
        <v>-1.9740000000000001E-2</v>
      </c>
      <c r="K288" s="1247">
        <v>5318</v>
      </c>
      <c r="L288" s="1164">
        <v>2.0930000000000001E-2</v>
      </c>
      <c r="M288" s="1247">
        <v>5209</v>
      </c>
      <c r="N288" s="1163">
        <v>-6.8599999999999998E-3</v>
      </c>
      <c r="O288" s="1247">
        <v>5245</v>
      </c>
      <c r="P288" s="1247">
        <v>0</v>
      </c>
    </row>
    <row r="289" spans="1:16" x14ac:dyDescent="0.25">
      <c r="A289" s="1247">
        <v>685</v>
      </c>
      <c r="B289" s="1247" t="s">
        <v>1422</v>
      </c>
      <c r="C289" s="1247" t="s">
        <v>545</v>
      </c>
      <c r="D289" s="1247" t="s">
        <v>503</v>
      </c>
      <c r="E289" s="1247">
        <v>2789</v>
      </c>
      <c r="F289" s="1248">
        <v>0</v>
      </c>
      <c r="G289" s="1247">
        <v>2789</v>
      </c>
      <c r="H289" s="1248">
        <v>0</v>
      </c>
      <c r="I289" s="1247">
        <v>2789</v>
      </c>
      <c r="J289" s="1248">
        <v>0</v>
      </c>
      <c r="K289" s="1247">
        <v>2789</v>
      </c>
      <c r="L289" s="1248">
        <v>0</v>
      </c>
      <c r="M289" s="1247">
        <v>2789</v>
      </c>
      <c r="N289" s="1248">
        <v>0</v>
      </c>
      <c r="O289" s="1247">
        <v>2789</v>
      </c>
      <c r="P289" s="1247">
        <v>0</v>
      </c>
    </row>
    <row r="290" spans="1:16" x14ac:dyDescent="0.25">
      <c r="A290" s="1097">
        <v>686</v>
      </c>
      <c r="B290" s="1097" t="s">
        <v>649</v>
      </c>
      <c r="C290" s="1097" t="s">
        <v>514</v>
      </c>
      <c r="D290" s="1097" t="s">
        <v>503</v>
      </c>
      <c r="E290" s="1247">
        <v>1871</v>
      </c>
      <c r="F290" s="1163">
        <v>-1.005E-2</v>
      </c>
      <c r="G290" s="1247">
        <v>1890</v>
      </c>
      <c r="H290" s="1163">
        <v>-1.511E-2</v>
      </c>
      <c r="I290" s="1247">
        <v>1919</v>
      </c>
      <c r="J290" s="1164">
        <v>3.14E-3</v>
      </c>
      <c r="K290" s="1247">
        <v>1913</v>
      </c>
      <c r="L290" s="1164">
        <v>3.4049999999999997E-2</v>
      </c>
      <c r="M290" s="1247">
        <v>1850</v>
      </c>
      <c r="N290" s="1164">
        <v>7.0800000000000004E-3</v>
      </c>
      <c r="O290" s="1247">
        <v>1837</v>
      </c>
      <c r="P290" s="1247">
        <v>1</v>
      </c>
    </row>
    <row r="291" spans="1:16" x14ac:dyDescent="0.25">
      <c r="A291" s="1097">
        <v>687</v>
      </c>
      <c r="B291" s="1097" t="s">
        <v>650</v>
      </c>
      <c r="C291" s="1097" t="s">
        <v>432</v>
      </c>
      <c r="D291" s="1097" t="s">
        <v>503</v>
      </c>
      <c r="E291" s="1247">
        <v>780</v>
      </c>
      <c r="F291" s="1163">
        <v>-1.2659999999999999E-2</v>
      </c>
      <c r="G291" s="1247">
        <v>790</v>
      </c>
      <c r="H291" s="1248">
        <v>0</v>
      </c>
      <c r="I291" s="1247">
        <v>790</v>
      </c>
      <c r="J291" s="1164">
        <v>2.8649999999999998E-2</v>
      </c>
      <c r="K291" s="1247">
        <v>768</v>
      </c>
      <c r="L291" s="1164">
        <v>9.1999999999999998E-3</v>
      </c>
      <c r="M291" s="1247">
        <v>761</v>
      </c>
      <c r="N291" s="1164">
        <v>1.197E-2</v>
      </c>
      <c r="O291" s="1247">
        <v>752</v>
      </c>
      <c r="P291" s="1247">
        <v>1</v>
      </c>
    </row>
    <row r="292" spans="1:16" x14ac:dyDescent="0.25">
      <c r="A292" s="1097">
        <v>688</v>
      </c>
      <c r="B292" s="1097" t="s">
        <v>651</v>
      </c>
      <c r="C292" s="1097" t="s">
        <v>445</v>
      </c>
      <c r="D292" s="1097" t="s">
        <v>503</v>
      </c>
      <c r="E292" s="1247">
        <v>767</v>
      </c>
      <c r="F292" s="1164">
        <v>1.187E-2</v>
      </c>
      <c r="G292" s="1247">
        <v>758</v>
      </c>
      <c r="H292" s="1163">
        <v>-2.6960000000000001E-2</v>
      </c>
      <c r="I292" s="1247">
        <v>779</v>
      </c>
      <c r="J292" s="1164">
        <v>5.1279999999999999E-2</v>
      </c>
      <c r="K292" s="1247">
        <v>741</v>
      </c>
      <c r="L292" s="1163">
        <v>-5.3699999999999998E-3</v>
      </c>
      <c r="M292" s="1247">
        <v>745</v>
      </c>
      <c r="N292" s="1164">
        <v>8.1200000000000005E-3</v>
      </c>
      <c r="O292" s="1247">
        <v>739</v>
      </c>
      <c r="P292" s="1247">
        <v>1</v>
      </c>
    </row>
    <row r="293" spans="1:16" x14ac:dyDescent="0.25">
      <c r="A293" s="1097">
        <v>689</v>
      </c>
      <c r="B293" s="1097" t="s">
        <v>652</v>
      </c>
      <c r="C293" s="1097" t="s">
        <v>445</v>
      </c>
      <c r="D293" s="1097" t="s">
        <v>503</v>
      </c>
      <c r="E293" s="1247">
        <v>689</v>
      </c>
      <c r="F293" s="1163">
        <v>-2.1309999999999999E-2</v>
      </c>
      <c r="G293" s="1247">
        <v>704</v>
      </c>
      <c r="H293" s="1164">
        <v>3.075E-2</v>
      </c>
      <c r="I293" s="1247">
        <v>683</v>
      </c>
      <c r="J293" s="1164">
        <v>1.6369999999999999E-2</v>
      </c>
      <c r="K293" s="1247">
        <v>672</v>
      </c>
      <c r="L293" s="1164">
        <v>3.5439999999999999E-2</v>
      </c>
      <c r="M293" s="1247">
        <v>649</v>
      </c>
      <c r="N293" s="1163">
        <v>-1.218E-2</v>
      </c>
      <c r="O293" s="1247">
        <v>657</v>
      </c>
      <c r="P293" s="1247">
        <v>1</v>
      </c>
    </row>
    <row r="294" spans="1:16" x14ac:dyDescent="0.25">
      <c r="A294" s="1247">
        <v>695</v>
      </c>
      <c r="B294" s="1247" t="s">
        <v>653</v>
      </c>
      <c r="C294" s="1247" t="s">
        <v>545</v>
      </c>
      <c r="D294" s="1247" t="s">
        <v>503</v>
      </c>
      <c r="E294" s="1247">
        <v>4598</v>
      </c>
      <c r="F294" s="1248">
        <v>0</v>
      </c>
      <c r="G294" s="1247">
        <v>4598</v>
      </c>
      <c r="H294" s="1248">
        <v>0</v>
      </c>
      <c r="I294" s="1247">
        <v>4598</v>
      </c>
      <c r="J294" s="1248">
        <v>0</v>
      </c>
      <c r="K294" s="1247">
        <v>4598</v>
      </c>
      <c r="L294" s="1248">
        <v>0</v>
      </c>
      <c r="M294" s="1247">
        <v>4598</v>
      </c>
      <c r="N294" s="1248">
        <v>0</v>
      </c>
      <c r="O294" s="1247">
        <v>4598</v>
      </c>
      <c r="P294" s="1247">
        <v>0</v>
      </c>
    </row>
    <row r="295" spans="1:16" x14ac:dyDescent="0.25">
      <c r="A295" s="1097">
        <v>699</v>
      </c>
      <c r="B295" s="1097" t="s">
        <v>654</v>
      </c>
      <c r="C295" s="1097" t="s">
        <v>545</v>
      </c>
      <c r="D295" s="1097" t="s">
        <v>503</v>
      </c>
      <c r="E295" s="1247">
        <v>1388</v>
      </c>
      <c r="F295" s="1163">
        <v>-1.908E-2</v>
      </c>
      <c r="G295" s="1247">
        <v>1415</v>
      </c>
      <c r="H295" s="1163">
        <v>-9.7999999999999997E-3</v>
      </c>
      <c r="I295" s="1247">
        <v>1429</v>
      </c>
      <c r="J295" s="1164">
        <v>3.5100000000000001E-3</v>
      </c>
      <c r="K295" s="1247">
        <v>1424</v>
      </c>
      <c r="L295" s="1164">
        <v>8.5000000000000006E-3</v>
      </c>
      <c r="M295" s="1247">
        <v>1412</v>
      </c>
      <c r="N295" s="1164">
        <v>5.4519999999999999E-2</v>
      </c>
      <c r="O295" s="1247">
        <v>1339</v>
      </c>
      <c r="P295" s="1247">
        <v>1</v>
      </c>
    </row>
    <row r="296" spans="1:16" x14ac:dyDescent="0.25">
      <c r="A296" s="1247">
        <v>700</v>
      </c>
      <c r="B296" s="1247" t="s">
        <v>986</v>
      </c>
      <c r="C296" s="1247" t="s">
        <v>562</v>
      </c>
      <c r="D296" s="1247" t="s">
        <v>537</v>
      </c>
      <c r="E296" s="1247">
        <v>7646</v>
      </c>
      <c r="F296" s="1248">
        <v>0</v>
      </c>
      <c r="G296" s="1247">
        <v>7646</v>
      </c>
      <c r="H296" s="1163">
        <v>-1.545E-2</v>
      </c>
      <c r="I296" s="1247">
        <v>7766</v>
      </c>
      <c r="J296" s="1163">
        <v>-4.3600000000000002E-3</v>
      </c>
      <c r="K296" s="1247">
        <v>7800</v>
      </c>
      <c r="L296" s="1164">
        <v>1.141E-2</v>
      </c>
      <c r="M296" s="1247">
        <v>7712</v>
      </c>
      <c r="N296" s="1164">
        <v>4.8199999999999996E-3</v>
      </c>
      <c r="O296" s="1247">
        <v>7675</v>
      </c>
      <c r="P296" s="1247">
        <v>0</v>
      </c>
    </row>
    <row r="297" spans="1:16" x14ac:dyDescent="0.25">
      <c r="A297" s="1247">
        <v>701</v>
      </c>
      <c r="B297" s="1247" t="s">
        <v>987</v>
      </c>
      <c r="C297" s="1247" t="s">
        <v>562</v>
      </c>
      <c r="D297" s="1247" t="s">
        <v>537</v>
      </c>
      <c r="E297" s="1247">
        <v>12052</v>
      </c>
      <c r="F297" s="1248">
        <v>0</v>
      </c>
      <c r="G297" s="1247">
        <v>12052</v>
      </c>
      <c r="H297" s="1163">
        <v>-1.5520000000000001E-2</v>
      </c>
      <c r="I297" s="1247">
        <v>12242</v>
      </c>
      <c r="J297" s="1163">
        <v>-4.3099999999999996E-3</v>
      </c>
      <c r="K297" s="1247">
        <v>12295</v>
      </c>
      <c r="L297" s="1164">
        <v>1.864E-2</v>
      </c>
      <c r="M297" s="1247">
        <v>12070</v>
      </c>
      <c r="N297" s="1163">
        <v>-2.3999999999999998E-3</v>
      </c>
      <c r="O297" s="1247">
        <v>12099</v>
      </c>
      <c r="P297" s="1247">
        <v>0</v>
      </c>
    </row>
    <row r="298" spans="1:16" x14ac:dyDescent="0.25">
      <c r="A298" s="1247">
        <v>702</v>
      </c>
      <c r="B298" s="1247" t="s">
        <v>988</v>
      </c>
      <c r="C298" s="1247" t="s">
        <v>562</v>
      </c>
      <c r="D298" s="1247" t="s">
        <v>537</v>
      </c>
      <c r="E298" s="1247">
        <v>12516</v>
      </c>
      <c r="F298" s="1248">
        <v>0</v>
      </c>
      <c r="G298" s="1247">
        <v>12516</v>
      </c>
      <c r="H298" s="1163">
        <v>-1.5570000000000001E-2</v>
      </c>
      <c r="I298" s="1247">
        <v>12714</v>
      </c>
      <c r="J298" s="1163">
        <v>-4.3099999999999996E-3</v>
      </c>
      <c r="K298" s="1247">
        <v>12769</v>
      </c>
      <c r="L298" s="1164">
        <v>1.141E-2</v>
      </c>
      <c r="M298" s="1247">
        <v>12625</v>
      </c>
      <c r="N298" s="1164">
        <v>4.7800000000000004E-3</v>
      </c>
      <c r="O298" s="1247">
        <v>12565</v>
      </c>
      <c r="P298" s="1247">
        <v>0</v>
      </c>
    </row>
    <row r="299" spans="1:16" x14ac:dyDescent="0.25">
      <c r="A299" s="1247">
        <v>703</v>
      </c>
      <c r="B299" s="1247" t="s">
        <v>989</v>
      </c>
      <c r="C299" s="1247" t="s">
        <v>562</v>
      </c>
      <c r="D299" s="1247" t="s">
        <v>537</v>
      </c>
      <c r="E299" s="1247">
        <v>13317</v>
      </c>
      <c r="F299" s="1248">
        <v>0</v>
      </c>
      <c r="G299" s="1247">
        <v>13317</v>
      </c>
      <c r="H299" s="1163">
        <v>-1.5599999999999999E-2</v>
      </c>
      <c r="I299" s="1247">
        <v>13528</v>
      </c>
      <c r="J299" s="1163">
        <v>-4.2700000000000004E-3</v>
      </c>
      <c r="K299" s="1247">
        <v>13586</v>
      </c>
      <c r="L299" s="1164">
        <v>5.9000000000000003E-4</v>
      </c>
      <c r="M299" s="1247">
        <v>13578</v>
      </c>
      <c r="N299" s="1164">
        <v>1.5630000000000002E-2</v>
      </c>
      <c r="O299" s="1247">
        <v>13369</v>
      </c>
      <c r="P299" s="1247">
        <v>0</v>
      </c>
    </row>
    <row r="300" spans="1:16" x14ac:dyDescent="0.25">
      <c r="A300" s="1247">
        <v>704</v>
      </c>
      <c r="B300" s="1247" t="s">
        <v>990</v>
      </c>
      <c r="C300" s="1247" t="s">
        <v>562</v>
      </c>
      <c r="D300" s="1247" t="s">
        <v>537</v>
      </c>
      <c r="E300" s="1247">
        <v>10538</v>
      </c>
      <c r="F300" s="1248">
        <v>0</v>
      </c>
      <c r="G300" s="1247">
        <v>10538</v>
      </c>
      <c r="H300" s="1163">
        <v>-1.5509999999999999E-2</v>
      </c>
      <c r="I300" s="1247">
        <v>10704</v>
      </c>
      <c r="J300" s="1163">
        <v>-4.3699999999999998E-3</v>
      </c>
      <c r="K300" s="1247">
        <v>10751</v>
      </c>
      <c r="L300" s="1164">
        <v>1.1480000000000001E-2</v>
      </c>
      <c r="M300" s="1247">
        <v>10629</v>
      </c>
      <c r="N300" s="1164">
        <v>4.7299999999999998E-3</v>
      </c>
      <c r="O300" s="1247">
        <v>10579</v>
      </c>
      <c r="P300" s="1247">
        <v>0</v>
      </c>
    </row>
    <row r="301" spans="1:16" x14ac:dyDescent="0.25">
      <c r="A301" s="1247">
        <v>705</v>
      </c>
      <c r="B301" s="1247" t="s">
        <v>991</v>
      </c>
      <c r="C301" s="1247" t="s">
        <v>562</v>
      </c>
      <c r="D301" s="1247" t="s">
        <v>537</v>
      </c>
      <c r="E301" s="1247">
        <v>9433</v>
      </c>
      <c r="F301" s="1248">
        <v>0</v>
      </c>
      <c r="G301" s="1247">
        <v>9433</v>
      </c>
      <c r="H301" s="1163">
        <v>-1.555E-2</v>
      </c>
      <c r="I301" s="1247">
        <v>9582</v>
      </c>
      <c r="J301" s="1163">
        <v>-4.2599999999999999E-3</v>
      </c>
      <c r="K301" s="1247">
        <v>9623</v>
      </c>
      <c r="L301" s="1164">
        <v>1.146E-2</v>
      </c>
      <c r="M301" s="1247">
        <v>9514</v>
      </c>
      <c r="N301" s="1164">
        <v>4.7499999999999999E-3</v>
      </c>
      <c r="O301" s="1247">
        <v>9469</v>
      </c>
      <c r="P301" s="1247">
        <v>0</v>
      </c>
    </row>
    <row r="302" spans="1:16" x14ac:dyDescent="0.25">
      <c r="A302" s="1247">
        <v>706</v>
      </c>
      <c r="B302" s="1247" t="s">
        <v>992</v>
      </c>
      <c r="C302" s="1247" t="s">
        <v>562</v>
      </c>
      <c r="D302" s="1247" t="s">
        <v>537</v>
      </c>
      <c r="E302" s="1247">
        <v>10877</v>
      </c>
      <c r="F302" s="1248">
        <v>0</v>
      </c>
      <c r="G302" s="1247">
        <v>10877</v>
      </c>
      <c r="H302" s="1163">
        <v>-1.5570000000000001E-2</v>
      </c>
      <c r="I302" s="1247">
        <v>11049</v>
      </c>
      <c r="J302" s="1163">
        <v>-4.3299999999999996E-3</v>
      </c>
      <c r="K302" s="1247">
        <v>11097</v>
      </c>
      <c r="L302" s="1164">
        <v>1.1480000000000001E-2</v>
      </c>
      <c r="M302" s="1247">
        <v>10971</v>
      </c>
      <c r="N302" s="1164">
        <v>4.7600000000000003E-3</v>
      </c>
      <c r="O302" s="1247">
        <v>10919</v>
      </c>
      <c r="P302" s="1247">
        <v>0</v>
      </c>
    </row>
    <row r="303" spans="1:16" x14ac:dyDescent="0.25">
      <c r="A303" s="1247">
        <v>707</v>
      </c>
      <c r="B303" s="1247" t="s">
        <v>655</v>
      </c>
      <c r="C303" s="1247" t="s">
        <v>562</v>
      </c>
      <c r="D303" s="1247" t="s">
        <v>537</v>
      </c>
      <c r="E303" s="1247">
        <v>9271</v>
      </c>
      <c r="F303" s="1248">
        <v>0</v>
      </c>
      <c r="G303" s="1247">
        <v>9271</v>
      </c>
      <c r="H303" s="1163">
        <v>-1.55E-2</v>
      </c>
      <c r="I303" s="1247">
        <v>9417</v>
      </c>
      <c r="J303" s="1163">
        <v>-4.3299999999999996E-3</v>
      </c>
      <c r="K303" s="1247">
        <v>9458</v>
      </c>
      <c r="L303" s="1164">
        <v>1.1440000000000001E-2</v>
      </c>
      <c r="M303" s="1247">
        <v>9351</v>
      </c>
      <c r="N303" s="1164">
        <v>4.7299999999999998E-3</v>
      </c>
      <c r="O303" s="1247">
        <v>9307</v>
      </c>
      <c r="P303" s="1247">
        <v>0</v>
      </c>
    </row>
    <row r="304" spans="1:16" x14ac:dyDescent="0.25">
      <c r="A304" s="1247">
        <v>708</v>
      </c>
      <c r="B304" s="1247" t="s">
        <v>656</v>
      </c>
      <c r="C304" s="1247" t="s">
        <v>562</v>
      </c>
      <c r="D304" s="1247" t="s">
        <v>537</v>
      </c>
      <c r="E304" s="1247">
        <v>9067</v>
      </c>
      <c r="F304" s="1248">
        <v>0</v>
      </c>
      <c r="G304" s="1247">
        <v>9067</v>
      </c>
      <c r="H304" s="1163">
        <v>-1.553E-2</v>
      </c>
      <c r="I304" s="1247">
        <v>9210</v>
      </c>
      <c r="J304" s="1163">
        <v>-4.3200000000000001E-3</v>
      </c>
      <c r="K304" s="1247">
        <v>9250</v>
      </c>
      <c r="L304" s="1164">
        <v>1.137E-2</v>
      </c>
      <c r="M304" s="1247">
        <v>9146</v>
      </c>
      <c r="N304" s="1164">
        <v>4.8300000000000001E-3</v>
      </c>
      <c r="O304" s="1247">
        <v>9102</v>
      </c>
      <c r="P304" s="1247">
        <v>0</v>
      </c>
    </row>
    <row r="305" spans="1:16" x14ac:dyDescent="0.25">
      <c r="A305" s="1247">
        <v>709</v>
      </c>
      <c r="B305" s="1247" t="s">
        <v>993</v>
      </c>
      <c r="C305" s="1247" t="s">
        <v>562</v>
      </c>
      <c r="D305" s="1247" t="s">
        <v>537</v>
      </c>
      <c r="E305" s="1247">
        <v>10609</v>
      </c>
      <c r="F305" s="1248">
        <v>0</v>
      </c>
      <c r="G305" s="1247">
        <v>10609</v>
      </c>
      <c r="H305" s="1163">
        <v>-1.55E-2</v>
      </c>
      <c r="I305" s="1247">
        <v>10776</v>
      </c>
      <c r="J305" s="1163">
        <v>-4.3400000000000001E-3</v>
      </c>
      <c r="K305" s="1247">
        <v>10823</v>
      </c>
      <c r="L305" s="1164">
        <v>1.14E-2</v>
      </c>
      <c r="M305" s="1247">
        <v>10701</v>
      </c>
      <c r="N305" s="1164">
        <v>4.79E-3</v>
      </c>
      <c r="O305" s="1247">
        <v>10650</v>
      </c>
      <c r="P305" s="1247">
        <v>0</v>
      </c>
    </row>
    <row r="306" spans="1:16" x14ac:dyDescent="0.25">
      <c r="A306" s="1247">
        <v>710</v>
      </c>
      <c r="B306" s="1247" t="s">
        <v>994</v>
      </c>
      <c r="C306" s="1247" t="s">
        <v>562</v>
      </c>
      <c r="D306" s="1247" t="s">
        <v>537</v>
      </c>
      <c r="E306" s="1247">
        <v>8577</v>
      </c>
      <c r="F306" s="1248">
        <v>0</v>
      </c>
      <c r="G306" s="1247">
        <v>8577</v>
      </c>
      <c r="H306" s="1163">
        <v>-1.55E-2</v>
      </c>
      <c r="I306" s="1247">
        <v>8712</v>
      </c>
      <c r="J306" s="1163">
        <v>-4.3400000000000001E-3</v>
      </c>
      <c r="K306" s="1247">
        <v>8750</v>
      </c>
      <c r="L306" s="1164">
        <v>1.1440000000000001E-2</v>
      </c>
      <c r="M306" s="1247">
        <v>8651</v>
      </c>
      <c r="N306" s="1164">
        <v>4.7600000000000003E-3</v>
      </c>
      <c r="O306" s="1247">
        <v>8610</v>
      </c>
      <c r="P306" s="1247">
        <v>0</v>
      </c>
    </row>
    <row r="307" spans="1:16" x14ac:dyDescent="0.25">
      <c r="A307" s="1247">
        <v>711</v>
      </c>
      <c r="B307" s="1247" t="s">
        <v>995</v>
      </c>
      <c r="C307" s="1247" t="s">
        <v>562</v>
      </c>
      <c r="D307" s="1247" t="s">
        <v>537</v>
      </c>
      <c r="E307" s="1247">
        <v>11671</v>
      </c>
      <c r="F307" s="1248">
        <v>0</v>
      </c>
      <c r="G307" s="1247">
        <v>11671</v>
      </c>
      <c r="H307" s="1163">
        <v>-1.5599999999999999E-2</v>
      </c>
      <c r="I307" s="1247">
        <v>11856</v>
      </c>
      <c r="J307" s="1163">
        <v>-4.28E-3</v>
      </c>
      <c r="K307" s="1247">
        <v>11907</v>
      </c>
      <c r="L307" s="1164">
        <v>3.9190000000000003E-2</v>
      </c>
      <c r="M307" s="1247">
        <v>11458</v>
      </c>
      <c r="N307" s="1163">
        <v>-2.2100000000000002E-2</v>
      </c>
      <c r="O307" s="1247">
        <v>11717</v>
      </c>
      <c r="P307" s="1247">
        <v>0</v>
      </c>
    </row>
    <row r="308" spans="1:16" x14ac:dyDescent="0.25">
      <c r="A308" s="1247">
        <v>712</v>
      </c>
      <c r="B308" s="1247" t="s">
        <v>996</v>
      </c>
      <c r="C308" s="1247" t="s">
        <v>562</v>
      </c>
      <c r="D308" s="1247" t="s">
        <v>537</v>
      </c>
      <c r="E308" s="1247">
        <v>9433</v>
      </c>
      <c r="F308" s="1248">
        <v>0</v>
      </c>
      <c r="G308" s="1247">
        <v>9433</v>
      </c>
      <c r="H308" s="1163">
        <v>-1.555E-2</v>
      </c>
      <c r="I308" s="1247">
        <v>9582</v>
      </c>
      <c r="J308" s="1163">
        <v>-4.2599999999999999E-3</v>
      </c>
      <c r="K308" s="1247">
        <v>9623</v>
      </c>
      <c r="L308" s="1164">
        <v>1.146E-2</v>
      </c>
      <c r="M308" s="1247">
        <v>9514</v>
      </c>
      <c r="N308" s="1164">
        <v>4.7499999999999999E-3</v>
      </c>
      <c r="O308" s="1247">
        <v>9469</v>
      </c>
      <c r="P308" s="1247">
        <v>0</v>
      </c>
    </row>
    <row r="309" spans="1:16" x14ac:dyDescent="0.25">
      <c r="A309" s="1247">
        <v>713</v>
      </c>
      <c r="B309" s="1247" t="s">
        <v>997</v>
      </c>
      <c r="C309" s="1247" t="s">
        <v>562</v>
      </c>
      <c r="D309" s="1247" t="s">
        <v>537</v>
      </c>
      <c r="E309" s="1247">
        <v>13195</v>
      </c>
      <c r="F309" s="1248">
        <v>0</v>
      </c>
      <c r="G309" s="1247">
        <v>13195</v>
      </c>
      <c r="H309" s="1163">
        <v>-1.5520000000000001E-2</v>
      </c>
      <c r="I309" s="1247">
        <v>13403</v>
      </c>
      <c r="J309" s="1163">
        <v>-4.3099999999999996E-3</v>
      </c>
      <c r="K309" s="1247">
        <v>13461</v>
      </c>
      <c r="L309" s="1164">
        <v>8.9899999999999997E-3</v>
      </c>
      <c r="M309" s="1247">
        <v>13341</v>
      </c>
      <c r="N309" s="1164">
        <v>7.1700000000000002E-3</v>
      </c>
      <c r="O309" s="1247">
        <v>13246</v>
      </c>
      <c r="P309" s="1247">
        <v>0</v>
      </c>
    </row>
    <row r="310" spans="1:16" x14ac:dyDescent="0.25">
      <c r="A310" s="1247">
        <v>714</v>
      </c>
      <c r="B310" s="1247" t="s">
        <v>998</v>
      </c>
      <c r="C310" s="1247" t="s">
        <v>562</v>
      </c>
      <c r="D310" s="1247" t="s">
        <v>537</v>
      </c>
      <c r="E310" s="1247">
        <v>9188</v>
      </c>
      <c r="F310" s="1248">
        <v>0</v>
      </c>
      <c r="G310" s="1247">
        <v>9188</v>
      </c>
      <c r="H310" s="1163">
        <v>-1.554E-2</v>
      </c>
      <c r="I310" s="1247">
        <v>9333</v>
      </c>
      <c r="J310" s="1163">
        <v>-4.2700000000000004E-3</v>
      </c>
      <c r="K310" s="1247">
        <v>9373</v>
      </c>
      <c r="L310" s="1164">
        <v>1.1440000000000001E-2</v>
      </c>
      <c r="M310" s="1247">
        <v>9267</v>
      </c>
      <c r="N310" s="1164">
        <v>4.7699999999999999E-3</v>
      </c>
      <c r="O310" s="1247">
        <v>9223</v>
      </c>
      <c r="P310" s="1247">
        <v>0</v>
      </c>
    </row>
    <row r="311" spans="1:16" x14ac:dyDescent="0.25">
      <c r="A311" s="1247">
        <v>715</v>
      </c>
      <c r="B311" s="1247" t="s">
        <v>999</v>
      </c>
      <c r="C311" s="1247" t="s">
        <v>562</v>
      </c>
      <c r="D311" s="1247" t="s">
        <v>537</v>
      </c>
      <c r="E311" s="1247">
        <v>6865</v>
      </c>
      <c r="F311" s="1248">
        <v>0</v>
      </c>
      <c r="G311" s="1247">
        <v>6865</v>
      </c>
      <c r="H311" s="1163">
        <v>-1.549E-2</v>
      </c>
      <c r="I311" s="1247">
        <v>6973</v>
      </c>
      <c r="J311" s="1163">
        <v>-4.28E-3</v>
      </c>
      <c r="K311" s="1247">
        <v>7003</v>
      </c>
      <c r="L311" s="1164">
        <v>1.141E-2</v>
      </c>
      <c r="M311" s="1247">
        <v>6924</v>
      </c>
      <c r="N311" s="1164">
        <v>4.79E-3</v>
      </c>
      <c r="O311" s="1247">
        <v>6891</v>
      </c>
      <c r="P311" s="1247">
        <v>0</v>
      </c>
    </row>
    <row r="312" spans="1:16" x14ac:dyDescent="0.25">
      <c r="A312" s="1247">
        <v>716</v>
      </c>
      <c r="B312" s="1247" t="s">
        <v>657</v>
      </c>
      <c r="C312" s="1247" t="s">
        <v>562</v>
      </c>
      <c r="D312" s="1247" t="s">
        <v>537</v>
      </c>
      <c r="E312" s="1247">
        <v>8503</v>
      </c>
      <c r="F312" s="1248">
        <v>0</v>
      </c>
      <c r="G312" s="1247">
        <v>8503</v>
      </c>
      <c r="H312" s="1163">
        <v>-1.5509999999999999E-2</v>
      </c>
      <c r="I312" s="1247">
        <v>8637</v>
      </c>
      <c r="J312" s="1163">
        <v>-4.2700000000000004E-3</v>
      </c>
      <c r="K312" s="1247">
        <v>8674</v>
      </c>
      <c r="L312" s="1164">
        <v>1.1429999999999999E-2</v>
      </c>
      <c r="M312" s="1247">
        <v>8576</v>
      </c>
      <c r="N312" s="1164">
        <v>4.6899999999999997E-3</v>
      </c>
      <c r="O312" s="1247">
        <v>8536</v>
      </c>
      <c r="P312" s="1247">
        <v>0</v>
      </c>
    </row>
    <row r="313" spans="1:16" x14ac:dyDescent="0.25">
      <c r="A313" s="1247">
        <v>717</v>
      </c>
      <c r="B313" s="1247" t="s">
        <v>1000</v>
      </c>
      <c r="C313" s="1247" t="s">
        <v>562</v>
      </c>
      <c r="D313" s="1247" t="s">
        <v>537</v>
      </c>
      <c r="E313" s="1247">
        <v>9545</v>
      </c>
      <c r="F313" s="1248">
        <v>0</v>
      </c>
      <c r="G313" s="1247">
        <v>9545</v>
      </c>
      <c r="H313" s="1163">
        <v>-1.5469999999999999E-2</v>
      </c>
      <c r="I313" s="1247">
        <v>9695</v>
      </c>
      <c r="J313" s="1163">
        <v>-4.3099999999999996E-3</v>
      </c>
      <c r="K313" s="1247">
        <v>9737</v>
      </c>
      <c r="L313" s="1164">
        <v>1.1429999999999999E-2</v>
      </c>
      <c r="M313" s="1247">
        <v>9627</v>
      </c>
      <c r="N313" s="1164">
        <v>4.7000000000000002E-3</v>
      </c>
      <c r="O313" s="1247">
        <v>9582</v>
      </c>
      <c r="P313" s="1247">
        <v>0</v>
      </c>
    </row>
    <row r="314" spans="1:16" x14ac:dyDescent="0.25">
      <c r="A314" s="1247">
        <v>718</v>
      </c>
      <c r="B314" s="1247" t="s">
        <v>1001</v>
      </c>
      <c r="C314" s="1247" t="s">
        <v>562</v>
      </c>
      <c r="D314" s="1247" t="s">
        <v>537</v>
      </c>
      <c r="E314" s="1247">
        <v>6794</v>
      </c>
      <c r="F314" s="1248">
        <v>0</v>
      </c>
      <c r="G314" s="1247">
        <v>6794</v>
      </c>
      <c r="H314" s="1163">
        <v>-1.5650000000000001E-2</v>
      </c>
      <c r="I314" s="1247">
        <v>6902</v>
      </c>
      <c r="J314" s="1163">
        <v>-4.3299999999999996E-3</v>
      </c>
      <c r="K314" s="1247">
        <v>6932</v>
      </c>
      <c r="L314" s="1164">
        <v>1.627E-2</v>
      </c>
      <c r="M314" s="1247">
        <v>6821</v>
      </c>
      <c r="N314" s="1248">
        <v>0</v>
      </c>
      <c r="O314" s="1247">
        <v>6821</v>
      </c>
      <c r="P314" s="1247">
        <v>0</v>
      </c>
    </row>
    <row r="315" spans="1:16" x14ac:dyDescent="0.25">
      <c r="A315" s="1247">
        <v>720</v>
      </c>
      <c r="B315" s="1247" t="s">
        <v>1423</v>
      </c>
      <c r="C315" s="1247" t="s">
        <v>562</v>
      </c>
      <c r="D315" s="1247" t="s">
        <v>537</v>
      </c>
      <c r="E315" s="1247">
        <v>8503</v>
      </c>
      <c r="F315" s="1248">
        <v>0</v>
      </c>
      <c r="G315" s="1247">
        <v>8503</v>
      </c>
      <c r="H315" s="1163">
        <v>-1.5509999999999999E-2</v>
      </c>
      <c r="I315" s="1247">
        <v>8637</v>
      </c>
      <c r="J315" s="1163">
        <v>-4.2700000000000004E-3</v>
      </c>
      <c r="K315" s="1247">
        <v>8674</v>
      </c>
      <c r="L315" s="1164">
        <v>1.1429999999999999E-2</v>
      </c>
      <c r="M315" s="1247">
        <v>8576</v>
      </c>
      <c r="N315" s="1164">
        <v>4.6899999999999997E-3</v>
      </c>
      <c r="O315" s="1247">
        <v>8536</v>
      </c>
      <c r="P315" s="1247">
        <v>0</v>
      </c>
    </row>
    <row r="316" spans="1:16" x14ac:dyDescent="0.25">
      <c r="A316" s="1247">
        <v>723</v>
      </c>
      <c r="B316" s="1247" t="s">
        <v>1002</v>
      </c>
      <c r="C316" s="1247" t="s">
        <v>562</v>
      </c>
      <c r="D316" s="1247" t="s">
        <v>537</v>
      </c>
      <c r="E316" s="1247">
        <v>9247</v>
      </c>
      <c r="F316" s="1248">
        <v>0</v>
      </c>
      <c r="G316" s="1247">
        <v>9247</v>
      </c>
      <c r="H316" s="1163">
        <v>-1.554E-2</v>
      </c>
      <c r="I316" s="1247">
        <v>9393</v>
      </c>
      <c r="J316" s="1163">
        <v>-4.3499999999999997E-3</v>
      </c>
      <c r="K316" s="1247">
        <v>9434</v>
      </c>
      <c r="L316" s="1164">
        <v>7.5799999999999999E-3</v>
      </c>
      <c r="M316" s="1247">
        <v>9363</v>
      </c>
      <c r="N316" s="1164">
        <v>8.6199999999999992E-3</v>
      </c>
      <c r="O316" s="1247">
        <v>9283</v>
      </c>
      <c r="P316" s="1247">
        <v>0</v>
      </c>
    </row>
    <row r="317" spans="1:16" x14ac:dyDescent="0.25">
      <c r="A317" s="1247">
        <v>724</v>
      </c>
      <c r="B317" s="1247" t="s">
        <v>1003</v>
      </c>
      <c r="C317" s="1247" t="s">
        <v>562</v>
      </c>
      <c r="D317" s="1247" t="s">
        <v>537</v>
      </c>
      <c r="E317" s="1247">
        <v>6464</v>
      </c>
      <c r="F317" s="1248">
        <v>0</v>
      </c>
      <c r="G317" s="1247">
        <v>6464</v>
      </c>
      <c r="H317" s="1163">
        <v>-1.553E-2</v>
      </c>
      <c r="I317" s="1247">
        <v>6566</v>
      </c>
      <c r="J317" s="1163">
        <v>-4.2500000000000003E-3</v>
      </c>
      <c r="K317" s="1247">
        <v>6594</v>
      </c>
      <c r="L317" s="1164">
        <v>1.1350000000000001E-2</v>
      </c>
      <c r="M317" s="1247">
        <v>6520</v>
      </c>
      <c r="N317" s="1164">
        <v>4.7800000000000004E-3</v>
      </c>
      <c r="O317" s="1247">
        <v>6489</v>
      </c>
      <c r="P317" s="1247">
        <v>0</v>
      </c>
    </row>
    <row r="318" spans="1:16" x14ac:dyDescent="0.25">
      <c r="A318" s="1247">
        <v>725</v>
      </c>
      <c r="B318" s="1247" t="s">
        <v>1004</v>
      </c>
      <c r="C318" s="1247" t="s">
        <v>562</v>
      </c>
      <c r="D318" s="1247" t="s">
        <v>537</v>
      </c>
      <c r="E318" s="1247">
        <v>6688</v>
      </c>
      <c r="F318" s="1248">
        <v>0</v>
      </c>
      <c r="G318" s="1247">
        <v>6688</v>
      </c>
      <c r="H318" s="1163">
        <v>-1.5599999999999999E-2</v>
      </c>
      <c r="I318" s="1247">
        <v>6794</v>
      </c>
      <c r="J318" s="1163">
        <v>-4.2500000000000003E-3</v>
      </c>
      <c r="K318" s="1247">
        <v>6823</v>
      </c>
      <c r="L318" s="1164">
        <v>1.141E-2</v>
      </c>
      <c r="M318" s="1247">
        <v>6746</v>
      </c>
      <c r="N318" s="1164">
        <v>4.7699999999999999E-3</v>
      </c>
      <c r="O318" s="1247">
        <v>6714</v>
      </c>
      <c r="P318" s="1247">
        <v>0</v>
      </c>
    </row>
    <row r="319" spans="1:16" x14ac:dyDescent="0.25">
      <c r="A319" s="1247">
        <v>726</v>
      </c>
      <c r="B319" s="1247" t="s">
        <v>1005</v>
      </c>
      <c r="C319" s="1247" t="s">
        <v>562</v>
      </c>
      <c r="D319" s="1247" t="s">
        <v>537</v>
      </c>
      <c r="E319" s="1247">
        <v>12052</v>
      </c>
      <c r="F319" s="1248">
        <v>0</v>
      </c>
      <c r="G319" s="1247">
        <v>12052</v>
      </c>
      <c r="H319" s="1163">
        <v>-1.5520000000000001E-2</v>
      </c>
      <c r="I319" s="1247">
        <v>12242</v>
      </c>
      <c r="J319" s="1163">
        <v>-4.3099999999999996E-3</v>
      </c>
      <c r="K319" s="1247">
        <v>12295</v>
      </c>
      <c r="L319" s="1164">
        <v>1.11E-2</v>
      </c>
      <c r="M319" s="1247">
        <v>12160</v>
      </c>
      <c r="N319" s="1164">
        <v>5.0400000000000002E-3</v>
      </c>
      <c r="O319" s="1247">
        <v>12099</v>
      </c>
      <c r="P319" s="1247">
        <v>0</v>
      </c>
    </row>
    <row r="320" spans="1:16" x14ac:dyDescent="0.25">
      <c r="A320" s="1247">
        <v>727</v>
      </c>
      <c r="B320" s="1247" t="s">
        <v>1006</v>
      </c>
      <c r="C320" s="1247" t="s">
        <v>562</v>
      </c>
      <c r="D320" s="1247" t="s">
        <v>537</v>
      </c>
      <c r="E320" s="1247">
        <v>9129</v>
      </c>
      <c r="F320" s="1248">
        <v>0</v>
      </c>
      <c r="G320" s="1247">
        <v>9129</v>
      </c>
      <c r="H320" s="1163">
        <v>-1.553E-2</v>
      </c>
      <c r="I320" s="1247">
        <v>9273</v>
      </c>
      <c r="J320" s="1163">
        <v>-4.3E-3</v>
      </c>
      <c r="K320" s="1247">
        <v>9313</v>
      </c>
      <c r="L320" s="1164">
        <v>1.1509999999999999E-2</v>
      </c>
      <c r="M320" s="1247">
        <v>9207</v>
      </c>
      <c r="N320" s="1164">
        <v>4.6899999999999997E-3</v>
      </c>
      <c r="O320" s="1247">
        <v>9164</v>
      </c>
      <c r="P320" s="1247">
        <v>0</v>
      </c>
    </row>
    <row r="321" spans="1:16" x14ac:dyDescent="0.25">
      <c r="A321" s="1247">
        <v>728</v>
      </c>
      <c r="B321" s="1247" t="s">
        <v>1007</v>
      </c>
      <c r="C321" s="1247" t="s">
        <v>562</v>
      </c>
      <c r="D321" s="1247" t="s">
        <v>537</v>
      </c>
      <c r="E321" s="1247">
        <v>12052</v>
      </c>
      <c r="F321" s="1248">
        <v>0</v>
      </c>
      <c r="G321" s="1247">
        <v>12052</v>
      </c>
      <c r="H321" s="1163">
        <v>-1.5520000000000001E-2</v>
      </c>
      <c r="I321" s="1247">
        <v>12242</v>
      </c>
      <c r="J321" s="1163">
        <v>-4.3099999999999996E-3</v>
      </c>
      <c r="K321" s="1247">
        <v>12295</v>
      </c>
      <c r="L321" s="1248">
        <v>0</v>
      </c>
      <c r="M321" s="1247">
        <v>12295</v>
      </c>
      <c r="N321" s="1164">
        <v>1.6199999999999999E-2</v>
      </c>
      <c r="O321" s="1247">
        <v>12099</v>
      </c>
      <c r="P321" s="1247">
        <v>0</v>
      </c>
    </row>
    <row r="322" spans="1:16" x14ac:dyDescent="0.25">
      <c r="A322" s="1247">
        <v>731</v>
      </c>
      <c r="B322" s="1247" t="s">
        <v>658</v>
      </c>
      <c r="C322" s="1247" t="s">
        <v>562</v>
      </c>
      <c r="D322" s="1247" t="s">
        <v>537</v>
      </c>
      <c r="E322" s="1247">
        <v>8940</v>
      </c>
      <c r="F322" s="1248">
        <v>0</v>
      </c>
      <c r="G322" s="1247">
        <v>8940</v>
      </c>
      <c r="H322" s="1163">
        <v>-1.553E-2</v>
      </c>
      <c r="I322" s="1247">
        <v>9081</v>
      </c>
      <c r="J322" s="1163">
        <v>-4.28E-3</v>
      </c>
      <c r="K322" s="1247">
        <v>9120</v>
      </c>
      <c r="L322" s="1164">
        <v>1.142E-2</v>
      </c>
      <c r="M322" s="1247">
        <v>9017</v>
      </c>
      <c r="N322" s="1164">
        <v>4.79E-3</v>
      </c>
      <c r="O322" s="1247">
        <v>8974</v>
      </c>
      <c r="P322" s="1247">
        <v>0</v>
      </c>
    </row>
    <row r="323" spans="1:16" x14ac:dyDescent="0.25">
      <c r="A323" s="1247">
        <v>736</v>
      </c>
      <c r="B323" s="1247" t="s">
        <v>108</v>
      </c>
      <c r="C323" s="1247" t="s">
        <v>562</v>
      </c>
      <c r="D323" s="1247" t="s">
        <v>537</v>
      </c>
      <c r="E323" s="1247">
        <v>6991</v>
      </c>
      <c r="F323" s="1248">
        <v>0</v>
      </c>
      <c r="G323" s="1247">
        <v>6991</v>
      </c>
      <c r="H323" s="1163">
        <v>-1.549E-2</v>
      </c>
      <c r="I323" s="1247">
        <v>7101</v>
      </c>
      <c r="J323" s="1163">
        <v>-4.3499999999999997E-3</v>
      </c>
      <c r="K323" s="1247">
        <v>7132</v>
      </c>
      <c r="L323" s="1248">
        <v>0</v>
      </c>
      <c r="M323" s="1247">
        <v>7132</v>
      </c>
      <c r="N323" s="1164">
        <v>1.6240000000000001E-2</v>
      </c>
      <c r="O323" s="1247">
        <v>7018</v>
      </c>
      <c r="P323" s="1247">
        <v>0</v>
      </c>
    </row>
    <row r="324" spans="1:16" x14ac:dyDescent="0.25">
      <c r="A324" s="1247">
        <v>737</v>
      </c>
      <c r="B324" s="1247" t="s">
        <v>1424</v>
      </c>
      <c r="C324" s="1247"/>
      <c r="D324" s="1247" t="s">
        <v>537</v>
      </c>
      <c r="E324" s="1247">
        <v>6296</v>
      </c>
      <c r="F324" s="1248">
        <v>0</v>
      </c>
      <c r="G324" s="1247">
        <v>6296</v>
      </c>
      <c r="H324" s="1163">
        <v>-1.5480000000000001E-2</v>
      </c>
      <c r="I324" s="1247">
        <v>6395</v>
      </c>
      <c r="J324" s="1163">
        <v>-4.3600000000000002E-3</v>
      </c>
      <c r="K324" s="1247">
        <v>6423</v>
      </c>
      <c r="L324" s="1164">
        <v>1.15E-2</v>
      </c>
      <c r="M324" s="1247">
        <v>6350</v>
      </c>
      <c r="N324" s="1164">
        <v>4.7499999999999999E-3</v>
      </c>
      <c r="O324" s="1247">
        <v>6320</v>
      </c>
      <c r="P324" s="1247">
        <v>0</v>
      </c>
    </row>
    <row r="325" spans="1:16" x14ac:dyDescent="0.25">
      <c r="A325" s="1247">
        <v>738</v>
      </c>
      <c r="B325" s="1247" t="s">
        <v>659</v>
      </c>
      <c r="C325" s="1247" t="s">
        <v>562</v>
      </c>
      <c r="D325" s="1247" t="s">
        <v>537</v>
      </c>
      <c r="E325" s="1247">
        <v>11784</v>
      </c>
      <c r="F325" s="1248">
        <v>0</v>
      </c>
      <c r="G325" s="1247">
        <v>11784</v>
      </c>
      <c r="H325" s="1163">
        <v>-1.554E-2</v>
      </c>
      <c r="I325" s="1247">
        <v>11970</v>
      </c>
      <c r="J325" s="1163">
        <v>-4.3299999999999996E-3</v>
      </c>
      <c r="K325" s="1247">
        <v>12022</v>
      </c>
      <c r="L325" s="1164">
        <v>1.1440000000000001E-2</v>
      </c>
      <c r="M325" s="1247">
        <v>11886</v>
      </c>
      <c r="N325" s="1164">
        <v>4.7299999999999998E-3</v>
      </c>
      <c r="O325" s="1247">
        <v>11830</v>
      </c>
      <c r="P325" s="1247">
        <v>0</v>
      </c>
    </row>
    <row r="326" spans="1:16" x14ac:dyDescent="0.25">
      <c r="A326" s="1247">
        <v>739</v>
      </c>
      <c r="B326" s="1247" t="s">
        <v>660</v>
      </c>
      <c r="C326" s="1247" t="s">
        <v>562</v>
      </c>
      <c r="D326" s="1247" t="s">
        <v>537</v>
      </c>
      <c r="E326" s="1247">
        <v>7487</v>
      </c>
      <c r="F326" s="1248">
        <v>0</v>
      </c>
      <c r="G326" s="1247">
        <v>7487</v>
      </c>
      <c r="H326" s="1163">
        <v>-1.5520000000000001E-2</v>
      </c>
      <c r="I326" s="1247">
        <v>7605</v>
      </c>
      <c r="J326" s="1163">
        <v>-4.3200000000000001E-3</v>
      </c>
      <c r="K326" s="1247">
        <v>7638</v>
      </c>
      <c r="L326" s="1164">
        <v>1.1390000000000001E-2</v>
      </c>
      <c r="M326" s="1247">
        <v>7552</v>
      </c>
      <c r="N326" s="1164">
        <v>4.79E-3</v>
      </c>
      <c r="O326" s="1247">
        <v>7516</v>
      </c>
      <c r="P326" s="1247">
        <v>0</v>
      </c>
    </row>
    <row r="327" spans="1:16" x14ac:dyDescent="0.25">
      <c r="A327" s="1247">
        <v>740</v>
      </c>
      <c r="B327" s="1247" t="s">
        <v>1010</v>
      </c>
      <c r="C327" s="1247" t="s">
        <v>562</v>
      </c>
      <c r="D327" s="1247" t="s">
        <v>537</v>
      </c>
      <c r="E327" s="1247">
        <v>9545</v>
      </c>
      <c r="F327" s="1248">
        <v>0</v>
      </c>
      <c r="G327" s="1247">
        <v>9545</v>
      </c>
      <c r="H327" s="1163">
        <v>-1.5469999999999999E-2</v>
      </c>
      <c r="I327" s="1247">
        <v>9695</v>
      </c>
      <c r="J327" s="1163">
        <v>-4.3099999999999996E-3</v>
      </c>
      <c r="K327" s="1247">
        <v>9737</v>
      </c>
      <c r="L327" s="1164">
        <v>1.1429999999999999E-2</v>
      </c>
      <c r="M327" s="1247">
        <v>9627</v>
      </c>
      <c r="N327" s="1164">
        <v>4.7000000000000002E-3</v>
      </c>
      <c r="O327" s="1247">
        <v>9582</v>
      </c>
      <c r="P327" s="1247">
        <v>0</v>
      </c>
    </row>
    <row r="328" spans="1:16" x14ac:dyDescent="0.25">
      <c r="A328" s="1247">
        <v>741</v>
      </c>
      <c r="B328" s="1247" t="s">
        <v>1011</v>
      </c>
      <c r="C328" s="1247" t="s">
        <v>562</v>
      </c>
      <c r="D328" s="1247" t="s">
        <v>537</v>
      </c>
      <c r="E328" s="1247">
        <v>10609</v>
      </c>
      <c r="F328" s="1248">
        <v>0</v>
      </c>
      <c r="G328" s="1247">
        <v>10609</v>
      </c>
      <c r="H328" s="1163">
        <v>-1.55E-2</v>
      </c>
      <c r="I328" s="1247">
        <v>10776</v>
      </c>
      <c r="J328" s="1163">
        <v>-4.3400000000000001E-3</v>
      </c>
      <c r="K328" s="1247">
        <v>10823</v>
      </c>
      <c r="L328" s="1164">
        <v>3.669E-2</v>
      </c>
      <c r="M328" s="1247">
        <v>10440</v>
      </c>
      <c r="N328" s="1163">
        <v>-1.9720000000000001E-2</v>
      </c>
      <c r="O328" s="1247">
        <v>10650</v>
      </c>
      <c r="P328" s="1247">
        <v>0</v>
      </c>
    </row>
    <row r="329" spans="1:16" x14ac:dyDescent="0.25">
      <c r="A329" s="1247">
        <v>743</v>
      </c>
      <c r="B329" s="1247" t="s">
        <v>1012</v>
      </c>
      <c r="C329" s="1247" t="s">
        <v>562</v>
      </c>
      <c r="D329" s="1247" t="s">
        <v>537</v>
      </c>
      <c r="E329" s="1247">
        <v>10877</v>
      </c>
      <c r="F329" s="1248">
        <v>0</v>
      </c>
      <c r="G329" s="1247">
        <v>10877</v>
      </c>
      <c r="H329" s="1163">
        <v>-1.5570000000000001E-2</v>
      </c>
      <c r="I329" s="1247">
        <v>11049</v>
      </c>
      <c r="J329" s="1163">
        <v>-4.3299999999999996E-3</v>
      </c>
      <c r="K329" s="1247">
        <v>11097</v>
      </c>
      <c r="L329" s="1164">
        <v>1.8540000000000001E-2</v>
      </c>
      <c r="M329" s="1247">
        <v>10895</v>
      </c>
      <c r="N329" s="1163">
        <v>-2.2000000000000001E-3</v>
      </c>
      <c r="O329" s="1247">
        <v>10919</v>
      </c>
      <c r="P329" s="1247">
        <v>0</v>
      </c>
    </row>
    <row r="330" spans="1:16" x14ac:dyDescent="0.25">
      <c r="A330" s="1247">
        <v>745</v>
      </c>
      <c r="B330" s="1247" t="s">
        <v>1013</v>
      </c>
      <c r="C330" s="1247" t="s">
        <v>562</v>
      </c>
      <c r="D330" s="1247" t="s">
        <v>537</v>
      </c>
      <c r="E330" s="1247">
        <v>12304</v>
      </c>
      <c r="F330" s="1248">
        <v>0</v>
      </c>
      <c r="G330" s="1247">
        <v>12304</v>
      </c>
      <c r="H330" s="1163">
        <v>-1.5520000000000001E-2</v>
      </c>
      <c r="I330" s="1247">
        <v>12498</v>
      </c>
      <c r="J330" s="1163">
        <v>-4.3E-3</v>
      </c>
      <c r="K330" s="1247">
        <v>12552</v>
      </c>
      <c r="L330" s="1248">
        <v>0</v>
      </c>
      <c r="M330" s="1247">
        <v>12552</v>
      </c>
      <c r="N330" s="1164">
        <v>1.627E-2</v>
      </c>
      <c r="O330" s="1247">
        <v>12351</v>
      </c>
      <c r="P330" s="1247">
        <v>0</v>
      </c>
    </row>
    <row r="331" spans="1:16" x14ac:dyDescent="0.25">
      <c r="A331" s="1247">
        <v>746</v>
      </c>
      <c r="B331" s="1247" t="s">
        <v>1014</v>
      </c>
      <c r="C331" s="1247" t="s">
        <v>562</v>
      </c>
      <c r="D331" s="1247" t="s">
        <v>537</v>
      </c>
      <c r="E331" s="1247">
        <v>9556</v>
      </c>
      <c r="F331" s="1248">
        <v>0</v>
      </c>
      <c r="G331" s="1247">
        <v>9556</v>
      </c>
      <c r="H331" s="1163">
        <v>-1.5559999999999999E-2</v>
      </c>
      <c r="I331" s="1247">
        <v>9707</v>
      </c>
      <c r="J331" s="1163">
        <v>-4.3099999999999996E-3</v>
      </c>
      <c r="K331" s="1247">
        <v>9749</v>
      </c>
      <c r="L331" s="1164">
        <v>1.141E-2</v>
      </c>
      <c r="M331" s="1247">
        <v>9639</v>
      </c>
      <c r="N331" s="1164">
        <v>4.7999999999999996E-3</v>
      </c>
      <c r="O331" s="1247">
        <v>9593</v>
      </c>
      <c r="P331" s="1247">
        <v>0</v>
      </c>
    </row>
    <row r="332" spans="1:16" x14ac:dyDescent="0.25">
      <c r="A332" s="1247">
        <v>747</v>
      </c>
      <c r="B332" s="1247" t="s">
        <v>116</v>
      </c>
      <c r="C332" s="1247" t="s">
        <v>562</v>
      </c>
      <c r="D332" s="1247" t="s">
        <v>537</v>
      </c>
      <c r="E332" s="1247">
        <v>6865</v>
      </c>
      <c r="F332" s="1248">
        <v>0</v>
      </c>
      <c r="G332" s="1247">
        <v>6865</v>
      </c>
      <c r="H332" s="1163">
        <v>-1.549E-2</v>
      </c>
      <c r="I332" s="1247">
        <v>6973</v>
      </c>
      <c r="J332" s="1163">
        <v>-4.28E-3</v>
      </c>
      <c r="K332" s="1247">
        <v>7003</v>
      </c>
      <c r="L332" s="1164">
        <v>1.141E-2</v>
      </c>
      <c r="M332" s="1247">
        <v>6924</v>
      </c>
      <c r="N332" s="1164">
        <v>4.79E-3</v>
      </c>
      <c r="O332" s="1247">
        <v>6891</v>
      </c>
      <c r="P332" s="1247">
        <v>0</v>
      </c>
    </row>
    <row r="333" spans="1:16" x14ac:dyDescent="0.25">
      <c r="A333" s="1247">
        <v>748</v>
      </c>
      <c r="B333" s="1247" t="s">
        <v>117</v>
      </c>
      <c r="C333" s="1247" t="s">
        <v>562</v>
      </c>
      <c r="D333" s="1247" t="s">
        <v>537</v>
      </c>
      <c r="E333" s="1247">
        <v>9188</v>
      </c>
      <c r="F333" s="1248">
        <v>0</v>
      </c>
      <c r="G333" s="1247">
        <v>9188</v>
      </c>
      <c r="H333" s="1163">
        <v>-1.554E-2</v>
      </c>
      <c r="I333" s="1247">
        <v>9333</v>
      </c>
      <c r="J333" s="1163">
        <v>-4.2700000000000004E-3</v>
      </c>
      <c r="K333" s="1247">
        <v>9373</v>
      </c>
      <c r="L333" s="1164">
        <v>1.1440000000000001E-2</v>
      </c>
      <c r="M333" s="1247">
        <v>9267</v>
      </c>
      <c r="N333" s="1164">
        <v>4.7699999999999999E-3</v>
      </c>
      <c r="O333" s="1247">
        <v>9223</v>
      </c>
      <c r="P333" s="1247">
        <v>0</v>
      </c>
    </row>
    <row r="334" spans="1:16" x14ac:dyDescent="0.25">
      <c r="A334" s="1247">
        <v>751</v>
      </c>
      <c r="B334" s="1247" t="s">
        <v>1015</v>
      </c>
      <c r="C334" s="1247" t="s">
        <v>562</v>
      </c>
      <c r="D334" s="1247" t="s">
        <v>537</v>
      </c>
      <c r="E334" s="1247">
        <v>6865</v>
      </c>
      <c r="F334" s="1248">
        <v>0</v>
      </c>
      <c r="G334" s="1247">
        <v>6865</v>
      </c>
      <c r="H334" s="1163">
        <v>-1.549E-2</v>
      </c>
      <c r="I334" s="1247">
        <v>6973</v>
      </c>
      <c r="J334" s="1163">
        <v>-4.28E-3</v>
      </c>
      <c r="K334" s="1247">
        <v>7003</v>
      </c>
      <c r="L334" s="1164">
        <v>1.3310000000000001E-2</v>
      </c>
      <c r="M334" s="1247">
        <v>6911</v>
      </c>
      <c r="N334" s="1164">
        <v>2.8999999999999998E-3</v>
      </c>
      <c r="O334" s="1247">
        <v>6891</v>
      </c>
      <c r="P334" s="1247">
        <v>0</v>
      </c>
    </row>
    <row r="335" spans="1:16" x14ac:dyDescent="0.25">
      <c r="A335" s="1247">
        <v>753</v>
      </c>
      <c r="B335" s="1247" t="s">
        <v>661</v>
      </c>
      <c r="C335" s="1247" t="s">
        <v>562</v>
      </c>
      <c r="D335" s="1247" t="s">
        <v>537</v>
      </c>
      <c r="E335" s="1247">
        <v>12304</v>
      </c>
      <c r="F335" s="1248">
        <v>0</v>
      </c>
      <c r="G335" s="1247">
        <v>12304</v>
      </c>
      <c r="H335" s="1163">
        <v>-1.5520000000000001E-2</v>
      </c>
      <c r="I335" s="1247">
        <v>12498</v>
      </c>
      <c r="J335" s="1163">
        <v>-4.3E-3</v>
      </c>
      <c r="K335" s="1247">
        <v>12552</v>
      </c>
      <c r="L335" s="1164">
        <v>1.1440000000000001E-2</v>
      </c>
      <c r="M335" s="1247">
        <v>12410</v>
      </c>
      <c r="N335" s="1164">
        <v>4.7800000000000004E-3</v>
      </c>
      <c r="O335" s="1247">
        <v>12351</v>
      </c>
      <c r="P335" s="1247">
        <v>0</v>
      </c>
    </row>
    <row r="336" spans="1:16" x14ac:dyDescent="0.25">
      <c r="A336" s="1247">
        <v>754</v>
      </c>
      <c r="B336" s="1247" t="s">
        <v>662</v>
      </c>
      <c r="C336" s="1247" t="s">
        <v>562</v>
      </c>
      <c r="D336" s="1247" t="s">
        <v>537</v>
      </c>
      <c r="E336" s="1247">
        <v>9067</v>
      </c>
      <c r="F336" s="1248">
        <v>0</v>
      </c>
      <c r="G336" s="1247">
        <v>9067</v>
      </c>
      <c r="H336" s="1163">
        <v>-1.553E-2</v>
      </c>
      <c r="I336" s="1247">
        <v>9210</v>
      </c>
      <c r="J336" s="1163">
        <v>-4.3200000000000001E-3</v>
      </c>
      <c r="K336" s="1247">
        <v>9250</v>
      </c>
      <c r="L336" s="1164">
        <v>1.137E-2</v>
      </c>
      <c r="M336" s="1247">
        <v>9146</v>
      </c>
      <c r="N336" s="1164">
        <v>4.8300000000000001E-3</v>
      </c>
      <c r="O336" s="1247">
        <v>9102</v>
      </c>
      <c r="P336" s="1247">
        <v>0</v>
      </c>
    </row>
    <row r="337" spans="1:16" x14ac:dyDescent="0.25">
      <c r="A337" s="1247">
        <v>755</v>
      </c>
      <c r="B337" s="1247" t="s">
        <v>1016</v>
      </c>
      <c r="C337" s="1247" t="s">
        <v>562</v>
      </c>
      <c r="D337" s="1247" t="s">
        <v>537</v>
      </c>
      <c r="E337" s="1247">
        <v>9067</v>
      </c>
      <c r="F337" s="1248">
        <v>0</v>
      </c>
      <c r="G337" s="1247">
        <v>9067</v>
      </c>
      <c r="H337" s="1163">
        <v>-1.553E-2</v>
      </c>
      <c r="I337" s="1247">
        <v>9210</v>
      </c>
      <c r="J337" s="1163">
        <v>-4.3200000000000001E-3</v>
      </c>
      <c r="K337" s="1247">
        <v>9250</v>
      </c>
      <c r="L337" s="1164">
        <v>1.137E-2</v>
      </c>
      <c r="M337" s="1247">
        <v>9146</v>
      </c>
      <c r="N337" s="1164">
        <v>4.8300000000000001E-3</v>
      </c>
      <c r="O337" s="1247">
        <v>9102</v>
      </c>
      <c r="P337" s="1247">
        <v>0</v>
      </c>
    </row>
    <row r="338" spans="1:16" x14ac:dyDescent="0.25">
      <c r="A338" s="1247">
        <v>758</v>
      </c>
      <c r="B338" s="1247" t="s">
        <v>1017</v>
      </c>
      <c r="C338" s="1247" t="s">
        <v>562</v>
      </c>
      <c r="D338" s="1247" t="s">
        <v>537</v>
      </c>
      <c r="E338" s="1247">
        <v>3946</v>
      </c>
      <c r="F338" s="1248">
        <v>0</v>
      </c>
      <c r="G338" s="1247">
        <v>3946</v>
      </c>
      <c r="H338" s="1163">
        <v>-1.5469999999999999E-2</v>
      </c>
      <c r="I338" s="1247">
        <v>4008</v>
      </c>
      <c r="J338" s="1163">
        <v>-4.2199999999999998E-3</v>
      </c>
      <c r="K338" s="1247">
        <v>4025</v>
      </c>
      <c r="L338" s="1164">
        <v>1.6930000000000001E-2</v>
      </c>
      <c r="M338" s="1247">
        <v>3958</v>
      </c>
      <c r="N338" s="1163">
        <v>-7.6000000000000004E-4</v>
      </c>
      <c r="O338" s="1247">
        <v>3961</v>
      </c>
      <c r="P338" s="1247">
        <v>0</v>
      </c>
    </row>
    <row r="339" spans="1:16" x14ac:dyDescent="0.25">
      <c r="A339" s="1247">
        <v>762</v>
      </c>
      <c r="B339" s="1247" t="s">
        <v>1020</v>
      </c>
      <c r="C339" s="1247" t="s">
        <v>562</v>
      </c>
      <c r="D339" s="1247" t="s">
        <v>537</v>
      </c>
      <c r="E339" s="1247">
        <v>12052</v>
      </c>
      <c r="F339" s="1248">
        <v>0</v>
      </c>
      <c r="G339" s="1247">
        <v>12052</v>
      </c>
      <c r="H339" s="1163">
        <v>-1.5520000000000001E-2</v>
      </c>
      <c r="I339" s="1247">
        <v>12242</v>
      </c>
      <c r="J339" s="1163">
        <v>-4.3099999999999996E-3</v>
      </c>
      <c r="K339" s="1247">
        <v>12295</v>
      </c>
      <c r="L339" s="1164">
        <v>2.6040000000000001E-2</v>
      </c>
      <c r="M339" s="1247">
        <v>11983</v>
      </c>
      <c r="N339" s="1163">
        <v>-9.5899999999999996E-3</v>
      </c>
      <c r="O339" s="1247">
        <v>12099</v>
      </c>
      <c r="P339" s="1247">
        <v>0</v>
      </c>
    </row>
    <row r="340" spans="1:16" x14ac:dyDescent="0.25">
      <c r="A340" s="1247">
        <v>763</v>
      </c>
      <c r="B340" s="1247" t="s">
        <v>1021</v>
      </c>
      <c r="C340" s="1247" t="s">
        <v>562</v>
      </c>
      <c r="D340" s="1247" t="s">
        <v>537</v>
      </c>
      <c r="E340" s="1247">
        <v>12052</v>
      </c>
      <c r="F340" s="1248">
        <v>0</v>
      </c>
      <c r="G340" s="1247">
        <v>12052</v>
      </c>
      <c r="H340" s="1163">
        <v>-1.5520000000000001E-2</v>
      </c>
      <c r="I340" s="1247">
        <v>12242</v>
      </c>
      <c r="J340" s="1163">
        <v>-4.3099999999999996E-3</v>
      </c>
      <c r="K340" s="1247">
        <v>12295</v>
      </c>
      <c r="L340" s="1164">
        <v>3.9129999999999998E-2</v>
      </c>
      <c r="M340" s="1247">
        <v>11832</v>
      </c>
      <c r="N340" s="1163">
        <v>-2.2069999999999999E-2</v>
      </c>
      <c r="O340" s="1247">
        <v>12099</v>
      </c>
      <c r="P340" s="1247">
        <v>0</v>
      </c>
    </row>
    <row r="341" spans="1:16" x14ac:dyDescent="0.25">
      <c r="A341" s="1247">
        <v>766</v>
      </c>
      <c r="B341" s="1247" t="s">
        <v>1022</v>
      </c>
      <c r="C341" s="1247" t="s">
        <v>562</v>
      </c>
      <c r="D341" s="1247" t="s">
        <v>537</v>
      </c>
      <c r="E341" s="1247">
        <v>9271</v>
      </c>
      <c r="F341" s="1248">
        <v>0</v>
      </c>
      <c r="G341" s="1247">
        <v>9271</v>
      </c>
      <c r="H341" s="1163">
        <v>-1.55E-2</v>
      </c>
      <c r="I341" s="1247">
        <v>9417</v>
      </c>
      <c r="J341" s="1163">
        <v>-4.3299999999999996E-3</v>
      </c>
      <c r="K341" s="1247">
        <v>9458</v>
      </c>
      <c r="L341" s="1164">
        <v>1.6990000000000002E-2</v>
      </c>
      <c r="M341" s="1247">
        <v>9300</v>
      </c>
      <c r="N341" s="1163">
        <v>-7.5000000000000002E-4</v>
      </c>
      <c r="O341" s="1247">
        <v>9307</v>
      </c>
      <c r="P341" s="1247">
        <v>0</v>
      </c>
    </row>
    <row r="342" spans="1:16" x14ac:dyDescent="0.25">
      <c r="A342" s="1247">
        <v>769</v>
      </c>
      <c r="B342" s="1247" t="s">
        <v>1024</v>
      </c>
      <c r="C342" s="1247" t="s">
        <v>562</v>
      </c>
      <c r="D342" s="1247" t="s">
        <v>537</v>
      </c>
      <c r="E342" s="1247">
        <v>9067</v>
      </c>
      <c r="F342" s="1248">
        <v>0</v>
      </c>
      <c r="G342" s="1247">
        <v>9067</v>
      </c>
      <c r="H342" s="1163">
        <v>-1.553E-2</v>
      </c>
      <c r="I342" s="1247">
        <v>9210</v>
      </c>
      <c r="J342" s="1163">
        <v>-4.3200000000000001E-3</v>
      </c>
      <c r="K342" s="1247">
        <v>9250</v>
      </c>
      <c r="L342" s="1164">
        <v>2.5729999999999999E-2</v>
      </c>
      <c r="M342" s="1247">
        <v>9018</v>
      </c>
      <c r="N342" s="1163">
        <v>-9.2300000000000004E-3</v>
      </c>
      <c r="O342" s="1247">
        <v>9102</v>
      </c>
      <c r="P342" s="1247">
        <v>0</v>
      </c>
    </row>
    <row r="343" spans="1:16" x14ac:dyDescent="0.25">
      <c r="A343" s="1247">
        <v>774</v>
      </c>
      <c r="B343" s="1247" t="s">
        <v>1025</v>
      </c>
      <c r="C343" s="1247" t="s">
        <v>562</v>
      </c>
      <c r="D343" s="1247" t="s">
        <v>537</v>
      </c>
      <c r="E343" s="1247">
        <v>9433</v>
      </c>
      <c r="F343" s="1248">
        <v>0</v>
      </c>
      <c r="G343" s="1247">
        <v>9433</v>
      </c>
      <c r="H343" s="1163">
        <v>-1.555E-2</v>
      </c>
      <c r="I343" s="1247">
        <v>9582</v>
      </c>
      <c r="J343" s="1163">
        <v>-4.2599999999999999E-3</v>
      </c>
      <c r="K343" s="1247">
        <v>9623</v>
      </c>
      <c r="L343" s="1164">
        <v>2.9309999999999999E-2</v>
      </c>
      <c r="M343" s="1247">
        <v>9349</v>
      </c>
      <c r="N343" s="1163">
        <v>-1.2670000000000001E-2</v>
      </c>
      <c r="O343" s="1247">
        <v>9469</v>
      </c>
      <c r="P343" s="1247">
        <v>0</v>
      </c>
    </row>
    <row r="344" spans="1:16" x14ac:dyDescent="0.25">
      <c r="A344" s="1247">
        <v>778</v>
      </c>
      <c r="B344" s="1247" t="s">
        <v>1026</v>
      </c>
      <c r="C344" s="1247" t="s">
        <v>562</v>
      </c>
      <c r="D344" s="1247" t="s">
        <v>537</v>
      </c>
      <c r="E344" s="1247">
        <v>9271</v>
      </c>
      <c r="F344" s="1248">
        <v>0</v>
      </c>
      <c r="G344" s="1247">
        <v>9271</v>
      </c>
      <c r="H344" s="1163">
        <v>-1.55E-2</v>
      </c>
      <c r="I344" s="1247">
        <v>9417</v>
      </c>
      <c r="J344" s="1163">
        <v>-4.3299999999999996E-3</v>
      </c>
      <c r="K344" s="1247">
        <v>9458</v>
      </c>
      <c r="L344" s="1164">
        <v>1.1440000000000001E-2</v>
      </c>
      <c r="M344" s="1247">
        <v>9351</v>
      </c>
      <c r="N344" s="1164">
        <v>4.7299999999999998E-3</v>
      </c>
      <c r="O344" s="1247">
        <v>9307</v>
      </c>
      <c r="P344" s="1247">
        <v>0</v>
      </c>
    </row>
    <row r="345" spans="1:16" x14ac:dyDescent="0.25">
      <c r="A345" s="1247">
        <v>780</v>
      </c>
      <c r="B345" s="1247" t="s">
        <v>1027</v>
      </c>
      <c r="C345" s="1247" t="s">
        <v>562</v>
      </c>
      <c r="D345" s="1247" t="s">
        <v>537</v>
      </c>
      <c r="E345" s="1247">
        <v>6154</v>
      </c>
      <c r="F345" s="1248">
        <v>0</v>
      </c>
      <c r="G345" s="1247">
        <v>6154</v>
      </c>
      <c r="H345" s="1163">
        <v>-1.5520000000000001E-2</v>
      </c>
      <c r="I345" s="1247">
        <v>6251</v>
      </c>
      <c r="J345" s="1163">
        <v>-4.3E-3</v>
      </c>
      <c r="K345" s="1247">
        <v>6278</v>
      </c>
      <c r="L345" s="1164">
        <v>1.619E-2</v>
      </c>
      <c r="M345" s="1247">
        <v>6178</v>
      </c>
      <c r="N345" s="1248">
        <v>0</v>
      </c>
      <c r="O345" s="1247">
        <v>6178</v>
      </c>
      <c r="P345" s="1247">
        <v>0</v>
      </c>
    </row>
    <row r="346" spans="1:16" x14ac:dyDescent="0.25">
      <c r="A346" s="1247">
        <v>781</v>
      </c>
      <c r="B346" s="1247" t="s">
        <v>1028</v>
      </c>
      <c r="C346" s="1247" t="s">
        <v>562</v>
      </c>
      <c r="D346" s="1247" t="s">
        <v>537</v>
      </c>
      <c r="E346" s="1247">
        <v>12052</v>
      </c>
      <c r="F346" s="1248">
        <v>0</v>
      </c>
      <c r="G346" s="1247">
        <v>12052</v>
      </c>
      <c r="H346" s="1163">
        <v>-1.5520000000000001E-2</v>
      </c>
      <c r="I346" s="1247">
        <v>12242</v>
      </c>
      <c r="J346" s="1163">
        <v>-4.3099999999999996E-3</v>
      </c>
      <c r="K346" s="1247">
        <v>12295</v>
      </c>
      <c r="L346" s="1164">
        <v>1.1429999999999999E-2</v>
      </c>
      <c r="M346" s="1247">
        <v>12156</v>
      </c>
      <c r="N346" s="1164">
        <v>4.7099999999999998E-3</v>
      </c>
      <c r="O346" s="1247">
        <v>12099</v>
      </c>
      <c r="P346" s="1247">
        <v>0</v>
      </c>
    </row>
    <row r="347" spans="1:16" x14ac:dyDescent="0.25">
      <c r="A347" s="1247">
        <v>782</v>
      </c>
      <c r="B347" s="1247" t="s">
        <v>1029</v>
      </c>
      <c r="C347" s="1247" t="s">
        <v>562</v>
      </c>
      <c r="D347" s="1247" t="s">
        <v>537</v>
      </c>
      <c r="E347" s="1247">
        <v>12052</v>
      </c>
      <c r="F347" s="1248">
        <v>0</v>
      </c>
      <c r="G347" s="1247">
        <v>12052</v>
      </c>
      <c r="H347" s="1163">
        <v>-1.5520000000000001E-2</v>
      </c>
      <c r="I347" s="1247">
        <v>12242</v>
      </c>
      <c r="J347" s="1163">
        <v>-4.3099999999999996E-3</v>
      </c>
      <c r="K347" s="1247">
        <v>12295</v>
      </c>
      <c r="L347" s="1164">
        <v>1.1429999999999999E-2</v>
      </c>
      <c r="M347" s="1247">
        <v>12156</v>
      </c>
      <c r="N347" s="1164">
        <v>4.7099999999999998E-3</v>
      </c>
      <c r="O347" s="1247">
        <v>12099</v>
      </c>
      <c r="P347" s="1247">
        <v>0</v>
      </c>
    </row>
    <row r="348" spans="1:16" x14ac:dyDescent="0.25">
      <c r="A348" s="1247">
        <v>783</v>
      </c>
      <c r="B348" s="1247" t="s">
        <v>1030</v>
      </c>
      <c r="C348" s="1247" t="s">
        <v>562</v>
      </c>
      <c r="D348" s="1247" t="s">
        <v>537</v>
      </c>
      <c r="E348" s="1247">
        <v>12052</v>
      </c>
      <c r="F348" s="1248">
        <v>0</v>
      </c>
      <c r="G348" s="1247">
        <v>12052</v>
      </c>
      <c r="H348" s="1163">
        <v>-1.5520000000000001E-2</v>
      </c>
      <c r="I348" s="1247">
        <v>12242</v>
      </c>
      <c r="J348" s="1163">
        <v>-4.3099999999999996E-3</v>
      </c>
      <c r="K348" s="1247">
        <v>12295</v>
      </c>
      <c r="L348" s="1164">
        <v>1.1429999999999999E-2</v>
      </c>
      <c r="M348" s="1247">
        <v>12156</v>
      </c>
      <c r="N348" s="1164">
        <v>4.7099999999999998E-3</v>
      </c>
      <c r="O348" s="1247">
        <v>12099</v>
      </c>
      <c r="P348" s="1247">
        <v>0</v>
      </c>
    </row>
    <row r="349" spans="1:16" x14ac:dyDescent="0.25">
      <c r="A349" s="1247">
        <v>784</v>
      </c>
      <c r="B349" s="1247" t="s">
        <v>1031</v>
      </c>
      <c r="C349" s="1247" t="s">
        <v>562</v>
      </c>
      <c r="D349" s="1247" t="s">
        <v>537</v>
      </c>
      <c r="E349" s="1247">
        <v>9290</v>
      </c>
      <c r="F349" s="1248">
        <v>0</v>
      </c>
      <c r="G349" s="1247">
        <v>9290</v>
      </c>
      <c r="H349" s="1163">
        <v>-1.558E-2</v>
      </c>
      <c r="I349" s="1247">
        <v>9437</v>
      </c>
      <c r="J349" s="1163">
        <v>-4.3299999999999996E-3</v>
      </c>
      <c r="K349" s="1247">
        <v>9478</v>
      </c>
      <c r="L349" s="1164">
        <v>3.3250000000000002E-2</v>
      </c>
      <c r="M349" s="1247">
        <v>9173</v>
      </c>
      <c r="N349" s="1163">
        <v>-1.6410000000000001E-2</v>
      </c>
      <c r="O349" s="1247">
        <v>9326</v>
      </c>
      <c r="P349" s="1247">
        <v>0</v>
      </c>
    </row>
    <row r="350" spans="1:16" x14ac:dyDescent="0.25">
      <c r="A350" s="1247">
        <v>787</v>
      </c>
      <c r="B350" s="1247" t="s">
        <v>153</v>
      </c>
      <c r="C350" s="1247" t="s">
        <v>562</v>
      </c>
      <c r="D350" s="1247" t="s">
        <v>537</v>
      </c>
      <c r="E350" s="1247">
        <v>7428</v>
      </c>
      <c r="F350" s="1248">
        <v>0</v>
      </c>
      <c r="G350" s="1247">
        <v>7428</v>
      </c>
      <c r="H350" s="1163">
        <v>-1.5509999999999999E-2</v>
      </c>
      <c r="I350" s="1247">
        <v>7545</v>
      </c>
      <c r="J350" s="1163">
        <v>-4.3499999999999997E-3</v>
      </c>
      <c r="K350" s="1247">
        <v>7578</v>
      </c>
      <c r="L350" s="1164">
        <v>1.1480000000000001E-2</v>
      </c>
      <c r="M350" s="1247">
        <v>7492</v>
      </c>
      <c r="N350" s="1164">
        <v>4.6899999999999997E-3</v>
      </c>
      <c r="O350" s="1247">
        <v>7457</v>
      </c>
      <c r="P350" s="1247">
        <v>0</v>
      </c>
    </row>
    <row r="351" spans="1:16" x14ac:dyDescent="0.25">
      <c r="A351" s="1247">
        <v>788</v>
      </c>
      <c r="B351" s="1247" t="s">
        <v>154</v>
      </c>
      <c r="C351" s="1247" t="s">
        <v>562</v>
      </c>
      <c r="D351" s="1247" t="s">
        <v>537</v>
      </c>
      <c r="E351" s="1247">
        <v>7999</v>
      </c>
      <c r="F351" s="1248">
        <v>0</v>
      </c>
      <c r="G351" s="1247">
        <v>7999</v>
      </c>
      <c r="H351" s="1163">
        <v>-1.5509999999999999E-2</v>
      </c>
      <c r="I351" s="1247">
        <v>8125</v>
      </c>
      <c r="J351" s="1163">
        <v>-4.4099999999999999E-3</v>
      </c>
      <c r="K351" s="1247">
        <v>8161</v>
      </c>
      <c r="L351" s="1164">
        <v>3.9219999999999998E-2</v>
      </c>
      <c r="M351" s="1247">
        <v>7853</v>
      </c>
      <c r="N351" s="1163">
        <v>-2.2040000000000001E-2</v>
      </c>
      <c r="O351" s="1247">
        <v>8030</v>
      </c>
      <c r="P351" s="1247">
        <v>0</v>
      </c>
    </row>
    <row r="352" spans="1:16" x14ac:dyDescent="0.25">
      <c r="A352" s="1247">
        <v>789</v>
      </c>
      <c r="B352" s="1247" t="s">
        <v>155</v>
      </c>
      <c r="C352" s="1247" t="s">
        <v>562</v>
      </c>
      <c r="D352" s="1247" t="s">
        <v>537</v>
      </c>
      <c r="E352" s="1247">
        <v>5968</v>
      </c>
      <c r="F352" s="1248">
        <v>0</v>
      </c>
      <c r="G352" s="1247">
        <v>5968</v>
      </c>
      <c r="H352" s="1163">
        <v>-1.5509999999999999E-2</v>
      </c>
      <c r="I352" s="1247">
        <v>6062</v>
      </c>
      <c r="J352" s="1163">
        <v>-4.2700000000000004E-3</v>
      </c>
      <c r="K352" s="1247">
        <v>6088</v>
      </c>
      <c r="L352" s="1164">
        <v>1.146E-2</v>
      </c>
      <c r="M352" s="1247">
        <v>6019</v>
      </c>
      <c r="N352" s="1164">
        <v>4.6699999999999997E-3</v>
      </c>
      <c r="O352" s="1247">
        <v>5991</v>
      </c>
      <c r="P352" s="1247">
        <v>0</v>
      </c>
    </row>
    <row r="353" spans="1:16" x14ac:dyDescent="0.25">
      <c r="A353" s="1247">
        <v>790</v>
      </c>
      <c r="B353" s="1247" t="s">
        <v>663</v>
      </c>
      <c r="C353" s="1247" t="s">
        <v>562</v>
      </c>
      <c r="D353" s="1247" t="s">
        <v>537</v>
      </c>
      <c r="E353" s="1247">
        <v>6476</v>
      </c>
      <c r="F353" s="1248">
        <v>0</v>
      </c>
      <c r="G353" s="1247">
        <v>6476</v>
      </c>
      <c r="H353" s="1163">
        <v>-1.5509999999999999E-2</v>
      </c>
      <c r="I353" s="1247">
        <v>6578</v>
      </c>
      <c r="J353" s="1163">
        <v>-4.2399999999999998E-3</v>
      </c>
      <c r="K353" s="1247">
        <v>6606</v>
      </c>
      <c r="L353" s="1164">
        <v>1.133E-2</v>
      </c>
      <c r="M353" s="1247">
        <v>6532</v>
      </c>
      <c r="N353" s="1164">
        <v>4.7699999999999999E-3</v>
      </c>
      <c r="O353" s="1247">
        <v>6501</v>
      </c>
      <c r="P353" s="1247">
        <v>0</v>
      </c>
    </row>
    <row r="354" spans="1:16" x14ac:dyDescent="0.25">
      <c r="A354" s="1247">
        <v>791</v>
      </c>
      <c r="B354" s="1247" t="s">
        <v>1032</v>
      </c>
      <c r="C354" s="1247" t="s">
        <v>562</v>
      </c>
      <c r="D354" s="1247" t="s">
        <v>537</v>
      </c>
      <c r="E354" s="1247">
        <v>5737</v>
      </c>
      <c r="F354" s="1248">
        <v>0</v>
      </c>
      <c r="G354" s="1247">
        <v>5737</v>
      </c>
      <c r="H354" s="1163">
        <v>-1.5610000000000001E-2</v>
      </c>
      <c r="I354" s="1247">
        <v>5828</v>
      </c>
      <c r="J354" s="1163">
        <v>-4.2700000000000004E-3</v>
      </c>
      <c r="K354" s="1247">
        <v>5853</v>
      </c>
      <c r="L354" s="1164">
        <v>1.14E-2</v>
      </c>
      <c r="M354" s="1247">
        <v>5787</v>
      </c>
      <c r="N354" s="1164">
        <v>4.8599999999999997E-3</v>
      </c>
      <c r="O354" s="1247">
        <v>5759</v>
      </c>
      <c r="P354" s="1247">
        <v>0</v>
      </c>
    </row>
    <row r="355" spans="1:16" x14ac:dyDescent="0.25">
      <c r="A355" s="1247">
        <v>792</v>
      </c>
      <c r="B355" s="1247" t="s">
        <v>1033</v>
      </c>
      <c r="C355" s="1247" t="s">
        <v>562</v>
      </c>
      <c r="D355" s="1247" t="s">
        <v>537</v>
      </c>
      <c r="E355" s="1247">
        <v>6090</v>
      </c>
      <c r="F355" s="1248">
        <v>0</v>
      </c>
      <c r="G355" s="1247">
        <v>6090</v>
      </c>
      <c r="H355" s="1163">
        <v>-1.5520000000000001E-2</v>
      </c>
      <c r="I355" s="1247">
        <v>6186</v>
      </c>
      <c r="J355" s="1163">
        <v>-4.3499999999999997E-3</v>
      </c>
      <c r="K355" s="1247">
        <v>6213</v>
      </c>
      <c r="L355" s="1164">
        <v>1.14E-2</v>
      </c>
      <c r="M355" s="1247">
        <v>6143</v>
      </c>
      <c r="N355" s="1164">
        <v>4.7400000000000003E-3</v>
      </c>
      <c r="O355" s="1247">
        <v>6114</v>
      </c>
      <c r="P355" s="1247">
        <v>0</v>
      </c>
    </row>
    <row r="356" spans="1:16" x14ac:dyDescent="0.25">
      <c r="A356" s="1247">
        <v>793</v>
      </c>
      <c r="B356" s="1247" t="s">
        <v>1425</v>
      </c>
      <c r="C356" s="1247"/>
      <c r="D356" s="1247" t="s">
        <v>537</v>
      </c>
      <c r="E356" s="1247">
        <v>154</v>
      </c>
      <c r="F356" s="1248">
        <v>0</v>
      </c>
      <c r="G356" s="1247">
        <v>154</v>
      </c>
      <c r="H356" s="1248">
        <v>0</v>
      </c>
      <c r="I356" s="1247">
        <v>154</v>
      </c>
      <c r="J356" s="1248">
        <v>0</v>
      </c>
      <c r="K356" s="1247">
        <v>154</v>
      </c>
      <c r="L356" s="1248">
        <v>0</v>
      </c>
      <c r="M356" s="1247">
        <v>154</v>
      </c>
      <c r="N356" s="1248">
        <v>0</v>
      </c>
      <c r="O356" s="1247">
        <v>154</v>
      </c>
      <c r="P356" s="1247">
        <v>0</v>
      </c>
    </row>
    <row r="357" spans="1:16" x14ac:dyDescent="0.25">
      <c r="A357" s="1247">
        <v>794</v>
      </c>
      <c r="B357" s="1247" t="s">
        <v>1034</v>
      </c>
      <c r="C357" s="1247" t="s">
        <v>562</v>
      </c>
      <c r="D357" s="1247" t="s">
        <v>537</v>
      </c>
      <c r="E357" s="1247">
        <v>6503</v>
      </c>
      <c r="F357" s="1248">
        <v>0</v>
      </c>
      <c r="G357" s="1247">
        <v>6503</v>
      </c>
      <c r="H357" s="1163">
        <v>-1.559E-2</v>
      </c>
      <c r="I357" s="1247">
        <v>6606</v>
      </c>
      <c r="J357" s="1163">
        <v>-4.2199999999999998E-3</v>
      </c>
      <c r="K357" s="1247">
        <v>6634</v>
      </c>
      <c r="L357" s="1164">
        <v>1.4370000000000001E-2</v>
      </c>
      <c r="M357" s="1247">
        <v>6540</v>
      </c>
      <c r="N357" s="1164">
        <v>1.8400000000000001E-3</v>
      </c>
      <c r="O357" s="1247">
        <v>6528</v>
      </c>
      <c r="P357" s="1247">
        <v>0</v>
      </c>
    </row>
    <row r="358" spans="1:16" x14ac:dyDescent="0.25">
      <c r="A358" s="1247">
        <v>795</v>
      </c>
      <c r="B358" s="1247" t="s">
        <v>1426</v>
      </c>
      <c r="C358" s="1247" t="s">
        <v>571</v>
      </c>
      <c r="D358" s="1247" t="s">
        <v>537</v>
      </c>
      <c r="E358" s="1247">
        <v>177</v>
      </c>
      <c r="F358" s="1248">
        <v>0</v>
      </c>
      <c r="G358" s="1247">
        <v>177</v>
      </c>
      <c r="H358" s="1248">
        <v>0</v>
      </c>
      <c r="I358" s="1247">
        <v>177</v>
      </c>
      <c r="J358" s="1248">
        <v>0</v>
      </c>
      <c r="K358" s="1247">
        <v>177</v>
      </c>
      <c r="L358" s="1248">
        <v>0</v>
      </c>
      <c r="M358" s="1247">
        <v>177</v>
      </c>
      <c r="N358" s="1248">
        <v>0</v>
      </c>
      <c r="O358" s="1247">
        <v>177</v>
      </c>
      <c r="P358" s="1247">
        <v>0</v>
      </c>
    </row>
    <row r="359" spans="1:16" x14ac:dyDescent="0.25">
      <c r="A359" s="1247">
        <v>797</v>
      </c>
      <c r="B359" s="1247" t="s">
        <v>1427</v>
      </c>
      <c r="C359" s="1247"/>
      <c r="D359" s="1247" t="s">
        <v>537</v>
      </c>
      <c r="E359" s="1247">
        <v>21</v>
      </c>
      <c r="F359" s="1248">
        <v>0</v>
      </c>
      <c r="G359" s="1247">
        <v>21</v>
      </c>
      <c r="H359" s="1248">
        <v>0</v>
      </c>
      <c r="I359" s="1247">
        <v>21</v>
      </c>
      <c r="J359" s="1248">
        <v>0</v>
      </c>
      <c r="K359" s="1247">
        <v>21</v>
      </c>
      <c r="L359" s="1248">
        <v>0</v>
      </c>
      <c r="M359" s="1247">
        <v>21</v>
      </c>
      <c r="N359" s="1248">
        <v>0</v>
      </c>
      <c r="O359" s="1247">
        <v>21</v>
      </c>
      <c r="P359" s="1247">
        <v>0</v>
      </c>
    </row>
    <row r="360" spans="1:16" x14ac:dyDescent="0.25">
      <c r="A360" s="1247">
        <v>799</v>
      </c>
      <c r="B360" s="1247" t="s">
        <v>932</v>
      </c>
      <c r="C360" s="1247" t="s">
        <v>571</v>
      </c>
      <c r="D360" s="1247" t="s">
        <v>537</v>
      </c>
      <c r="E360" s="1247">
        <v>58</v>
      </c>
      <c r="F360" s="1248">
        <v>0</v>
      </c>
      <c r="G360" s="1247">
        <v>58</v>
      </c>
      <c r="H360" s="1248">
        <v>0</v>
      </c>
      <c r="I360" s="1247">
        <v>58</v>
      </c>
      <c r="J360" s="1248">
        <v>0</v>
      </c>
      <c r="K360" s="1247">
        <v>58</v>
      </c>
      <c r="L360" s="1248">
        <v>0</v>
      </c>
      <c r="M360" s="1247">
        <v>58</v>
      </c>
      <c r="N360" s="1248">
        <v>0</v>
      </c>
      <c r="O360" s="1247">
        <v>58</v>
      </c>
      <c r="P360" s="1247">
        <v>0</v>
      </c>
    </row>
    <row r="361" spans="1:16" x14ac:dyDescent="0.25">
      <c r="A361" s="1247">
        <v>815</v>
      </c>
      <c r="B361" s="1247" t="s">
        <v>664</v>
      </c>
      <c r="C361" s="1247" t="s">
        <v>57</v>
      </c>
      <c r="D361" s="1247" t="s">
        <v>537</v>
      </c>
      <c r="E361" s="1247">
        <v>4340</v>
      </c>
      <c r="F361" s="1248">
        <v>0</v>
      </c>
      <c r="G361" s="1247">
        <v>4340</v>
      </c>
      <c r="H361" s="1248">
        <v>0</v>
      </c>
      <c r="I361" s="1247">
        <v>4340</v>
      </c>
      <c r="J361" s="1248">
        <v>0</v>
      </c>
      <c r="K361" s="1247">
        <v>4340</v>
      </c>
      <c r="L361" s="1163">
        <v>-2.5300000000000001E-3</v>
      </c>
      <c r="M361" s="1247">
        <v>4351</v>
      </c>
      <c r="N361" s="1164">
        <v>2.5300000000000001E-3</v>
      </c>
      <c r="O361" s="1247">
        <v>4340</v>
      </c>
      <c r="P361" s="1247">
        <v>0</v>
      </c>
    </row>
    <row r="362" spans="1:16" x14ac:dyDescent="0.25">
      <c r="A362" s="1247">
        <v>850</v>
      </c>
      <c r="B362" s="1247" t="s">
        <v>1036</v>
      </c>
      <c r="C362" s="1247" t="s">
        <v>562</v>
      </c>
      <c r="D362" s="1247" t="s">
        <v>537</v>
      </c>
      <c r="E362" s="1247">
        <v>6588</v>
      </c>
      <c r="F362" s="1248">
        <v>0</v>
      </c>
      <c r="G362" s="1247">
        <v>6588</v>
      </c>
      <c r="H362" s="1163">
        <v>-1.554E-2</v>
      </c>
      <c r="I362" s="1247">
        <v>6692</v>
      </c>
      <c r="J362" s="1163">
        <v>-4.3099999999999996E-3</v>
      </c>
      <c r="K362" s="1247">
        <v>6721</v>
      </c>
      <c r="L362" s="1164">
        <v>1.0829999999999999E-2</v>
      </c>
      <c r="M362" s="1247">
        <v>6649</v>
      </c>
      <c r="N362" s="1164">
        <v>5.4400000000000004E-3</v>
      </c>
      <c r="O362" s="1247">
        <v>6613</v>
      </c>
      <c r="P362" s="1247">
        <v>0</v>
      </c>
    </row>
    <row r="363" spans="1:16" x14ac:dyDescent="0.25">
      <c r="A363" s="1247">
        <v>851</v>
      </c>
      <c r="B363" s="1247" t="s">
        <v>1037</v>
      </c>
      <c r="C363" s="1247" t="s">
        <v>562</v>
      </c>
      <c r="D363" s="1247" t="s">
        <v>537</v>
      </c>
      <c r="E363" s="1247">
        <v>5493</v>
      </c>
      <c r="F363" s="1248">
        <v>0</v>
      </c>
      <c r="G363" s="1247">
        <v>5493</v>
      </c>
      <c r="H363" s="1163">
        <v>-1.559E-2</v>
      </c>
      <c r="I363" s="1247">
        <v>5580</v>
      </c>
      <c r="J363" s="1163">
        <v>-4.28E-3</v>
      </c>
      <c r="K363" s="1247">
        <v>5604</v>
      </c>
      <c r="L363" s="1164">
        <v>2.75E-2</v>
      </c>
      <c r="M363" s="1247">
        <v>5454</v>
      </c>
      <c r="N363" s="1163">
        <v>-1.106E-2</v>
      </c>
      <c r="O363" s="1247">
        <v>5515</v>
      </c>
      <c r="P363" s="1247">
        <v>0</v>
      </c>
    </row>
    <row r="364" spans="1:16" x14ac:dyDescent="0.25">
      <c r="A364" s="1247">
        <v>854</v>
      </c>
      <c r="B364" s="1247" t="s">
        <v>1428</v>
      </c>
      <c r="C364" s="1247"/>
      <c r="D364" s="1247" t="s">
        <v>537</v>
      </c>
      <c r="E364" s="1247">
        <v>9057</v>
      </c>
      <c r="F364" s="1248">
        <v>0</v>
      </c>
      <c r="G364" s="1247">
        <v>9057</v>
      </c>
      <c r="H364" s="1163">
        <v>-1.554E-2</v>
      </c>
      <c r="I364" s="1247">
        <v>9200</v>
      </c>
      <c r="J364" s="1163">
        <v>-4.3299999999999996E-3</v>
      </c>
      <c r="K364" s="1247">
        <v>9240</v>
      </c>
      <c r="L364" s="1164">
        <v>1.1379999999999999E-2</v>
      </c>
      <c r="M364" s="1247">
        <v>9136</v>
      </c>
      <c r="N364" s="1164">
        <v>4.8399999999999997E-3</v>
      </c>
      <c r="O364" s="1247">
        <v>9092</v>
      </c>
      <c r="P364" s="1247">
        <v>0</v>
      </c>
    </row>
    <row r="365" spans="1:16" x14ac:dyDescent="0.25">
      <c r="A365" s="1247">
        <v>910</v>
      </c>
      <c r="B365" s="1247" t="s">
        <v>1039</v>
      </c>
      <c r="C365" s="1247" t="s">
        <v>562</v>
      </c>
      <c r="D365" s="1247" t="s">
        <v>537</v>
      </c>
      <c r="E365" s="1247">
        <v>6827</v>
      </c>
      <c r="F365" s="1248">
        <v>0</v>
      </c>
      <c r="G365" s="1247">
        <v>6827</v>
      </c>
      <c r="H365" s="1163">
        <v>-1.5429999999999999E-2</v>
      </c>
      <c r="I365" s="1247">
        <v>6934</v>
      </c>
      <c r="J365" s="1163">
        <v>-4.3099999999999996E-3</v>
      </c>
      <c r="K365" s="1247">
        <v>6964</v>
      </c>
      <c r="L365" s="1248">
        <v>0</v>
      </c>
      <c r="M365" s="1247">
        <v>6964</v>
      </c>
      <c r="N365" s="1164">
        <v>1.6199999999999999E-2</v>
      </c>
      <c r="O365" s="1247">
        <v>6853</v>
      </c>
      <c r="P365" s="1247">
        <v>0</v>
      </c>
    </row>
    <row r="366" spans="1:16" x14ac:dyDescent="0.25">
      <c r="A366" s="1247">
        <v>911</v>
      </c>
      <c r="B366" s="1247" t="s">
        <v>665</v>
      </c>
      <c r="C366" s="1247"/>
      <c r="D366" s="1247" t="s">
        <v>537</v>
      </c>
      <c r="E366" s="1247">
        <v>24577</v>
      </c>
      <c r="F366" s="1248">
        <v>0</v>
      </c>
      <c r="G366" s="1247">
        <v>24577</v>
      </c>
      <c r="H366" s="1164">
        <v>7.5020000000000003E-2</v>
      </c>
      <c r="I366" s="1247">
        <v>22862</v>
      </c>
      <c r="J366" s="1164">
        <v>2.3779999999999999E-2</v>
      </c>
      <c r="K366" s="1247">
        <v>22331</v>
      </c>
      <c r="L366" s="1164">
        <v>2.511E-2</v>
      </c>
      <c r="M366" s="1247">
        <v>21784</v>
      </c>
      <c r="N366" s="1164">
        <v>6.4200000000000004E-3</v>
      </c>
      <c r="O366" s="1247">
        <v>21645</v>
      </c>
      <c r="P366" s="1247">
        <v>0</v>
      </c>
    </row>
    <row r="367" spans="1:16" x14ac:dyDescent="0.25">
      <c r="A367" s="1247">
        <v>912</v>
      </c>
      <c r="B367" s="1247" t="s">
        <v>666</v>
      </c>
      <c r="C367" s="1247"/>
      <c r="D367" s="1247" t="s">
        <v>537</v>
      </c>
      <c r="E367" s="1247">
        <v>18861</v>
      </c>
      <c r="F367" s="1248">
        <v>0</v>
      </c>
      <c r="G367" s="1247">
        <v>18861</v>
      </c>
      <c r="H367" s="1164">
        <v>7.5009999999999993E-2</v>
      </c>
      <c r="I367" s="1247">
        <v>17545</v>
      </c>
      <c r="J367" s="1164">
        <v>2.375E-2</v>
      </c>
      <c r="K367" s="1247">
        <v>17138</v>
      </c>
      <c r="L367" s="1164">
        <v>2.758E-2</v>
      </c>
      <c r="M367" s="1247">
        <v>16678</v>
      </c>
      <c r="N367" s="1164">
        <v>3.9699999999999996E-3</v>
      </c>
      <c r="O367" s="1247">
        <v>16612</v>
      </c>
      <c r="P367" s="1247">
        <v>0</v>
      </c>
    </row>
    <row r="368" spans="1:16" x14ac:dyDescent="0.25">
      <c r="A368" s="1247">
        <v>913</v>
      </c>
      <c r="B368" s="1247" t="s">
        <v>667</v>
      </c>
      <c r="C368" s="1247"/>
      <c r="D368" s="1247" t="s">
        <v>537</v>
      </c>
      <c r="E368" s="1247">
        <v>24577</v>
      </c>
      <c r="F368" s="1248">
        <v>0</v>
      </c>
      <c r="G368" s="1247">
        <v>24577</v>
      </c>
      <c r="H368" s="1164">
        <v>7.5020000000000003E-2</v>
      </c>
      <c r="I368" s="1247">
        <v>22862</v>
      </c>
      <c r="J368" s="1164">
        <v>2.3779999999999999E-2</v>
      </c>
      <c r="K368" s="1247">
        <v>22331</v>
      </c>
      <c r="L368" s="1164">
        <v>2.9929999999999998E-2</v>
      </c>
      <c r="M368" s="1247">
        <v>21682</v>
      </c>
      <c r="N368" s="1164">
        <v>1.7099999999999999E-3</v>
      </c>
      <c r="O368" s="1247">
        <v>21645</v>
      </c>
      <c r="P368" s="1247">
        <v>0</v>
      </c>
    </row>
    <row r="369" spans="1:16" x14ac:dyDescent="0.25">
      <c r="A369" s="1247">
        <v>914</v>
      </c>
      <c r="B369" s="1247" t="s">
        <v>668</v>
      </c>
      <c r="C369" s="1247"/>
      <c r="D369" s="1247" t="s">
        <v>537</v>
      </c>
      <c r="E369" s="1247">
        <v>22672</v>
      </c>
      <c r="F369" s="1248">
        <v>0</v>
      </c>
      <c r="G369" s="1247">
        <v>22672</v>
      </c>
      <c r="H369" s="1164">
        <v>7.5009999999999993E-2</v>
      </c>
      <c r="I369" s="1247">
        <v>21090</v>
      </c>
      <c r="J369" s="1164">
        <v>2.3789999999999999E-2</v>
      </c>
      <c r="K369" s="1247">
        <v>20600</v>
      </c>
      <c r="L369" s="1164">
        <v>2.3040000000000001E-2</v>
      </c>
      <c r="M369" s="1247">
        <v>20136</v>
      </c>
      <c r="N369" s="1164">
        <v>8.4600000000000005E-3</v>
      </c>
      <c r="O369" s="1247">
        <v>19967</v>
      </c>
      <c r="P369" s="1247">
        <v>0</v>
      </c>
    </row>
    <row r="370" spans="1:16" x14ac:dyDescent="0.25">
      <c r="A370" s="1247">
        <v>915</v>
      </c>
      <c r="B370" s="1247" t="s">
        <v>669</v>
      </c>
      <c r="C370" s="1247"/>
      <c r="D370" s="1247" t="s">
        <v>537</v>
      </c>
      <c r="E370" s="1247">
        <v>26482</v>
      </c>
      <c r="F370" s="1248">
        <v>0</v>
      </c>
      <c r="G370" s="1247">
        <v>26482</v>
      </c>
      <c r="H370" s="1164">
        <v>7.4969999999999995E-2</v>
      </c>
      <c r="I370" s="1247">
        <v>24635</v>
      </c>
      <c r="J370" s="1164">
        <v>2.3810000000000001E-2</v>
      </c>
      <c r="K370" s="1247">
        <v>24062</v>
      </c>
      <c r="L370" s="1164">
        <v>2.0140000000000002E-2</v>
      </c>
      <c r="M370" s="1247">
        <v>23587</v>
      </c>
      <c r="N370" s="1164">
        <v>1.132E-2</v>
      </c>
      <c r="O370" s="1247">
        <v>23323</v>
      </c>
      <c r="P370" s="1247">
        <v>0</v>
      </c>
    </row>
    <row r="371" spans="1:16" x14ac:dyDescent="0.25">
      <c r="A371" s="1247">
        <v>916</v>
      </c>
      <c r="B371" s="1247" t="s">
        <v>670</v>
      </c>
      <c r="C371" s="1247"/>
      <c r="D371" s="1247" t="s">
        <v>537</v>
      </c>
      <c r="E371" s="1247">
        <v>27067</v>
      </c>
      <c r="F371" s="1248">
        <v>0</v>
      </c>
      <c r="G371" s="1247">
        <v>27067</v>
      </c>
      <c r="H371" s="1164">
        <v>7.5029999999999999E-2</v>
      </c>
      <c r="I371" s="1247">
        <v>25178</v>
      </c>
      <c r="J371" s="1164">
        <v>2.375E-2</v>
      </c>
      <c r="K371" s="1247">
        <v>24594</v>
      </c>
      <c r="L371" s="1164">
        <v>2.0709999999999999E-2</v>
      </c>
      <c r="M371" s="1247">
        <v>24095</v>
      </c>
      <c r="N371" s="1164">
        <v>1.078E-2</v>
      </c>
      <c r="O371" s="1247">
        <v>23838</v>
      </c>
      <c r="P371" s="1247">
        <v>0</v>
      </c>
    </row>
    <row r="372" spans="1:16" x14ac:dyDescent="0.25">
      <c r="A372" s="1247">
        <v>917</v>
      </c>
      <c r="B372" s="1247" t="s">
        <v>671</v>
      </c>
      <c r="C372" s="1247"/>
      <c r="D372" s="1247" t="s">
        <v>537</v>
      </c>
      <c r="E372" s="1247">
        <v>27067</v>
      </c>
      <c r="F372" s="1248">
        <v>0</v>
      </c>
      <c r="G372" s="1247">
        <v>27067</v>
      </c>
      <c r="H372" s="1164">
        <v>7.5029999999999999E-2</v>
      </c>
      <c r="I372" s="1247">
        <v>25178</v>
      </c>
      <c r="J372" s="1164">
        <v>2.375E-2</v>
      </c>
      <c r="K372" s="1247">
        <v>24594</v>
      </c>
      <c r="L372" s="1164">
        <v>2.2020000000000001E-2</v>
      </c>
      <c r="M372" s="1247">
        <v>24064</v>
      </c>
      <c r="N372" s="1164">
        <v>9.4800000000000006E-3</v>
      </c>
      <c r="O372" s="1247">
        <v>23838</v>
      </c>
      <c r="P372" s="1247">
        <v>0</v>
      </c>
    </row>
    <row r="373" spans="1:16" x14ac:dyDescent="0.25">
      <c r="A373" s="1247">
        <v>918</v>
      </c>
      <c r="B373" s="1247" t="s">
        <v>672</v>
      </c>
      <c r="C373" s="1247"/>
      <c r="D373" s="1247" t="s">
        <v>537</v>
      </c>
      <c r="E373" s="1247">
        <v>15051</v>
      </c>
      <c r="F373" s="1248">
        <v>0</v>
      </c>
      <c r="G373" s="1247">
        <v>15051</v>
      </c>
      <c r="H373" s="1164">
        <v>7.4990000000000001E-2</v>
      </c>
      <c r="I373" s="1247">
        <v>14001</v>
      </c>
      <c r="J373" s="1164">
        <v>2.376E-2</v>
      </c>
      <c r="K373" s="1247">
        <v>13676</v>
      </c>
      <c r="L373" s="1164">
        <v>2.6960000000000001E-2</v>
      </c>
      <c r="M373" s="1247">
        <v>13317</v>
      </c>
      <c r="N373" s="1164">
        <v>4.5999999999999999E-3</v>
      </c>
      <c r="O373" s="1247">
        <v>13256</v>
      </c>
      <c r="P373" s="1247">
        <v>0</v>
      </c>
    </row>
    <row r="374" spans="1:16" x14ac:dyDescent="0.25">
      <c r="A374" s="1247">
        <v>919</v>
      </c>
      <c r="B374" s="1247" t="s">
        <v>673</v>
      </c>
      <c r="C374" s="1247"/>
      <c r="D374" s="1247" t="s">
        <v>537</v>
      </c>
      <c r="E374" s="1247">
        <v>24947</v>
      </c>
      <c r="F374" s="1248">
        <v>0</v>
      </c>
      <c r="G374" s="1247">
        <v>24947</v>
      </c>
      <c r="H374" s="1164">
        <v>7.4980000000000005E-2</v>
      </c>
      <c r="I374" s="1247">
        <v>23207</v>
      </c>
      <c r="J374" s="1164">
        <v>2.3820000000000001E-2</v>
      </c>
      <c r="K374" s="1247">
        <v>22667</v>
      </c>
      <c r="L374" s="1164">
        <v>2.6030000000000001E-2</v>
      </c>
      <c r="M374" s="1247">
        <v>22092</v>
      </c>
      <c r="N374" s="1164">
        <v>5.5100000000000001E-3</v>
      </c>
      <c r="O374" s="1247">
        <v>21971</v>
      </c>
      <c r="P374" s="1247">
        <v>0</v>
      </c>
    </row>
    <row r="375" spans="1:16" x14ac:dyDescent="0.25">
      <c r="A375" s="1247">
        <v>920</v>
      </c>
      <c r="B375" s="1247" t="s">
        <v>674</v>
      </c>
      <c r="C375" s="1247"/>
      <c r="D375" s="1247" t="s">
        <v>537</v>
      </c>
      <c r="E375" s="1247">
        <v>20767</v>
      </c>
      <c r="F375" s="1248">
        <v>0</v>
      </c>
      <c r="G375" s="1247">
        <v>20767</v>
      </c>
      <c r="H375" s="1164">
        <v>7.5009999999999993E-2</v>
      </c>
      <c r="I375" s="1247">
        <v>19318</v>
      </c>
      <c r="J375" s="1164">
        <v>2.3800000000000002E-2</v>
      </c>
      <c r="K375" s="1247">
        <v>18869</v>
      </c>
      <c r="L375" s="1164">
        <v>2.1440000000000001E-2</v>
      </c>
      <c r="M375" s="1247">
        <v>18473</v>
      </c>
      <c r="N375" s="1164">
        <v>1.0059999999999999E-2</v>
      </c>
      <c r="O375" s="1247">
        <v>18289</v>
      </c>
      <c r="P375" s="1247">
        <v>0</v>
      </c>
    </row>
    <row r="376" spans="1:16" x14ac:dyDescent="0.25">
      <c r="A376" s="1247">
        <v>921</v>
      </c>
      <c r="B376" s="1247" t="s">
        <v>675</v>
      </c>
      <c r="C376" s="1247"/>
      <c r="D376" s="1247" t="s">
        <v>537</v>
      </c>
      <c r="E376" s="1247">
        <v>24947</v>
      </c>
      <c r="F376" s="1248">
        <v>0</v>
      </c>
      <c r="G376" s="1247">
        <v>24947</v>
      </c>
      <c r="H376" s="1164">
        <v>7.4980000000000005E-2</v>
      </c>
      <c r="I376" s="1247">
        <v>23207</v>
      </c>
      <c r="J376" s="1164">
        <v>2.3820000000000001E-2</v>
      </c>
      <c r="K376" s="1247">
        <v>22667</v>
      </c>
      <c r="L376" s="1164">
        <v>2.8309999999999998E-2</v>
      </c>
      <c r="M376" s="1247">
        <v>22043</v>
      </c>
      <c r="N376" s="1164">
        <v>3.2799999999999999E-3</v>
      </c>
      <c r="O376" s="1247">
        <v>21971</v>
      </c>
      <c r="P376" s="1247">
        <v>0</v>
      </c>
    </row>
    <row r="377" spans="1:16" x14ac:dyDescent="0.25">
      <c r="A377" s="1247">
        <v>922</v>
      </c>
      <c r="B377" s="1247" t="s">
        <v>676</v>
      </c>
      <c r="C377" s="1247"/>
      <c r="D377" s="1247" t="s">
        <v>537</v>
      </c>
      <c r="E377" s="1247">
        <v>22672</v>
      </c>
      <c r="F377" s="1248">
        <v>0</v>
      </c>
      <c r="G377" s="1247">
        <v>22672</v>
      </c>
      <c r="H377" s="1164">
        <v>7.5009999999999993E-2</v>
      </c>
      <c r="I377" s="1247">
        <v>21090</v>
      </c>
      <c r="J377" s="1164">
        <v>2.3789999999999999E-2</v>
      </c>
      <c r="K377" s="1247">
        <v>20600</v>
      </c>
      <c r="L377" s="1164">
        <v>2.682E-2</v>
      </c>
      <c r="M377" s="1247">
        <v>20062</v>
      </c>
      <c r="N377" s="1164">
        <v>4.7600000000000003E-3</v>
      </c>
      <c r="O377" s="1247">
        <v>19967</v>
      </c>
      <c r="P377" s="1247">
        <v>0</v>
      </c>
    </row>
    <row r="378" spans="1:16" x14ac:dyDescent="0.25">
      <c r="A378" s="1247">
        <v>923</v>
      </c>
      <c r="B378" s="1247" t="s">
        <v>677</v>
      </c>
      <c r="C378" s="1247"/>
      <c r="D378" s="1247" t="s">
        <v>537</v>
      </c>
      <c r="E378" s="1247">
        <v>24577</v>
      </c>
      <c r="F378" s="1248">
        <v>0</v>
      </c>
      <c r="G378" s="1247">
        <v>24577</v>
      </c>
      <c r="H378" s="1164">
        <v>7.5020000000000003E-2</v>
      </c>
      <c r="I378" s="1247">
        <v>22862</v>
      </c>
      <c r="J378" s="1164">
        <v>2.3779999999999999E-2</v>
      </c>
      <c r="K378" s="1247">
        <v>22331</v>
      </c>
      <c r="L378" s="1164">
        <v>2.0660000000000001E-2</v>
      </c>
      <c r="M378" s="1247">
        <v>21879</v>
      </c>
      <c r="N378" s="1164">
        <v>1.081E-2</v>
      </c>
      <c r="O378" s="1247">
        <v>21645</v>
      </c>
      <c r="P378" s="1247">
        <v>0</v>
      </c>
    </row>
    <row r="379" spans="1:16" x14ac:dyDescent="0.25">
      <c r="A379" s="1247">
        <v>924</v>
      </c>
      <c r="B379" s="1247" t="s">
        <v>678</v>
      </c>
      <c r="C379" s="1247"/>
      <c r="D379" s="1247" t="s">
        <v>537</v>
      </c>
      <c r="E379" s="1247">
        <v>19278</v>
      </c>
      <c r="F379" s="1248">
        <v>0</v>
      </c>
      <c r="G379" s="1247">
        <v>19278</v>
      </c>
      <c r="H379" s="1164">
        <v>7.4999999999999997E-2</v>
      </c>
      <c r="I379" s="1247">
        <v>17933</v>
      </c>
      <c r="J379" s="1164">
        <v>2.3810000000000001E-2</v>
      </c>
      <c r="K379" s="1247">
        <v>17516</v>
      </c>
      <c r="L379" s="1164">
        <v>2.5770000000000001E-2</v>
      </c>
      <c r="M379" s="1247">
        <v>17076</v>
      </c>
      <c r="N379" s="1164">
        <v>5.77E-3</v>
      </c>
      <c r="O379" s="1247">
        <v>16978</v>
      </c>
      <c r="P379" s="1247">
        <v>0</v>
      </c>
    </row>
    <row r="380" spans="1:16" x14ac:dyDescent="0.25">
      <c r="A380" s="1247">
        <v>925</v>
      </c>
      <c r="B380" s="1247" t="s">
        <v>679</v>
      </c>
      <c r="C380" s="1247"/>
      <c r="D380" s="1247" t="s">
        <v>537</v>
      </c>
      <c r="E380" s="1247">
        <v>7501</v>
      </c>
      <c r="F380" s="1248">
        <v>0</v>
      </c>
      <c r="G380" s="1247">
        <v>7501</v>
      </c>
      <c r="H380" s="1248">
        <v>0</v>
      </c>
      <c r="I380" s="1247">
        <v>7501</v>
      </c>
      <c r="J380" s="1164">
        <v>9.3000000000000005E-4</v>
      </c>
      <c r="K380" s="1247">
        <v>7494</v>
      </c>
      <c r="L380" s="1164">
        <v>2.001E-2</v>
      </c>
      <c r="M380" s="1247">
        <v>7347</v>
      </c>
      <c r="N380" s="1164">
        <v>3.0290000000000001E-2</v>
      </c>
      <c r="O380" s="1247">
        <v>7131</v>
      </c>
      <c r="P380" s="1247">
        <v>0</v>
      </c>
    </row>
    <row r="381" spans="1:16" x14ac:dyDescent="0.25">
      <c r="A381" s="1247">
        <v>926</v>
      </c>
      <c r="B381" s="1247" t="s">
        <v>680</v>
      </c>
      <c r="C381" s="1247"/>
      <c r="D381" s="1247" t="s">
        <v>537</v>
      </c>
      <c r="E381" s="1247">
        <v>6622</v>
      </c>
      <c r="F381" s="1248">
        <v>0</v>
      </c>
      <c r="G381" s="1247">
        <v>6622</v>
      </c>
      <c r="H381" s="1248">
        <v>0</v>
      </c>
      <c r="I381" s="1247">
        <v>6622</v>
      </c>
      <c r="J381" s="1164">
        <v>9.1E-4</v>
      </c>
      <c r="K381" s="1247">
        <v>6616</v>
      </c>
      <c r="L381" s="1164">
        <v>2.4469999999999999E-2</v>
      </c>
      <c r="M381" s="1247">
        <v>6458</v>
      </c>
      <c r="N381" s="1164">
        <v>2.5729999999999999E-2</v>
      </c>
      <c r="O381" s="1247">
        <v>6296</v>
      </c>
      <c r="P381" s="1247">
        <v>0</v>
      </c>
    </row>
    <row r="382" spans="1:16" x14ac:dyDescent="0.25">
      <c r="A382" s="1247">
        <v>927</v>
      </c>
      <c r="B382" s="1247" t="s">
        <v>681</v>
      </c>
      <c r="C382" s="1247"/>
      <c r="D382" s="1247" t="s">
        <v>537</v>
      </c>
      <c r="E382" s="1247">
        <v>8413</v>
      </c>
      <c r="F382" s="1248">
        <v>0</v>
      </c>
      <c r="G382" s="1247">
        <v>8413</v>
      </c>
      <c r="H382" s="1248">
        <v>0</v>
      </c>
      <c r="I382" s="1247">
        <v>8413</v>
      </c>
      <c r="J382" s="1164">
        <v>9.5E-4</v>
      </c>
      <c r="K382" s="1247">
        <v>8405</v>
      </c>
      <c r="L382" s="1164">
        <v>1.9900000000000001E-2</v>
      </c>
      <c r="M382" s="1247">
        <v>8241</v>
      </c>
      <c r="N382" s="1164">
        <v>3.0249999999999999E-2</v>
      </c>
      <c r="O382" s="1247">
        <v>7999</v>
      </c>
      <c r="P382" s="1247">
        <v>0</v>
      </c>
    </row>
    <row r="383" spans="1:16" x14ac:dyDescent="0.25">
      <c r="A383" s="1247">
        <v>928</v>
      </c>
      <c r="B383" s="1247" t="s">
        <v>682</v>
      </c>
      <c r="C383" s="1247"/>
      <c r="D383" s="1247" t="s">
        <v>537</v>
      </c>
      <c r="E383" s="1247">
        <v>8967</v>
      </c>
      <c r="F383" s="1248">
        <v>0</v>
      </c>
      <c r="G383" s="1247">
        <v>8967</v>
      </c>
      <c r="H383" s="1248">
        <v>0</v>
      </c>
      <c r="I383" s="1247">
        <v>8967</v>
      </c>
      <c r="J383" s="1164">
        <v>8.8999999999999995E-4</v>
      </c>
      <c r="K383" s="1247">
        <v>8959</v>
      </c>
      <c r="L383" s="1164">
        <v>1.772E-2</v>
      </c>
      <c r="M383" s="1247">
        <v>8803</v>
      </c>
      <c r="N383" s="1164">
        <v>3.2489999999999998E-2</v>
      </c>
      <c r="O383" s="1247">
        <v>8526</v>
      </c>
      <c r="P383" s="1247">
        <v>0</v>
      </c>
    </row>
    <row r="384" spans="1:16" x14ac:dyDescent="0.25">
      <c r="A384" s="1247">
        <v>929</v>
      </c>
      <c r="B384" s="1247" t="s">
        <v>683</v>
      </c>
      <c r="C384" s="1247"/>
      <c r="D384" s="1247" t="s">
        <v>537</v>
      </c>
      <c r="E384" s="1247">
        <v>5634</v>
      </c>
      <c r="F384" s="1248">
        <v>0</v>
      </c>
      <c r="G384" s="1247">
        <v>5634</v>
      </c>
      <c r="H384" s="1248">
        <v>0</v>
      </c>
      <c r="I384" s="1247">
        <v>5634</v>
      </c>
      <c r="J384" s="1164">
        <v>8.8999999999999995E-4</v>
      </c>
      <c r="K384" s="1247">
        <v>5629</v>
      </c>
      <c r="L384" s="1164">
        <v>2.383E-2</v>
      </c>
      <c r="M384" s="1247">
        <v>5498</v>
      </c>
      <c r="N384" s="1164">
        <v>2.632E-2</v>
      </c>
      <c r="O384" s="1247">
        <v>5357</v>
      </c>
      <c r="P384" s="1247">
        <v>0</v>
      </c>
    </row>
    <row r="385" spans="1:16" x14ac:dyDescent="0.25">
      <c r="A385" s="1247">
        <v>930</v>
      </c>
      <c r="B385" s="1247" t="s">
        <v>1040</v>
      </c>
      <c r="C385" s="1247" t="s">
        <v>571</v>
      </c>
      <c r="D385" s="1247" t="s">
        <v>537</v>
      </c>
      <c r="E385" s="1247">
        <v>6506</v>
      </c>
      <c r="F385" s="1248">
        <v>0</v>
      </c>
      <c r="G385" s="1247">
        <v>6506</v>
      </c>
      <c r="H385" s="1163">
        <v>-1.558E-2</v>
      </c>
      <c r="I385" s="1247">
        <v>6609</v>
      </c>
      <c r="J385" s="1163">
        <v>-4.3699999999999998E-3</v>
      </c>
      <c r="K385" s="1247">
        <v>6638</v>
      </c>
      <c r="L385" s="1164">
        <v>1.1429999999999999E-2</v>
      </c>
      <c r="M385" s="1247">
        <v>6563</v>
      </c>
      <c r="N385" s="1164">
        <v>4.7499999999999999E-3</v>
      </c>
      <c r="O385" s="1247">
        <v>6532</v>
      </c>
      <c r="P385" s="1247">
        <v>0</v>
      </c>
    </row>
    <row r="386" spans="1:16" x14ac:dyDescent="0.25">
      <c r="A386" s="1247">
        <v>936</v>
      </c>
      <c r="B386" s="1247" t="s">
        <v>684</v>
      </c>
      <c r="C386" s="1247"/>
      <c r="D386" s="1247" t="s">
        <v>630</v>
      </c>
      <c r="E386" s="1247">
        <v>6742</v>
      </c>
      <c r="F386" s="1248">
        <v>0</v>
      </c>
      <c r="G386" s="1247">
        <v>6742</v>
      </c>
      <c r="H386" s="1248">
        <v>0</v>
      </c>
      <c r="I386" s="1247">
        <v>6742</v>
      </c>
      <c r="J386" s="1164">
        <v>2.9940000000000001E-2</v>
      </c>
      <c r="K386" s="1247">
        <v>6546</v>
      </c>
      <c r="L386" s="1248">
        <v>0</v>
      </c>
      <c r="M386" s="1247">
        <v>6546</v>
      </c>
      <c r="N386" s="1248">
        <v>0</v>
      </c>
      <c r="O386" s="1247">
        <v>6546</v>
      </c>
      <c r="P386" s="1247">
        <v>0</v>
      </c>
    </row>
    <row r="387" spans="1:16" x14ac:dyDescent="0.25">
      <c r="A387" s="1247">
        <v>938</v>
      </c>
      <c r="B387" s="1247" t="s">
        <v>210</v>
      </c>
      <c r="C387" s="1247"/>
      <c r="D387" s="1247" t="s">
        <v>630</v>
      </c>
      <c r="E387" s="1247">
        <v>8982</v>
      </c>
      <c r="F387" s="1248">
        <v>0</v>
      </c>
      <c r="G387" s="1247">
        <v>8982</v>
      </c>
      <c r="H387" s="1248">
        <v>0</v>
      </c>
      <c r="I387" s="1247">
        <v>8982</v>
      </c>
      <c r="J387" s="1164">
        <v>3.005E-2</v>
      </c>
      <c r="K387" s="1247">
        <v>8720</v>
      </c>
      <c r="L387" s="1248">
        <v>0</v>
      </c>
      <c r="M387" s="1247">
        <v>8720</v>
      </c>
      <c r="N387" s="1248">
        <v>0</v>
      </c>
      <c r="O387" s="1247">
        <v>8720</v>
      </c>
      <c r="P387" s="1247">
        <v>0</v>
      </c>
    </row>
    <row r="388" spans="1:16" x14ac:dyDescent="0.25">
      <c r="A388" s="1247">
        <v>939</v>
      </c>
      <c r="B388" s="1247" t="s">
        <v>211</v>
      </c>
      <c r="C388" s="1247"/>
      <c r="D388" s="1247" t="s">
        <v>630</v>
      </c>
      <c r="E388" s="1247">
        <v>2450</v>
      </c>
      <c r="F388" s="1248">
        <v>0</v>
      </c>
      <c r="G388" s="1247">
        <v>2450</v>
      </c>
      <c r="H388" s="1248">
        <v>0</v>
      </c>
      <c r="I388" s="1247">
        <v>2450</v>
      </c>
      <c r="J388" s="1248">
        <v>0</v>
      </c>
      <c r="K388" s="1247">
        <v>2450</v>
      </c>
      <c r="L388" s="1248">
        <v>0</v>
      </c>
      <c r="M388" s="1247">
        <v>2450</v>
      </c>
      <c r="N388" s="1248">
        <v>0</v>
      </c>
      <c r="O388" s="1247">
        <v>2450</v>
      </c>
      <c r="P388" s="1247">
        <v>0</v>
      </c>
    </row>
    <row r="389" spans="1:16" x14ac:dyDescent="0.25">
      <c r="A389" s="1247">
        <v>940</v>
      </c>
      <c r="B389" s="1247" t="s">
        <v>685</v>
      </c>
      <c r="C389" s="1247"/>
      <c r="D389" s="1247" t="s">
        <v>630</v>
      </c>
      <c r="E389" s="1247">
        <v>3390</v>
      </c>
      <c r="F389" s="1248">
        <v>0</v>
      </c>
      <c r="G389" s="1247">
        <v>3390</v>
      </c>
      <c r="H389" s="1248">
        <v>0</v>
      </c>
      <c r="I389" s="1247">
        <v>3390</v>
      </c>
      <c r="J389" s="1248">
        <v>0</v>
      </c>
      <c r="K389" s="1247">
        <v>3390</v>
      </c>
      <c r="L389" s="1248">
        <v>0</v>
      </c>
      <c r="M389" s="1247">
        <v>3390</v>
      </c>
      <c r="N389" s="1248">
        <v>0</v>
      </c>
      <c r="O389" s="1247">
        <v>3390</v>
      </c>
      <c r="P389" s="1247">
        <v>0</v>
      </c>
    </row>
    <row r="390" spans="1:16" x14ac:dyDescent="0.25">
      <c r="A390" s="1247">
        <v>941</v>
      </c>
      <c r="B390" s="1247" t="s">
        <v>213</v>
      </c>
      <c r="C390" s="1247"/>
      <c r="D390" s="1247" t="s">
        <v>630</v>
      </c>
      <c r="E390" s="1247">
        <v>12458</v>
      </c>
      <c r="F390" s="1248">
        <v>0</v>
      </c>
      <c r="G390" s="1247">
        <v>12458</v>
      </c>
      <c r="H390" s="1248">
        <v>0</v>
      </c>
      <c r="I390" s="1247">
        <v>12458</v>
      </c>
      <c r="J390" s="1248">
        <v>0</v>
      </c>
      <c r="K390" s="1247">
        <v>12458</v>
      </c>
      <c r="L390" s="1248">
        <v>0</v>
      </c>
      <c r="M390" s="1247">
        <v>12458</v>
      </c>
      <c r="N390" s="1248">
        <v>0</v>
      </c>
      <c r="O390" s="1247">
        <v>12458</v>
      </c>
      <c r="P390" s="1247">
        <v>0</v>
      </c>
    </row>
    <row r="391" spans="1:16" x14ac:dyDescent="0.25">
      <c r="A391" s="1247">
        <v>944</v>
      </c>
      <c r="B391" s="1247" t="s">
        <v>214</v>
      </c>
      <c r="C391" s="1247"/>
      <c r="D391" s="1247" t="s">
        <v>630</v>
      </c>
      <c r="E391" s="1247">
        <v>10874</v>
      </c>
      <c r="F391" s="1248">
        <v>0</v>
      </c>
      <c r="G391" s="1247">
        <v>10874</v>
      </c>
      <c r="H391" s="1248">
        <v>0</v>
      </c>
      <c r="I391" s="1247">
        <v>10874</v>
      </c>
      <c r="J391" s="1164">
        <v>2.9929999999999998E-2</v>
      </c>
      <c r="K391" s="1247">
        <v>10558</v>
      </c>
      <c r="L391" s="1248">
        <v>0</v>
      </c>
      <c r="M391" s="1247">
        <v>10558</v>
      </c>
      <c r="N391" s="1248">
        <v>0</v>
      </c>
      <c r="O391" s="1247">
        <v>10558</v>
      </c>
      <c r="P391" s="1247">
        <v>0</v>
      </c>
    </row>
    <row r="392" spans="1:16" x14ac:dyDescent="0.25">
      <c r="A392" s="1247">
        <v>945</v>
      </c>
      <c r="B392" s="1247" t="s">
        <v>218</v>
      </c>
      <c r="C392" s="1247"/>
      <c r="D392" s="1247" t="s">
        <v>630</v>
      </c>
      <c r="E392" s="1247">
        <v>12832</v>
      </c>
      <c r="F392" s="1248">
        <v>0</v>
      </c>
      <c r="G392" s="1247">
        <v>12832</v>
      </c>
      <c r="H392" s="1248">
        <v>0</v>
      </c>
      <c r="I392" s="1247">
        <v>12832</v>
      </c>
      <c r="J392" s="1164">
        <v>3.0020000000000002E-2</v>
      </c>
      <c r="K392" s="1247">
        <v>12458</v>
      </c>
      <c r="L392" s="1248">
        <v>0</v>
      </c>
      <c r="M392" s="1247">
        <v>12458</v>
      </c>
      <c r="N392" s="1248">
        <v>0</v>
      </c>
      <c r="O392" s="1247">
        <v>12458</v>
      </c>
      <c r="P392" s="1247">
        <v>0</v>
      </c>
    </row>
    <row r="393" spans="1:16" x14ac:dyDescent="0.25">
      <c r="A393" s="1247">
        <v>946</v>
      </c>
      <c r="B393" s="1247" t="s">
        <v>686</v>
      </c>
      <c r="C393" s="1247"/>
      <c r="D393" s="1247" t="s">
        <v>630</v>
      </c>
      <c r="E393" s="1247">
        <v>5052</v>
      </c>
      <c r="F393" s="1248">
        <v>0</v>
      </c>
      <c r="G393" s="1247">
        <v>5052</v>
      </c>
      <c r="H393" s="1248">
        <v>0</v>
      </c>
      <c r="I393" s="1247">
        <v>5052</v>
      </c>
      <c r="J393" s="1164">
        <v>2.913E-2</v>
      </c>
      <c r="K393" s="1247">
        <v>4909</v>
      </c>
      <c r="L393" s="1248">
        <v>0</v>
      </c>
      <c r="M393" s="1247">
        <v>4909</v>
      </c>
      <c r="N393" s="1248">
        <v>0</v>
      </c>
      <c r="O393" s="1247">
        <v>4909</v>
      </c>
      <c r="P393" s="1247">
        <v>0</v>
      </c>
    </row>
    <row r="394" spans="1:16" x14ac:dyDescent="0.25">
      <c r="A394" s="1247">
        <v>947</v>
      </c>
      <c r="B394" s="1247" t="s">
        <v>216</v>
      </c>
      <c r="C394" s="1247"/>
      <c r="D394" s="1247" t="s">
        <v>630</v>
      </c>
      <c r="E394" s="1247">
        <v>6960</v>
      </c>
      <c r="F394" s="1248">
        <v>0</v>
      </c>
      <c r="G394" s="1247">
        <v>6960</v>
      </c>
      <c r="H394" s="1248">
        <v>0</v>
      </c>
      <c r="I394" s="1247">
        <v>6960</v>
      </c>
      <c r="J394" s="1164">
        <v>3.0040000000000001E-2</v>
      </c>
      <c r="K394" s="1247">
        <v>6757</v>
      </c>
      <c r="L394" s="1248">
        <v>0</v>
      </c>
      <c r="M394" s="1247">
        <v>6757</v>
      </c>
      <c r="N394" s="1248">
        <v>0</v>
      </c>
      <c r="O394" s="1247">
        <v>6757</v>
      </c>
      <c r="P394" s="1247">
        <v>0</v>
      </c>
    </row>
    <row r="395" spans="1:16" x14ac:dyDescent="0.25">
      <c r="A395" s="1247">
        <v>955</v>
      </c>
      <c r="B395" s="1247" t="s">
        <v>1041</v>
      </c>
      <c r="C395" s="1247" t="s">
        <v>562</v>
      </c>
      <c r="D395" s="1247" t="s">
        <v>537</v>
      </c>
      <c r="E395" s="1247">
        <v>9545</v>
      </c>
      <c r="F395" s="1248">
        <v>0</v>
      </c>
      <c r="G395" s="1247">
        <v>9545</v>
      </c>
      <c r="H395" s="1163">
        <v>-1.5469999999999999E-2</v>
      </c>
      <c r="I395" s="1247">
        <v>9695</v>
      </c>
      <c r="J395" s="1163">
        <v>-4.3099999999999996E-3</v>
      </c>
      <c r="K395" s="1247">
        <v>9737</v>
      </c>
      <c r="L395" s="1164">
        <v>1.1429999999999999E-2</v>
      </c>
      <c r="M395" s="1247">
        <v>9627</v>
      </c>
      <c r="N395" s="1164">
        <v>4.7000000000000002E-3</v>
      </c>
      <c r="O395" s="1247">
        <v>9582</v>
      </c>
      <c r="P395" s="1247">
        <v>0</v>
      </c>
    </row>
    <row r="396" spans="1:16" x14ac:dyDescent="0.25">
      <c r="A396" s="1247">
        <v>982</v>
      </c>
      <c r="B396" s="1247" t="s">
        <v>1046</v>
      </c>
      <c r="C396" s="1247"/>
      <c r="D396" s="1247" t="s">
        <v>537</v>
      </c>
      <c r="E396" s="1247">
        <v>1533</v>
      </c>
      <c r="F396" s="1248">
        <v>0</v>
      </c>
      <c r="G396" s="1247">
        <v>1533</v>
      </c>
      <c r="H396" s="1248">
        <v>0</v>
      </c>
      <c r="I396" s="1247">
        <v>1533</v>
      </c>
      <c r="J396" s="1248">
        <v>0</v>
      </c>
      <c r="K396" s="1247">
        <v>1533</v>
      </c>
      <c r="L396" s="1248">
        <v>0</v>
      </c>
      <c r="M396" s="1247">
        <v>1533</v>
      </c>
      <c r="N396" s="1248">
        <v>0</v>
      </c>
      <c r="O396" s="1247">
        <v>1533</v>
      </c>
      <c r="P396" s="1247">
        <v>0</v>
      </c>
    </row>
    <row r="397" spans="1:16" x14ac:dyDescent="0.25">
      <c r="A397" s="1247">
        <v>983</v>
      </c>
      <c r="B397" s="1247" t="s">
        <v>217</v>
      </c>
      <c r="C397" s="1247"/>
      <c r="D397" s="1247" t="s">
        <v>630</v>
      </c>
      <c r="E397" s="1247">
        <v>8917</v>
      </c>
      <c r="F397" s="1248">
        <v>0</v>
      </c>
      <c r="G397" s="1247">
        <v>8917</v>
      </c>
      <c r="H397" s="1248">
        <v>0</v>
      </c>
      <c r="I397" s="1247">
        <v>8917</v>
      </c>
      <c r="J397" s="1248">
        <v>0</v>
      </c>
      <c r="K397" s="1247">
        <v>8917</v>
      </c>
      <c r="L397" s="1164">
        <v>1.584E-2</v>
      </c>
      <c r="M397" s="1247">
        <v>8778</v>
      </c>
      <c r="N397" s="1164">
        <v>1.3979999999999999E-2</v>
      </c>
      <c r="O397" s="1247">
        <v>8657</v>
      </c>
      <c r="P397" s="1247">
        <v>0</v>
      </c>
    </row>
    <row r="398" spans="1:16" x14ac:dyDescent="0.25">
      <c r="A398" s="1097">
        <v>995</v>
      </c>
      <c r="B398" s="1097" t="s">
        <v>687</v>
      </c>
      <c r="C398" s="1097" t="s">
        <v>514</v>
      </c>
      <c r="D398" s="1097" t="s">
        <v>503</v>
      </c>
      <c r="E398" s="1247">
        <v>1735</v>
      </c>
      <c r="F398" s="1164">
        <v>9.9000000000000008E-3</v>
      </c>
      <c r="G398" s="1247">
        <v>1718</v>
      </c>
      <c r="H398" s="1163">
        <v>-2.3859999999999999E-2</v>
      </c>
      <c r="I398" s="1247">
        <v>1760</v>
      </c>
      <c r="J398" s="1164">
        <v>1.091E-2</v>
      </c>
      <c r="K398" s="1247">
        <v>1741</v>
      </c>
      <c r="L398" s="1164">
        <v>3.3230000000000003E-2</v>
      </c>
      <c r="M398" s="1247">
        <v>1685</v>
      </c>
      <c r="N398" s="1164">
        <v>2.0590000000000001E-2</v>
      </c>
      <c r="O398" s="1247">
        <v>1651</v>
      </c>
      <c r="P398" s="1247">
        <v>1</v>
      </c>
    </row>
    <row r="399" spans="1:16" x14ac:dyDescent="0.25">
      <c r="A399" s="1097">
        <v>996</v>
      </c>
      <c r="B399" s="1097" t="s">
        <v>688</v>
      </c>
      <c r="C399" s="1097" t="s">
        <v>514</v>
      </c>
      <c r="D399" s="1097" t="s">
        <v>503</v>
      </c>
      <c r="E399" s="1247">
        <v>1622</v>
      </c>
      <c r="F399" s="1163">
        <v>-7.3400000000000002E-3</v>
      </c>
      <c r="G399" s="1247">
        <v>1634</v>
      </c>
      <c r="H399" s="1163">
        <v>-1.329E-2</v>
      </c>
      <c r="I399" s="1247">
        <v>1656</v>
      </c>
      <c r="J399" s="1164">
        <v>1.2099999999999999E-3</v>
      </c>
      <c r="K399" s="1247">
        <v>1654</v>
      </c>
      <c r="L399" s="1164">
        <v>3.569E-2</v>
      </c>
      <c r="M399" s="1247">
        <v>1597</v>
      </c>
      <c r="N399" s="1164">
        <v>1.5259999999999999E-2</v>
      </c>
      <c r="O399" s="1247">
        <v>1573</v>
      </c>
      <c r="P399" s="1247">
        <v>1</v>
      </c>
    </row>
    <row r="400" spans="1:16" x14ac:dyDescent="0.25">
      <c r="A400" s="1247">
        <v>997</v>
      </c>
      <c r="B400" s="1247" t="s">
        <v>1429</v>
      </c>
      <c r="C400" s="1247"/>
      <c r="D400" s="1247" t="s">
        <v>537</v>
      </c>
      <c r="E400" s="1247">
        <v>864</v>
      </c>
      <c r="F400" s="1248">
        <v>0</v>
      </c>
      <c r="G400" s="1247">
        <v>864</v>
      </c>
      <c r="H400" s="1163">
        <v>-4.53E-2</v>
      </c>
      <c r="I400" s="1247">
        <v>905</v>
      </c>
      <c r="J400" s="1164">
        <v>0.23973</v>
      </c>
      <c r="K400" s="1247">
        <v>730</v>
      </c>
      <c r="L400" s="1248">
        <v>0</v>
      </c>
      <c r="M400" s="1247">
        <v>730</v>
      </c>
      <c r="N400" s="1248">
        <v>0</v>
      </c>
      <c r="O400" s="1247">
        <v>730</v>
      </c>
      <c r="P400" s="1247">
        <v>0</v>
      </c>
    </row>
    <row r="401" spans="1:16" x14ac:dyDescent="0.25">
      <c r="A401" s="1247">
        <v>998</v>
      </c>
      <c r="B401" s="1247" t="s">
        <v>689</v>
      </c>
      <c r="C401" s="1247" t="s">
        <v>545</v>
      </c>
      <c r="D401" s="1247" t="s">
        <v>503</v>
      </c>
      <c r="E401" s="1247">
        <v>6888</v>
      </c>
      <c r="F401" s="1163">
        <v>-1.4590000000000001E-2</v>
      </c>
      <c r="G401" s="1247">
        <v>6990</v>
      </c>
      <c r="H401" s="1163">
        <v>-3.1719999999999998E-2</v>
      </c>
      <c r="I401" s="1247">
        <v>7219</v>
      </c>
      <c r="J401" s="1164">
        <v>3.0599999999999998E-3</v>
      </c>
      <c r="K401" s="1247">
        <v>7197</v>
      </c>
      <c r="L401" s="1164">
        <v>1.039E-2</v>
      </c>
      <c r="M401" s="1247">
        <v>7123</v>
      </c>
      <c r="N401" s="1164">
        <v>1.409E-2</v>
      </c>
      <c r="O401" s="1247">
        <v>7024</v>
      </c>
      <c r="P401" s="1247">
        <v>0</v>
      </c>
    </row>
    <row r="402" spans="1:16" x14ac:dyDescent="0.25">
      <c r="A402" s="1247">
        <v>1017</v>
      </c>
      <c r="B402" s="1247" t="s">
        <v>690</v>
      </c>
      <c r="C402" s="1247" t="s">
        <v>510</v>
      </c>
      <c r="D402" s="1247" t="s">
        <v>503</v>
      </c>
      <c r="E402" s="1247">
        <v>6269</v>
      </c>
      <c r="F402" s="1163">
        <v>-5.8700000000000002E-3</v>
      </c>
      <c r="G402" s="1247">
        <v>6306</v>
      </c>
      <c r="H402" s="1163">
        <v>-1.1100000000000001E-3</v>
      </c>
      <c r="I402" s="1247">
        <v>6313</v>
      </c>
      <c r="J402" s="1164">
        <v>4.9300000000000004E-3</v>
      </c>
      <c r="K402" s="1247">
        <v>6282</v>
      </c>
      <c r="L402" s="1164">
        <v>3.3050000000000003E-2</v>
      </c>
      <c r="M402" s="1247">
        <v>6081</v>
      </c>
      <c r="N402" s="1164">
        <v>2.0299999999999999E-2</v>
      </c>
      <c r="O402" s="1247">
        <v>5960</v>
      </c>
      <c r="P402" s="1247">
        <v>0</v>
      </c>
    </row>
    <row r="403" spans="1:16" x14ac:dyDescent="0.25">
      <c r="A403" s="1097">
        <v>1019</v>
      </c>
      <c r="B403" s="1097" t="s">
        <v>691</v>
      </c>
      <c r="C403" s="1097"/>
      <c r="D403" s="1097" t="s">
        <v>630</v>
      </c>
      <c r="E403" s="1247">
        <v>4059</v>
      </c>
      <c r="F403" s="1248">
        <v>0</v>
      </c>
      <c r="G403" s="1247">
        <v>4059</v>
      </c>
      <c r="H403" s="1248">
        <v>0</v>
      </c>
      <c r="I403" s="1247">
        <v>4059</v>
      </c>
      <c r="J403" s="1164">
        <v>0.14499000000000001</v>
      </c>
      <c r="K403" s="1247">
        <v>3545</v>
      </c>
      <c r="L403" s="1248">
        <v>0</v>
      </c>
      <c r="M403" s="1247">
        <v>3545</v>
      </c>
      <c r="N403" s="1248">
        <v>0</v>
      </c>
      <c r="O403" s="1247">
        <v>3545</v>
      </c>
      <c r="P403" s="1247">
        <v>1</v>
      </c>
    </row>
    <row r="404" spans="1:16" x14ac:dyDescent="0.25">
      <c r="A404" s="1097">
        <v>1020</v>
      </c>
      <c r="B404" s="1097" t="s">
        <v>692</v>
      </c>
      <c r="C404" s="1097"/>
      <c r="D404" s="1097" t="s">
        <v>630</v>
      </c>
      <c r="E404" s="1247">
        <v>4059</v>
      </c>
      <c r="F404" s="1248">
        <v>0</v>
      </c>
      <c r="G404" s="1247">
        <v>4059</v>
      </c>
      <c r="H404" s="1248">
        <v>0</v>
      </c>
      <c r="I404" s="1247">
        <v>4059</v>
      </c>
      <c r="J404" s="1164">
        <v>0.14499000000000001</v>
      </c>
      <c r="K404" s="1247">
        <v>3545</v>
      </c>
      <c r="L404" s="1248">
        <v>0</v>
      </c>
      <c r="M404" s="1247">
        <v>3545</v>
      </c>
      <c r="N404" s="1248">
        <v>0</v>
      </c>
      <c r="O404" s="1247">
        <v>3545</v>
      </c>
      <c r="P404" s="1247">
        <v>1</v>
      </c>
    </row>
    <row r="405" spans="1:16" x14ac:dyDescent="0.25">
      <c r="A405" s="1247">
        <v>1022</v>
      </c>
      <c r="B405" s="1247" t="s">
        <v>1051</v>
      </c>
      <c r="C405" s="1247"/>
      <c r="D405" s="1247" t="s">
        <v>537</v>
      </c>
      <c r="E405" s="1247">
        <v>705</v>
      </c>
      <c r="F405" s="1248">
        <v>0</v>
      </c>
      <c r="G405" s="1247">
        <v>705</v>
      </c>
      <c r="H405" s="1248">
        <v>0</v>
      </c>
      <c r="I405" s="1247">
        <v>705</v>
      </c>
      <c r="J405" s="1248">
        <v>0</v>
      </c>
      <c r="K405" s="1247">
        <v>705</v>
      </c>
      <c r="L405" s="1248">
        <v>0</v>
      </c>
      <c r="M405" s="1247">
        <v>705</v>
      </c>
      <c r="N405" s="1248">
        <v>0</v>
      </c>
      <c r="O405" s="1247">
        <v>705</v>
      </c>
      <c r="P405" s="1247">
        <v>0</v>
      </c>
    </row>
    <row r="406" spans="1:16" x14ac:dyDescent="0.25">
      <c r="A406" s="1247">
        <v>1026</v>
      </c>
      <c r="B406" s="1247" t="s">
        <v>693</v>
      </c>
      <c r="C406" s="1247" t="s">
        <v>514</v>
      </c>
      <c r="D406" s="1247" t="s">
        <v>503</v>
      </c>
      <c r="E406" s="1247">
        <v>5450</v>
      </c>
      <c r="F406" s="1164">
        <v>1.376E-2</v>
      </c>
      <c r="G406" s="1247">
        <v>5376</v>
      </c>
      <c r="H406" s="1163">
        <v>-1.9869999999999999E-2</v>
      </c>
      <c r="I406" s="1247">
        <v>5485</v>
      </c>
      <c r="J406" s="1164">
        <v>1.218E-2</v>
      </c>
      <c r="K406" s="1247">
        <v>5419</v>
      </c>
      <c r="L406" s="1164">
        <v>1.214E-2</v>
      </c>
      <c r="M406" s="1247">
        <v>5354</v>
      </c>
      <c r="N406" s="1164">
        <v>1.9000000000000001E-4</v>
      </c>
      <c r="O406" s="1247">
        <v>5353</v>
      </c>
      <c r="P406" s="1247">
        <v>0</v>
      </c>
    </row>
    <row r="407" spans="1:16" x14ac:dyDescent="0.25">
      <c r="A407" s="1097">
        <v>1027</v>
      </c>
      <c r="B407" s="1097" t="s">
        <v>694</v>
      </c>
      <c r="C407" s="1097" t="s">
        <v>432</v>
      </c>
      <c r="D407" s="1097" t="s">
        <v>503</v>
      </c>
      <c r="E407" s="1247">
        <v>683</v>
      </c>
      <c r="F407" s="1163">
        <v>-2.9199999999999999E-3</v>
      </c>
      <c r="G407" s="1247">
        <v>685</v>
      </c>
      <c r="H407" s="1164">
        <v>2.9299999999999999E-3</v>
      </c>
      <c r="I407" s="1247">
        <v>683</v>
      </c>
      <c r="J407" s="1164">
        <v>1.1849999999999999E-2</v>
      </c>
      <c r="K407" s="1247">
        <v>675</v>
      </c>
      <c r="L407" s="1164">
        <v>1.48E-3</v>
      </c>
      <c r="M407" s="1247">
        <v>674</v>
      </c>
      <c r="N407" s="1164">
        <v>1.0489999999999999E-2</v>
      </c>
      <c r="O407" s="1247">
        <v>667</v>
      </c>
      <c r="P407" s="1247">
        <v>1</v>
      </c>
    </row>
    <row r="408" spans="1:16" x14ac:dyDescent="0.25">
      <c r="A408" s="1097">
        <v>1028</v>
      </c>
      <c r="B408" s="1097" t="s">
        <v>695</v>
      </c>
      <c r="C408" s="1097" t="s">
        <v>545</v>
      </c>
      <c r="D408" s="1097" t="s">
        <v>503</v>
      </c>
      <c r="E408" s="1247">
        <v>996</v>
      </c>
      <c r="F408" s="1164">
        <v>6.0600000000000003E-3</v>
      </c>
      <c r="G408" s="1247">
        <v>990</v>
      </c>
      <c r="H408" s="1164">
        <v>2.1669999999999998E-2</v>
      </c>
      <c r="I408" s="1247">
        <v>969</v>
      </c>
      <c r="J408" s="1164">
        <v>1.043E-2</v>
      </c>
      <c r="K408" s="1247">
        <v>959</v>
      </c>
      <c r="L408" s="1164">
        <v>1.5890000000000001E-2</v>
      </c>
      <c r="M408" s="1247">
        <v>944</v>
      </c>
      <c r="N408" s="1164">
        <v>2.1649999999999999E-2</v>
      </c>
      <c r="O408" s="1247">
        <v>924</v>
      </c>
      <c r="P408" s="1247">
        <v>1</v>
      </c>
    </row>
    <row r="409" spans="1:16" x14ac:dyDescent="0.25">
      <c r="A409" s="1097">
        <v>1029</v>
      </c>
      <c r="B409" s="1097" t="s">
        <v>696</v>
      </c>
      <c r="C409" s="1097" t="s">
        <v>545</v>
      </c>
      <c r="D409" s="1097" t="s">
        <v>503</v>
      </c>
      <c r="E409" s="1247">
        <v>903</v>
      </c>
      <c r="F409" s="1163">
        <v>-1.5270000000000001E-2</v>
      </c>
      <c r="G409" s="1247">
        <v>917</v>
      </c>
      <c r="H409" s="1164">
        <v>1.09E-3</v>
      </c>
      <c r="I409" s="1247">
        <v>916</v>
      </c>
      <c r="J409" s="1164">
        <v>7.009E-2</v>
      </c>
      <c r="K409" s="1247">
        <v>856</v>
      </c>
      <c r="L409" s="1163">
        <v>-2.0590000000000001E-2</v>
      </c>
      <c r="M409" s="1247">
        <v>874</v>
      </c>
      <c r="N409" s="1164">
        <v>3.4320000000000003E-2</v>
      </c>
      <c r="O409" s="1247">
        <v>845</v>
      </c>
      <c r="P409" s="1247">
        <v>1</v>
      </c>
    </row>
    <row r="410" spans="1:16" x14ac:dyDescent="0.25">
      <c r="A410" s="1097">
        <v>1030</v>
      </c>
      <c r="B410" s="1097" t="s">
        <v>697</v>
      </c>
      <c r="C410" s="1097" t="s">
        <v>545</v>
      </c>
      <c r="D410" s="1097" t="s">
        <v>503</v>
      </c>
      <c r="E410" s="1247">
        <v>955</v>
      </c>
      <c r="F410" s="1163">
        <v>-1.3429999999999999E-2</v>
      </c>
      <c r="G410" s="1247">
        <v>968</v>
      </c>
      <c r="H410" s="1163">
        <v>-2.6159999999999999E-2</v>
      </c>
      <c r="I410" s="1247">
        <v>994</v>
      </c>
      <c r="J410" s="1164">
        <v>2.4740000000000002E-2</v>
      </c>
      <c r="K410" s="1247">
        <v>970</v>
      </c>
      <c r="L410" s="1163">
        <v>-8.1799999999999998E-3</v>
      </c>
      <c r="M410" s="1247">
        <v>978</v>
      </c>
      <c r="N410" s="1164">
        <v>3.056E-2</v>
      </c>
      <c r="O410" s="1247">
        <v>949</v>
      </c>
      <c r="P410" s="1247">
        <v>1</v>
      </c>
    </row>
    <row r="411" spans="1:16" x14ac:dyDescent="0.25">
      <c r="A411" s="1097">
        <v>1033</v>
      </c>
      <c r="B411" s="1097" t="s">
        <v>699</v>
      </c>
      <c r="C411" s="1097"/>
      <c r="D411" s="1097" t="s">
        <v>630</v>
      </c>
      <c r="E411" s="1247">
        <v>1116</v>
      </c>
      <c r="F411" s="1248">
        <v>0</v>
      </c>
      <c r="G411" s="1247">
        <v>1116</v>
      </c>
      <c r="H411" s="1248">
        <v>0</v>
      </c>
      <c r="I411" s="1247">
        <v>1116</v>
      </c>
      <c r="J411" s="1248">
        <v>0</v>
      </c>
      <c r="K411" s="1247">
        <v>1116</v>
      </c>
      <c r="L411" s="1248">
        <v>0</v>
      </c>
      <c r="M411" s="1247">
        <v>1116</v>
      </c>
      <c r="N411" s="1248">
        <v>0</v>
      </c>
      <c r="O411" s="1247">
        <v>1116</v>
      </c>
      <c r="P411" s="1247">
        <v>1</v>
      </c>
    </row>
    <row r="412" spans="1:16" x14ac:dyDescent="0.25">
      <c r="A412" s="1247">
        <v>1034</v>
      </c>
      <c r="B412" s="1247" t="s">
        <v>1430</v>
      </c>
      <c r="C412" s="1247" t="s">
        <v>514</v>
      </c>
      <c r="D412" s="1247" t="s">
        <v>503</v>
      </c>
      <c r="E412" s="1247">
        <v>6839</v>
      </c>
      <c r="F412" s="1164">
        <v>2.49E-3</v>
      </c>
      <c r="G412" s="1247">
        <v>6822</v>
      </c>
      <c r="H412" s="1163">
        <v>-1.044E-2</v>
      </c>
      <c r="I412" s="1247">
        <v>6894</v>
      </c>
      <c r="J412" s="1164">
        <v>1.189E-2</v>
      </c>
      <c r="K412" s="1247">
        <v>6813</v>
      </c>
      <c r="L412" s="1164">
        <v>1.8839999999999999E-2</v>
      </c>
      <c r="M412" s="1247">
        <v>6687</v>
      </c>
      <c r="N412" s="1164">
        <v>1.196E-2</v>
      </c>
      <c r="O412" s="1247">
        <v>6608</v>
      </c>
      <c r="P412" s="1247">
        <v>0</v>
      </c>
    </row>
    <row r="413" spans="1:16" x14ac:dyDescent="0.25">
      <c r="A413" s="1247">
        <v>1035</v>
      </c>
      <c r="B413" s="1247" t="s">
        <v>1431</v>
      </c>
      <c r="C413" s="1247" t="s">
        <v>514</v>
      </c>
      <c r="D413" s="1247" t="s">
        <v>503</v>
      </c>
      <c r="E413" s="1247">
        <v>6072</v>
      </c>
      <c r="F413" s="1164">
        <v>6.4599999999999996E-3</v>
      </c>
      <c r="G413" s="1247">
        <v>6033</v>
      </c>
      <c r="H413" s="1163">
        <v>-1.2930000000000001E-2</v>
      </c>
      <c r="I413" s="1247">
        <v>6112</v>
      </c>
      <c r="J413" s="1164">
        <v>1.3259999999999999E-2</v>
      </c>
      <c r="K413" s="1247">
        <v>6032</v>
      </c>
      <c r="L413" s="1164">
        <v>9.0299999999999998E-3</v>
      </c>
      <c r="M413" s="1247">
        <v>5978</v>
      </c>
      <c r="N413" s="1164">
        <v>9.2899999999999996E-3</v>
      </c>
      <c r="O413" s="1247">
        <v>5923</v>
      </c>
      <c r="P413" s="1247">
        <v>0</v>
      </c>
    </row>
    <row r="414" spans="1:16" x14ac:dyDescent="0.25">
      <c r="A414" s="1097">
        <v>1036</v>
      </c>
      <c r="B414" s="1097" t="s">
        <v>700</v>
      </c>
      <c r="C414" s="1097"/>
      <c r="D414" s="1097" t="s">
        <v>630</v>
      </c>
      <c r="E414" s="1247">
        <v>505</v>
      </c>
      <c r="F414" s="1248">
        <v>0</v>
      </c>
      <c r="G414" s="1247">
        <v>505</v>
      </c>
      <c r="H414" s="1248">
        <v>0</v>
      </c>
      <c r="I414" s="1247">
        <v>505</v>
      </c>
      <c r="J414" s="1248">
        <v>0</v>
      </c>
      <c r="K414" s="1247">
        <v>505</v>
      </c>
      <c r="L414" s="1248">
        <v>0</v>
      </c>
      <c r="M414" s="1247">
        <v>505</v>
      </c>
      <c r="N414" s="1248">
        <v>0</v>
      </c>
      <c r="O414" s="1247">
        <v>505</v>
      </c>
      <c r="P414" s="1247">
        <v>1</v>
      </c>
    </row>
    <row r="415" spans="1:16" x14ac:dyDescent="0.25">
      <c r="A415" s="1097">
        <v>1037</v>
      </c>
      <c r="B415" s="1097" t="s">
        <v>701</v>
      </c>
      <c r="C415" s="1097"/>
      <c r="D415" s="1097" t="s">
        <v>630</v>
      </c>
      <c r="E415" s="1247">
        <v>422</v>
      </c>
      <c r="F415" s="1248">
        <v>0</v>
      </c>
      <c r="G415" s="1247">
        <v>422</v>
      </c>
      <c r="H415" s="1248">
        <v>0</v>
      </c>
      <c r="I415" s="1247">
        <v>422</v>
      </c>
      <c r="J415" s="1248">
        <v>0</v>
      </c>
      <c r="K415" s="1247">
        <v>422</v>
      </c>
      <c r="L415" s="1248">
        <v>0</v>
      </c>
      <c r="M415" s="1247">
        <v>422</v>
      </c>
      <c r="N415" s="1248">
        <v>0</v>
      </c>
      <c r="O415" s="1247">
        <v>422</v>
      </c>
      <c r="P415" s="1247">
        <v>1</v>
      </c>
    </row>
    <row r="416" spans="1:16" x14ac:dyDescent="0.25">
      <c r="A416" s="1097">
        <v>1038</v>
      </c>
      <c r="B416" s="1097" t="s">
        <v>702</v>
      </c>
      <c r="C416" s="1097"/>
      <c r="D416" s="1097" t="s">
        <v>630</v>
      </c>
      <c r="E416" s="1247">
        <v>1281</v>
      </c>
      <c r="F416" s="1248">
        <v>0</v>
      </c>
      <c r="G416" s="1247">
        <v>1281</v>
      </c>
      <c r="H416" s="1248">
        <v>0</v>
      </c>
      <c r="I416" s="1247">
        <v>1281</v>
      </c>
      <c r="J416" s="1248">
        <v>0</v>
      </c>
      <c r="K416" s="1247">
        <v>1281</v>
      </c>
      <c r="L416" s="1248">
        <v>0</v>
      </c>
      <c r="M416" s="1247">
        <v>1281</v>
      </c>
      <c r="N416" s="1248">
        <v>0</v>
      </c>
      <c r="O416" s="1247">
        <v>1281</v>
      </c>
      <c r="P416" s="1247">
        <v>1</v>
      </c>
    </row>
    <row r="417" spans="1:16" x14ac:dyDescent="0.25">
      <c r="A417" s="1097">
        <v>1039</v>
      </c>
      <c r="B417" s="1097" t="s">
        <v>703</v>
      </c>
      <c r="C417" s="1097"/>
      <c r="D417" s="1097" t="s">
        <v>630</v>
      </c>
      <c r="E417" s="1247">
        <v>591</v>
      </c>
      <c r="F417" s="1248">
        <v>0</v>
      </c>
      <c r="G417" s="1247">
        <v>591</v>
      </c>
      <c r="H417" s="1248">
        <v>0</v>
      </c>
      <c r="I417" s="1247">
        <v>591</v>
      </c>
      <c r="J417" s="1248">
        <v>0</v>
      </c>
      <c r="K417" s="1247">
        <v>591</v>
      </c>
      <c r="L417" s="1248">
        <v>0</v>
      </c>
      <c r="M417" s="1247">
        <v>591</v>
      </c>
      <c r="N417" s="1248">
        <v>0</v>
      </c>
      <c r="O417" s="1247">
        <v>591</v>
      </c>
      <c r="P417" s="1247">
        <v>1</v>
      </c>
    </row>
    <row r="418" spans="1:16" x14ac:dyDescent="0.25">
      <c r="A418" s="1097">
        <v>1040</v>
      </c>
      <c r="B418" s="1097" t="s">
        <v>704</v>
      </c>
      <c r="C418" s="1097" t="s">
        <v>449</v>
      </c>
      <c r="D418" s="1097" t="s">
        <v>503</v>
      </c>
      <c r="E418" s="1247">
        <v>312</v>
      </c>
      <c r="F418" s="1163">
        <v>-6.3699999999999998E-3</v>
      </c>
      <c r="G418" s="1247">
        <v>314</v>
      </c>
      <c r="H418" s="1163">
        <v>-6.3299999999999997E-3</v>
      </c>
      <c r="I418" s="1247">
        <v>316</v>
      </c>
      <c r="J418" s="1164">
        <v>1.9349999999999999E-2</v>
      </c>
      <c r="K418" s="1247">
        <v>310</v>
      </c>
      <c r="L418" s="1164">
        <v>2.649E-2</v>
      </c>
      <c r="M418" s="1247">
        <v>302</v>
      </c>
      <c r="N418" s="1163">
        <v>-1.307E-2</v>
      </c>
      <c r="O418" s="1247">
        <v>306</v>
      </c>
      <c r="P418" s="1247">
        <v>1</v>
      </c>
    </row>
    <row r="419" spans="1:16" x14ac:dyDescent="0.25">
      <c r="A419" s="1247">
        <v>1046</v>
      </c>
      <c r="B419" s="1247" t="s">
        <v>705</v>
      </c>
      <c r="C419" s="1247" t="s">
        <v>510</v>
      </c>
      <c r="D419" s="1247" t="s">
        <v>503</v>
      </c>
      <c r="E419" s="1247">
        <v>2559</v>
      </c>
      <c r="F419" s="1163">
        <v>-8.1399999999999997E-3</v>
      </c>
      <c r="G419" s="1247">
        <v>2580</v>
      </c>
      <c r="H419" s="1164">
        <v>1.6549999999999999E-2</v>
      </c>
      <c r="I419" s="1247">
        <v>2538</v>
      </c>
      <c r="J419" s="1164">
        <v>2.7699999999999999E-3</v>
      </c>
      <c r="K419" s="1247">
        <v>2531</v>
      </c>
      <c r="L419" s="1164">
        <v>1.7690000000000001E-2</v>
      </c>
      <c r="M419" s="1247">
        <v>2487</v>
      </c>
      <c r="N419" s="1163">
        <v>-1.2699999999999999E-2</v>
      </c>
      <c r="O419" s="1247">
        <v>2519</v>
      </c>
      <c r="P419" s="1247">
        <v>0</v>
      </c>
    </row>
    <row r="420" spans="1:16" x14ac:dyDescent="0.25">
      <c r="A420" s="1247">
        <v>1047</v>
      </c>
      <c r="B420" s="1247" t="s">
        <v>706</v>
      </c>
      <c r="C420" s="1247" t="s">
        <v>510</v>
      </c>
      <c r="D420" s="1247" t="s">
        <v>503</v>
      </c>
      <c r="E420" s="1247">
        <v>4962</v>
      </c>
      <c r="F420" s="1163">
        <v>-6.4099999999999999E-3</v>
      </c>
      <c r="G420" s="1247">
        <v>4994</v>
      </c>
      <c r="H420" s="1163">
        <v>-1.1999999999999999E-3</v>
      </c>
      <c r="I420" s="1247">
        <v>5000</v>
      </c>
      <c r="J420" s="1164">
        <v>6.2399999999999999E-3</v>
      </c>
      <c r="K420" s="1247">
        <v>4969</v>
      </c>
      <c r="L420" s="1164">
        <v>3.8019999999999998E-2</v>
      </c>
      <c r="M420" s="1247">
        <v>4787</v>
      </c>
      <c r="N420" s="1164">
        <v>2.068E-2</v>
      </c>
      <c r="O420" s="1247">
        <v>4690</v>
      </c>
      <c r="P420" s="1247">
        <v>0</v>
      </c>
    </row>
    <row r="421" spans="1:16" x14ac:dyDescent="0.25">
      <c r="A421" s="1247">
        <v>1048</v>
      </c>
      <c r="B421" s="1247" t="s">
        <v>707</v>
      </c>
      <c r="C421" s="1247" t="s">
        <v>510</v>
      </c>
      <c r="D421" s="1247" t="s">
        <v>503</v>
      </c>
      <c r="E421" s="1247">
        <v>5996</v>
      </c>
      <c r="F421" s="1163">
        <v>-5.9699999999999996E-3</v>
      </c>
      <c r="G421" s="1247">
        <v>6032</v>
      </c>
      <c r="H421" s="1163">
        <v>-1.16E-3</v>
      </c>
      <c r="I421" s="1247">
        <v>6039</v>
      </c>
      <c r="J421" s="1164">
        <v>5.1599999999999997E-3</v>
      </c>
      <c r="K421" s="1247">
        <v>6008</v>
      </c>
      <c r="L421" s="1164">
        <v>3.4439999999999998E-2</v>
      </c>
      <c r="M421" s="1247">
        <v>5808</v>
      </c>
      <c r="N421" s="1164">
        <v>2.128E-2</v>
      </c>
      <c r="O421" s="1247">
        <v>5687</v>
      </c>
      <c r="P421" s="1247">
        <v>0</v>
      </c>
    </row>
    <row r="422" spans="1:16" x14ac:dyDescent="0.25">
      <c r="A422" s="1247">
        <v>1050</v>
      </c>
      <c r="B422" s="1247" t="s">
        <v>1052</v>
      </c>
      <c r="C422" s="1247"/>
      <c r="D422" s="1247" t="s">
        <v>537</v>
      </c>
      <c r="E422" s="1247">
        <v>7081</v>
      </c>
      <c r="F422" s="1248">
        <v>0</v>
      </c>
      <c r="G422" s="1247">
        <v>7081</v>
      </c>
      <c r="H422" s="1163">
        <v>-1.5429999999999999E-2</v>
      </c>
      <c r="I422" s="1247">
        <v>7192</v>
      </c>
      <c r="J422" s="1163">
        <v>-4.4299999999999999E-3</v>
      </c>
      <c r="K422" s="1247">
        <v>7224</v>
      </c>
      <c r="L422" s="1164">
        <v>1.1480000000000001E-2</v>
      </c>
      <c r="M422" s="1247">
        <v>7142</v>
      </c>
      <c r="N422" s="1164">
        <v>4.7800000000000004E-3</v>
      </c>
      <c r="O422" s="1247">
        <v>7108</v>
      </c>
      <c r="P422" s="1247">
        <v>0</v>
      </c>
    </row>
    <row r="423" spans="1:16" x14ac:dyDescent="0.25">
      <c r="A423" s="1247">
        <v>1051</v>
      </c>
      <c r="B423" s="1247" t="s">
        <v>1053</v>
      </c>
      <c r="C423" s="1247"/>
      <c r="D423" s="1247" t="s">
        <v>537</v>
      </c>
      <c r="E423" s="1247">
        <v>8940</v>
      </c>
      <c r="F423" s="1248">
        <v>0</v>
      </c>
      <c r="G423" s="1247">
        <v>8940</v>
      </c>
      <c r="H423" s="1163">
        <v>-1.553E-2</v>
      </c>
      <c r="I423" s="1247">
        <v>9081</v>
      </c>
      <c r="J423" s="1163">
        <v>-4.28E-3</v>
      </c>
      <c r="K423" s="1247">
        <v>9120</v>
      </c>
      <c r="L423" s="1164">
        <v>1.142E-2</v>
      </c>
      <c r="M423" s="1247">
        <v>9017</v>
      </c>
      <c r="N423" s="1164">
        <v>4.79E-3</v>
      </c>
      <c r="O423" s="1247">
        <v>8974</v>
      </c>
      <c r="P423" s="1247">
        <v>0</v>
      </c>
    </row>
    <row r="424" spans="1:16" x14ac:dyDescent="0.25">
      <c r="A424" s="1247">
        <v>1065</v>
      </c>
      <c r="B424" s="1247" t="s">
        <v>708</v>
      </c>
      <c r="C424" s="1247"/>
      <c r="D424" s="1247" t="s">
        <v>537</v>
      </c>
      <c r="E424" s="1247">
        <v>15189</v>
      </c>
      <c r="F424" s="1248">
        <v>0</v>
      </c>
      <c r="G424" s="1247">
        <v>15189</v>
      </c>
      <c r="H424" s="1164">
        <v>7.5020000000000003E-2</v>
      </c>
      <c r="I424" s="1247">
        <v>14129</v>
      </c>
      <c r="J424" s="1164">
        <v>2.3769999999999999E-2</v>
      </c>
      <c r="K424" s="1247">
        <v>13801</v>
      </c>
      <c r="L424" s="1164">
        <v>3.3779999999999998E-2</v>
      </c>
      <c r="M424" s="1247">
        <v>13350</v>
      </c>
      <c r="N424" s="1163">
        <v>-2.0200000000000001E-3</v>
      </c>
      <c r="O424" s="1247">
        <v>13377</v>
      </c>
      <c r="P424" s="1247">
        <v>0</v>
      </c>
    </row>
    <row r="425" spans="1:16" x14ac:dyDescent="0.25">
      <c r="A425" s="1247">
        <v>1066</v>
      </c>
      <c r="B425" s="1247" t="s">
        <v>709</v>
      </c>
      <c r="C425" s="1247"/>
      <c r="D425" s="1247" t="s">
        <v>537</v>
      </c>
      <c r="E425" s="1247">
        <v>15189</v>
      </c>
      <c r="F425" s="1248">
        <v>0</v>
      </c>
      <c r="G425" s="1247">
        <v>15189</v>
      </c>
      <c r="H425" s="1164">
        <v>7.5020000000000003E-2</v>
      </c>
      <c r="I425" s="1247">
        <v>14129</v>
      </c>
      <c r="J425" s="1164">
        <v>2.3769999999999999E-2</v>
      </c>
      <c r="K425" s="1247">
        <v>13801</v>
      </c>
      <c r="L425" s="1164">
        <v>2.427E-2</v>
      </c>
      <c r="M425" s="1247">
        <v>13474</v>
      </c>
      <c r="N425" s="1164">
        <v>7.2500000000000004E-3</v>
      </c>
      <c r="O425" s="1247">
        <v>13377</v>
      </c>
      <c r="P425" s="1247">
        <v>0</v>
      </c>
    </row>
    <row r="426" spans="1:16" x14ac:dyDescent="0.25">
      <c r="A426" s="1247">
        <v>1067</v>
      </c>
      <c r="B426" s="1247" t="s">
        <v>710</v>
      </c>
      <c r="C426" s="1247"/>
      <c r="D426" s="1247" t="s">
        <v>537</v>
      </c>
      <c r="E426" s="1247">
        <v>18304</v>
      </c>
      <c r="F426" s="1248">
        <v>0</v>
      </c>
      <c r="G426" s="1247">
        <v>18304</v>
      </c>
      <c r="H426" s="1164">
        <v>7.4999999999999997E-2</v>
      </c>
      <c r="I426" s="1247">
        <v>17027</v>
      </c>
      <c r="J426" s="1164">
        <v>2.375E-2</v>
      </c>
      <c r="K426" s="1247">
        <v>16632</v>
      </c>
      <c r="L426" s="1164">
        <v>3.3750000000000002E-2</v>
      </c>
      <c r="M426" s="1247">
        <v>16089</v>
      </c>
      <c r="N426" s="1163">
        <v>-1.98E-3</v>
      </c>
      <c r="O426" s="1247">
        <v>16121</v>
      </c>
      <c r="P426" s="1247">
        <v>0</v>
      </c>
    </row>
    <row r="427" spans="1:16" x14ac:dyDescent="0.25">
      <c r="A427" s="1247">
        <v>1068</v>
      </c>
      <c r="B427" s="1247" t="s">
        <v>711</v>
      </c>
      <c r="C427" s="1247"/>
      <c r="D427" s="1247" t="s">
        <v>537</v>
      </c>
      <c r="E427" s="1247">
        <v>17909</v>
      </c>
      <c r="F427" s="1248">
        <v>0</v>
      </c>
      <c r="G427" s="1247">
        <v>17909</v>
      </c>
      <c r="H427" s="1164">
        <v>7.5029999999999999E-2</v>
      </c>
      <c r="I427" s="1247">
        <v>16659</v>
      </c>
      <c r="J427" s="1164">
        <v>2.3779999999999999E-2</v>
      </c>
      <c r="K427" s="1247">
        <v>16272</v>
      </c>
      <c r="L427" s="1164">
        <v>2.0379999999999999E-2</v>
      </c>
      <c r="M427" s="1247">
        <v>15947</v>
      </c>
      <c r="N427" s="1164">
        <v>1.103E-2</v>
      </c>
      <c r="O427" s="1247">
        <v>15773</v>
      </c>
      <c r="P427" s="1247">
        <v>0</v>
      </c>
    </row>
    <row r="428" spans="1:16" x14ac:dyDescent="0.25">
      <c r="A428" s="1247">
        <v>1069</v>
      </c>
      <c r="B428" s="1247" t="s">
        <v>712</v>
      </c>
      <c r="C428" s="1247"/>
      <c r="D428" s="1247" t="s">
        <v>537</v>
      </c>
      <c r="E428" s="1247">
        <v>17909</v>
      </c>
      <c r="F428" s="1248">
        <v>0</v>
      </c>
      <c r="G428" s="1247">
        <v>17909</v>
      </c>
      <c r="H428" s="1164">
        <v>7.5029999999999999E-2</v>
      </c>
      <c r="I428" s="1247">
        <v>16659</v>
      </c>
      <c r="J428" s="1164">
        <v>2.3779999999999999E-2</v>
      </c>
      <c r="K428" s="1247">
        <v>16272</v>
      </c>
      <c r="L428" s="1164">
        <v>1.8720000000000001E-2</v>
      </c>
      <c r="M428" s="1247">
        <v>15973</v>
      </c>
      <c r="N428" s="1164">
        <v>1.268E-2</v>
      </c>
      <c r="O428" s="1247">
        <v>15773</v>
      </c>
      <c r="P428" s="1247">
        <v>0</v>
      </c>
    </row>
    <row r="429" spans="1:16" x14ac:dyDescent="0.25">
      <c r="A429" s="1247">
        <v>1070</v>
      </c>
      <c r="B429" s="1247" t="s">
        <v>713</v>
      </c>
      <c r="C429" s="1247"/>
      <c r="D429" s="1247" t="s">
        <v>537</v>
      </c>
      <c r="E429" s="1247">
        <v>18499</v>
      </c>
      <c r="F429" s="1248">
        <v>0</v>
      </c>
      <c r="G429" s="1247">
        <v>18499</v>
      </c>
      <c r="H429" s="1164">
        <v>7.5020000000000003E-2</v>
      </c>
      <c r="I429" s="1247">
        <v>17208</v>
      </c>
      <c r="J429" s="1164">
        <v>2.3740000000000001E-2</v>
      </c>
      <c r="K429" s="1247">
        <v>16809</v>
      </c>
      <c r="L429" s="1164">
        <v>2.5690000000000001E-2</v>
      </c>
      <c r="M429" s="1247">
        <v>16388</v>
      </c>
      <c r="N429" s="1164">
        <v>5.8900000000000003E-3</v>
      </c>
      <c r="O429" s="1247">
        <v>16292</v>
      </c>
      <c r="P429" s="1247">
        <v>0</v>
      </c>
    </row>
    <row r="430" spans="1:16" x14ac:dyDescent="0.25">
      <c r="A430" s="1247">
        <v>1071</v>
      </c>
      <c r="B430" s="1247" t="s">
        <v>714</v>
      </c>
      <c r="C430" s="1247"/>
      <c r="D430" s="1247" t="s">
        <v>537</v>
      </c>
      <c r="E430" s="1247">
        <v>18499</v>
      </c>
      <c r="F430" s="1248">
        <v>0</v>
      </c>
      <c r="G430" s="1247">
        <v>18499</v>
      </c>
      <c r="H430" s="1164">
        <v>7.5020000000000003E-2</v>
      </c>
      <c r="I430" s="1247">
        <v>17208</v>
      </c>
      <c r="J430" s="1164">
        <v>2.3740000000000001E-2</v>
      </c>
      <c r="K430" s="1247">
        <v>16809</v>
      </c>
      <c r="L430" s="1164">
        <v>1.4120000000000001E-2</v>
      </c>
      <c r="M430" s="1247">
        <v>16575</v>
      </c>
      <c r="N430" s="1164">
        <v>1.737E-2</v>
      </c>
      <c r="O430" s="1247">
        <v>16292</v>
      </c>
      <c r="P430" s="1247">
        <v>0</v>
      </c>
    </row>
    <row r="431" spans="1:16" x14ac:dyDescent="0.25">
      <c r="A431" s="1247">
        <v>1072</v>
      </c>
      <c r="B431" s="1247" t="s">
        <v>715</v>
      </c>
      <c r="C431" s="1247"/>
      <c r="D431" s="1247" t="s">
        <v>537</v>
      </c>
      <c r="E431" s="1247">
        <v>20251</v>
      </c>
      <c r="F431" s="1248">
        <v>0</v>
      </c>
      <c r="G431" s="1247">
        <v>20251</v>
      </c>
      <c r="H431" s="1164">
        <v>7.4950000000000003E-2</v>
      </c>
      <c r="I431" s="1247">
        <v>18839</v>
      </c>
      <c r="J431" s="1164">
        <v>2.3800000000000002E-2</v>
      </c>
      <c r="K431" s="1247">
        <v>18401</v>
      </c>
      <c r="L431" s="1164">
        <v>1.461E-2</v>
      </c>
      <c r="M431" s="1247">
        <v>18136</v>
      </c>
      <c r="N431" s="1164">
        <v>1.6820000000000002E-2</v>
      </c>
      <c r="O431" s="1247">
        <v>17836</v>
      </c>
      <c r="P431" s="1247">
        <v>0</v>
      </c>
    </row>
    <row r="432" spans="1:16" x14ac:dyDescent="0.25">
      <c r="A432" s="1247">
        <v>1073</v>
      </c>
      <c r="B432" s="1247" t="s">
        <v>716</v>
      </c>
      <c r="C432" s="1247"/>
      <c r="D432" s="1247" t="s">
        <v>537</v>
      </c>
      <c r="E432" s="1247">
        <v>20251</v>
      </c>
      <c r="F432" s="1248">
        <v>0</v>
      </c>
      <c r="G432" s="1247">
        <v>20251</v>
      </c>
      <c r="H432" s="1164">
        <v>7.4950000000000003E-2</v>
      </c>
      <c r="I432" s="1247">
        <v>18839</v>
      </c>
      <c r="J432" s="1164">
        <v>2.3800000000000002E-2</v>
      </c>
      <c r="K432" s="1247">
        <v>18401</v>
      </c>
      <c r="L432" s="1164">
        <v>1.685E-2</v>
      </c>
      <c r="M432" s="1247">
        <v>18096</v>
      </c>
      <c r="N432" s="1164">
        <v>1.4579999999999999E-2</v>
      </c>
      <c r="O432" s="1247">
        <v>17836</v>
      </c>
      <c r="P432" s="1247">
        <v>0</v>
      </c>
    </row>
    <row r="433" spans="1:16" x14ac:dyDescent="0.25">
      <c r="A433" s="1247">
        <v>1074</v>
      </c>
      <c r="B433" s="1247" t="s">
        <v>717</v>
      </c>
      <c r="C433" s="1247"/>
      <c r="D433" s="1247" t="s">
        <v>537</v>
      </c>
      <c r="E433" s="1247">
        <v>21225</v>
      </c>
      <c r="F433" s="1248">
        <v>0</v>
      </c>
      <c r="G433" s="1247">
        <v>21225</v>
      </c>
      <c r="H433" s="1164">
        <v>7.5009999999999993E-2</v>
      </c>
      <c r="I433" s="1247">
        <v>19744</v>
      </c>
      <c r="J433" s="1164">
        <v>2.375E-2</v>
      </c>
      <c r="K433" s="1247">
        <v>19286</v>
      </c>
      <c r="L433" s="1164">
        <v>1.7299999999999999E-2</v>
      </c>
      <c r="M433" s="1247">
        <v>18958</v>
      </c>
      <c r="N433" s="1164">
        <v>1.418E-2</v>
      </c>
      <c r="O433" s="1247">
        <v>18693</v>
      </c>
      <c r="P433" s="1247">
        <v>0</v>
      </c>
    </row>
    <row r="434" spans="1:16" x14ac:dyDescent="0.25">
      <c r="A434" s="1247">
        <v>1076</v>
      </c>
      <c r="B434" s="1247" t="s">
        <v>1054</v>
      </c>
      <c r="C434" s="1247"/>
      <c r="D434" s="1247" t="s">
        <v>537</v>
      </c>
      <c r="E434" s="1247">
        <v>6066</v>
      </c>
      <c r="F434" s="1248">
        <v>0</v>
      </c>
      <c r="G434" s="1247">
        <v>6066</v>
      </c>
      <c r="H434" s="1163">
        <v>-1.558E-2</v>
      </c>
      <c r="I434" s="1247">
        <v>6162</v>
      </c>
      <c r="J434" s="1163">
        <v>-4.1999999999999997E-3</v>
      </c>
      <c r="K434" s="1247">
        <v>6188</v>
      </c>
      <c r="L434" s="1164">
        <v>1.128E-2</v>
      </c>
      <c r="M434" s="1247">
        <v>6119</v>
      </c>
      <c r="N434" s="1164">
        <v>4.7600000000000003E-3</v>
      </c>
      <c r="O434" s="1247">
        <v>6090</v>
      </c>
      <c r="P434" s="1247">
        <v>0</v>
      </c>
    </row>
    <row r="435" spans="1:16" x14ac:dyDescent="0.25">
      <c r="A435" s="1247">
        <v>1082</v>
      </c>
      <c r="B435" s="1247" t="s">
        <v>718</v>
      </c>
      <c r="C435" s="1247"/>
      <c r="D435" s="1247" t="s">
        <v>537</v>
      </c>
      <c r="E435" s="1247">
        <v>2410</v>
      </c>
      <c r="F435" s="1248">
        <v>0</v>
      </c>
      <c r="G435" s="1247">
        <v>2410</v>
      </c>
      <c r="H435" s="1163">
        <v>-1.5520000000000001E-2</v>
      </c>
      <c r="I435" s="1247">
        <v>2448</v>
      </c>
      <c r="J435" s="1163">
        <v>-4.47E-3</v>
      </c>
      <c r="K435" s="1247">
        <v>2459</v>
      </c>
      <c r="L435" s="1164">
        <v>1.5699999999999999E-2</v>
      </c>
      <c r="M435" s="1247">
        <v>2421</v>
      </c>
      <c r="N435" s="1164">
        <v>8.3000000000000001E-4</v>
      </c>
      <c r="O435" s="1247">
        <v>2419</v>
      </c>
      <c r="P435" s="1247">
        <v>0</v>
      </c>
    </row>
    <row r="436" spans="1:16" x14ac:dyDescent="0.25">
      <c r="A436" s="1247">
        <v>1083</v>
      </c>
      <c r="B436" s="1247" t="s">
        <v>719</v>
      </c>
      <c r="C436" s="1247"/>
      <c r="D436" s="1247" t="s">
        <v>537</v>
      </c>
      <c r="E436" s="1247">
        <v>2374</v>
      </c>
      <c r="F436" s="1248">
        <v>0</v>
      </c>
      <c r="G436" s="1247">
        <v>2374</v>
      </c>
      <c r="H436" s="1163">
        <v>-1.575E-2</v>
      </c>
      <c r="I436" s="1247">
        <v>2412</v>
      </c>
      <c r="J436" s="1163">
        <v>-4.13E-3</v>
      </c>
      <c r="K436" s="1247">
        <v>2422</v>
      </c>
      <c r="L436" s="1164">
        <v>1.9359999999999999E-2</v>
      </c>
      <c r="M436" s="1247">
        <v>2376</v>
      </c>
      <c r="N436" s="1163">
        <v>-3.3600000000000001E-3</v>
      </c>
      <c r="O436" s="1247">
        <v>2384</v>
      </c>
      <c r="P436" s="1247">
        <v>0</v>
      </c>
    </row>
    <row r="437" spans="1:16" x14ac:dyDescent="0.25">
      <c r="A437" s="1247">
        <v>1084</v>
      </c>
      <c r="B437" s="1247" t="s">
        <v>720</v>
      </c>
      <c r="C437" s="1247"/>
      <c r="D437" s="1247" t="s">
        <v>537</v>
      </c>
      <c r="E437" s="1247">
        <v>2500</v>
      </c>
      <c r="F437" s="1248">
        <v>0</v>
      </c>
      <c r="G437" s="1247">
        <v>2500</v>
      </c>
      <c r="H437" s="1163">
        <v>-1.536E-2</v>
      </c>
      <c r="I437" s="1247">
        <v>2539</v>
      </c>
      <c r="J437" s="1163">
        <v>-4.3099999999999996E-3</v>
      </c>
      <c r="K437" s="1247">
        <v>2550</v>
      </c>
      <c r="L437" s="1164">
        <v>2.1229999999999999E-2</v>
      </c>
      <c r="M437" s="1247">
        <v>2497</v>
      </c>
      <c r="N437" s="1163">
        <v>-4.7800000000000004E-3</v>
      </c>
      <c r="O437" s="1247">
        <v>2509</v>
      </c>
      <c r="P437" s="1247">
        <v>0</v>
      </c>
    </row>
    <row r="438" spans="1:16" x14ac:dyDescent="0.25">
      <c r="A438" s="1247">
        <v>1085</v>
      </c>
      <c r="B438" s="1247" t="s">
        <v>721</v>
      </c>
      <c r="C438" s="1247"/>
      <c r="D438" s="1247" t="s">
        <v>537</v>
      </c>
      <c r="E438" s="1247">
        <v>6636</v>
      </c>
      <c r="F438" s="1248">
        <v>0</v>
      </c>
      <c r="G438" s="1247">
        <v>6636</v>
      </c>
      <c r="H438" s="1163">
        <v>-1.5429999999999999E-2</v>
      </c>
      <c r="I438" s="1247">
        <v>6740</v>
      </c>
      <c r="J438" s="1163">
        <v>-4.4299999999999999E-3</v>
      </c>
      <c r="K438" s="1247">
        <v>6770</v>
      </c>
      <c r="L438" s="1164">
        <v>1.636E-2</v>
      </c>
      <c r="M438" s="1247">
        <v>6661</v>
      </c>
      <c r="N438" s="1248">
        <v>0</v>
      </c>
      <c r="O438" s="1247">
        <v>6661</v>
      </c>
      <c r="P438" s="1247">
        <v>0</v>
      </c>
    </row>
    <row r="439" spans="1:16" x14ac:dyDescent="0.25">
      <c r="A439" s="1247">
        <v>1086</v>
      </c>
      <c r="B439" s="1247" t="s">
        <v>722</v>
      </c>
      <c r="C439" s="1247"/>
      <c r="D439" s="1247" t="s">
        <v>537</v>
      </c>
      <c r="E439" s="1247">
        <v>8438</v>
      </c>
      <c r="F439" s="1248">
        <v>0</v>
      </c>
      <c r="G439" s="1247">
        <v>8438</v>
      </c>
      <c r="H439" s="1163">
        <v>-1.5520000000000001E-2</v>
      </c>
      <c r="I439" s="1247">
        <v>8571</v>
      </c>
      <c r="J439" s="1163">
        <v>-4.3E-3</v>
      </c>
      <c r="K439" s="1247">
        <v>8608</v>
      </c>
      <c r="L439" s="1164">
        <v>1.474E-2</v>
      </c>
      <c r="M439" s="1247">
        <v>8483</v>
      </c>
      <c r="N439" s="1164">
        <v>1.5299999999999999E-3</v>
      </c>
      <c r="O439" s="1247">
        <v>8470</v>
      </c>
      <c r="P439" s="1247">
        <v>0</v>
      </c>
    </row>
    <row r="440" spans="1:16" x14ac:dyDescent="0.25">
      <c r="A440" s="1247">
        <v>1087</v>
      </c>
      <c r="B440" s="1247" t="s">
        <v>723</v>
      </c>
      <c r="C440" s="1247"/>
      <c r="D440" s="1247" t="s">
        <v>537</v>
      </c>
      <c r="E440" s="1247">
        <v>4188</v>
      </c>
      <c r="F440" s="1248">
        <v>0</v>
      </c>
      <c r="G440" s="1247">
        <v>4188</v>
      </c>
      <c r="H440" s="1163">
        <v>-1.5509999999999999E-2</v>
      </c>
      <c r="I440" s="1247">
        <v>4254</v>
      </c>
      <c r="J440" s="1163">
        <v>-4.45E-3</v>
      </c>
      <c r="K440" s="1247">
        <v>4273</v>
      </c>
      <c r="L440" s="1164">
        <v>1.1599999999999999E-2</v>
      </c>
      <c r="M440" s="1247">
        <v>4224</v>
      </c>
      <c r="N440" s="1164">
        <v>4.7600000000000003E-3</v>
      </c>
      <c r="O440" s="1247">
        <v>4204</v>
      </c>
      <c r="P440" s="1247">
        <v>0</v>
      </c>
    </row>
    <row r="441" spans="1:16" x14ac:dyDescent="0.25">
      <c r="A441" s="1247">
        <v>1088</v>
      </c>
      <c r="B441" s="1247" t="s">
        <v>724</v>
      </c>
      <c r="C441" s="1247"/>
      <c r="D441" s="1247" t="s">
        <v>537</v>
      </c>
      <c r="E441" s="1247">
        <v>5591</v>
      </c>
      <c r="F441" s="1248">
        <v>0</v>
      </c>
      <c r="G441" s="1247">
        <v>5591</v>
      </c>
      <c r="H441" s="1163">
        <v>-1.567E-2</v>
      </c>
      <c r="I441" s="1247">
        <v>5680</v>
      </c>
      <c r="J441" s="1163">
        <v>-4.2100000000000002E-3</v>
      </c>
      <c r="K441" s="1247">
        <v>5704</v>
      </c>
      <c r="L441" s="1164">
        <v>2.479E-2</v>
      </c>
      <c r="M441" s="1247">
        <v>5566</v>
      </c>
      <c r="N441" s="1163">
        <v>-8.3700000000000007E-3</v>
      </c>
      <c r="O441" s="1247">
        <v>5613</v>
      </c>
      <c r="P441" s="1247">
        <v>0</v>
      </c>
    </row>
    <row r="442" spans="1:16" x14ac:dyDescent="0.25">
      <c r="A442" s="1247">
        <v>1091</v>
      </c>
      <c r="B442" s="1247" t="s">
        <v>725</v>
      </c>
      <c r="C442" s="1247"/>
      <c r="D442" s="1247" t="s">
        <v>537</v>
      </c>
      <c r="E442" s="1247">
        <v>8438</v>
      </c>
      <c r="F442" s="1248">
        <v>0</v>
      </c>
      <c r="G442" s="1247">
        <v>8438</v>
      </c>
      <c r="H442" s="1163">
        <v>-1.5520000000000001E-2</v>
      </c>
      <c r="I442" s="1247">
        <v>8571</v>
      </c>
      <c r="J442" s="1163">
        <v>-4.3E-3</v>
      </c>
      <c r="K442" s="1247">
        <v>8608</v>
      </c>
      <c r="L442" s="1164">
        <v>1.545E-2</v>
      </c>
      <c r="M442" s="1247">
        <v>8477</v>
      </c>
      <c r="N442" s="1164">
        <v>8.3000000000000001E-4</v>
      </c>
      <c r="O442" s="1247">
        <v>8470</v>
      </c>
      <c r="P442" s="1247">
        <v>0</v>
      </c>
    </row>
    <row r="443" spans="1:16" x14ac:dyDescent="0.25">
      <c r="A443" s="1247">
        <v>1092</v>
      </c>
      <c r="B443" s="1247" t="s">
        <v>726</v>
      </c>
      <c r="C443" s="1247"/>
      <c r="D443" s="1247" t="s">
        <v>537</v>
      </c>
      <c r="E443" s="1247">
        <v>1752</v>
      </c>
      <c r="F443" s="1248">
        <v>0</v>
      </c>
      <c r="G443" s="1247">
        <v>1752</v>
      </c>
      <c r="H443" s="1163">
        <v>-1.5180000000000001E-2</v>
      </c>
      <c r="I443" s="1247">
        <v>1779</v>
      </c>
      <c r="J443" s="1163">
        <v>-4.4799999999999996E-3</v>
      </c>
      <c r="K443" s="1247">
        <v>1787</v>
      </c>
      <c r="L443" s="1164">
        <v>1.9400000000000001E-2</v>
      </c>
      <c r="M443" s="1247">
        <v>1753</v>
      </c>
      <c r="N443" s="1163">
        <v>-2.8400000000000001E-3</v>
      </c>
      <c r="O443" s="1247">
        <v>1758</v>
      </c>
      <c r="P443" s="1247">
        <v>0</v>
      </c>
    </row>
    <row r="444" spans="1:16" x14ac:dyDescent="0.25">
      <c r="A444" s="1247">
        <v>1093</v>
      </c>
      <c r="B444" s="1247" t="s">
        <v>727</v>
      </c>
      <c r="C444" s="1247"/>
      <c r="D444" s="1247" t="s">
        <v>537</v>
      </c>
      <c r="E444" s="1247">
        <v>1520</v>
      </c>
      <c r="F444" s="1248">
        <v>0</v>
      </c>
      <c r="G444" s="1247">
        <v>1520</v>
      </c>
      <c r="H444" s="1163">
        <v>-1.554E-2</v>
      </c>
      <c r="I444" s="1247">
        <v>1544</v>
      </c>
      <c r="J444" s="1163">
        <v>-3.8700000000000002E-3</v>
      </c>
      <c r="K444" s="1247">
        <v>1550</v>
      </c>
      <c r="L444" s="1164">
        <v>1.7729999999999999E-2</v>
      </c>
      <c r="M444" s="1247">
        <v>1523</v>
      </c>
      <c r="N444" s="1163">
        <v>-1.97E-3</v>
      </c>
      <c r="O444" s="1247">
        <v>1526</v>
      </c>
      <c r="P444" s="1247">
        <v>0</v>
      </c>
    </row>
    <row r="445" spans="1:16" x14ac:dyDescent="0.25">
      <c r="A445" s="1247">
        <v>1094</v>
      </c>
      <c r="B445" s="1247" t="s">
        <v>728</v>
      </c>
      <c r="C445" s="1247"/>
      <c r="D445" s="1247" t="s">
        <v>537</v>
      </c>
      <c r="E445" s="1247">
        <v>1766</v>
      </c>
      <c r="F445" s="1248">
        <v>0</v>
      </c>
      <c r="G445" s="1247">
        <v>1766</v>
      </c>
      <c r="H445" s="1163">
        <v>-1.5610000000000001E-2</v>
      </c>
      <c r="I445" s="1247">
        <v>1794</v>
      </c>
      <c r="J445" s="1163">
        <v>-4.4400000000000004E-3</v>
      </c>
      <c r="K445" s="1247">
        <v>1802</v>
      </c>
      <c r="L445" s="1164">
        <v>1.9230000000000001E-2</v>
      </c>
      <c r="M445" s="1247">
        <v>1768</v>
      </c>
      <c r="N445" s="1163">
        <v>-2.82E-3</v>
      </c>
      <c r="O445" s="1247">
        <v>1773</v>
      </c>
      <c r="P445" s="1247">
        <v>0</v>
      </c>
    </row>
    <row r="446" spans="1:16" x14ac:dyDescent="0.25">
      <c r="A446" s="1247">
        <v>1095</v>
      </c>
      <c r="B446" s="1247" t="s">
        <v>729</v>
      </c>
      <c r="C446" s="1247"/>
      <c r="D446" s="1247" t="s">
        <v>537</v>
      </c>
      <c r="E446" s="1247">
        <v>6296</v>
      </c>
      <c r="F446" s="1248">
        <v>0</v>
      </c>
      <c r="G446" s="1247">
        <v>6296</v>
      </c>
      <c r="H446" s="1163">
        <v>-1.5480000000000001E-2</v>
      </c>
      <c r="I446" s="1247">
        <v>6395</v>
      </c>
      <c r="J446" s="1163">
        <v>-4.3600000000000002E-3</v>
      </c>
      <c r="K446" s="1247">
        <v>6423</v>
      </c>
      <c r="L446" s="1164">
        <v>2.0979999999999999E-2</v>
      </c>
      <c r="M446" s="1247">
        <v>6291</v>
      </c>
      <c r="N446" s="1163">
        <v>-4.5900000000000003E-3</v>
      </c>
      <c r="O446" s="1247">
        <v>6320</v>
      </c>
      <c r="P446" s="1247">
        <v>0</v>
      </c>
    </row>
    <row r="447" spans="1:16" x14ac:dyDescent="0.25">
      <c r="A447" s="1097">
        <v>1097</v>
      </c>
      <c r="B447" s="1097" t="s">
        <v>730</v>
      </c>
      <c r="C447" s="1097"/>
      <c r="D447" s="1097" t="s">
        <v>630</v>
      </c>
      <c r="E447" s="1247">
        <v>1339</v>
      </c>
      <c r="F447" s="1248">
        <v>0</v>
      </c>
      <c r="G447" s="1247">
        <v>1339</v>
      </c>
      <c r="H447" s="1248">
        <v>0</v>
      </c>
      <c r="I447" s="1247">
        <v>1339</v>
      </c>
      <c r="J447" s="1248">
        <v>0</v>
      </c>
      <c r="K447" s="1247">
        <v>1339</v>
      </c>
      <c r="L447" s="1248">
        <v>0</v>
      </c>
      <c r="M447" s="1247">
        <v>1339</v>
      </c>
      <c r="N447" s="1248">
        <v>0</v>
      </c>
      <c r="O447" s="1247">
        <v>1339</v>
      </c>
      <c r="P447" s="1247">
        <v>1</v>
      </c>
    </row>
    <row r="448" spans="1:16" x14ac:dyDescent="0.25">
      <c r="A448" s="1247">
        <v>1100</v>
      </c>
      <c r="B448" s="1247" t="s">
        <v>1432</v>
      </c>
      <c r="C448" s="1247"/>
      <c r="D448" s="1247" t="s">
        <v>503</v>
      </c>
      <c r="E448" s="1247">
        <v>7877</v>
      </c>
      <c r="F448" s="1163">
        <v>-2.2100000000000002E-2</v>
      </c>
      <c r="G448" s="1247">
        <v>8055</v>
      </c>
      <c r="H448" s="1163">
        <v>-1.4919999999999999E-2</v>
      </c>
      <c r="I448" s="1247">
        <v>8177</v>
      </c>
      <c r="J448" s="1163">
        <v>-1.5180000000000001E-2</v>
      </c>
      <c r="K448" s="1247">
        <v>8303</v>
      </c>
      <c r="L448" s="1164">
        <v>5.1549999999999999E-2</v>
      </c>
      <c r="M448" s="1247">
        <v>7896</v>
      </c>
      <c r="N448" s="1163">
        <v>-9.5300000000000003E-3</v>
      </c>
      <c r="O448" s="1247">
        <v>7972</v>
      </c>
      <c r="P448" s="1247">
        <v>0</v>
      </c>
    </row>
    <row r="449" spans="1:16" x14ac:dyDescent="0.25">
      <c r="A449" s="1097">
        <v>1103</v>
      </c>
      <c r="B449" s="1097" t="s">
        <v>731</v>
      </c>
      <c r="C449" s="1097" t="s">
        <v>514</v>
      </c>
      <c r="D449" s="1097" t="s">
        <v>503</v>
      </c>
      <c r="E449" s="1247">
        <v>644</v>
      </c>
      <c r="F449" s="1163">
        <v>-3.0999999999999999E-3</v>
      </c>
      <c r="G449" s="1247">
        <v>646</v>
      </c>
      <c r="H449" s="1248">
        <v>0</v>
      </c>
      <c r="I449" s="1247">
        <v>646</v>
      </c>
      <c r="J449" s="1164">
        <v>4.7E-2</v>
      </c>
      <c r="K449" s="1247">
        <v>617</v>
      </c>
      <c r="L449" s="1163">
        <v>-2.2190000000000001E-2</v>
      </c>
      <c r="M449" s="1247">
        <v>631</v>
      </c>
      <c r="N449" s="1164">
        <v>6.3800000000000003E-3</v>
      </c>
      <c r="O449" s="1247">
        <v>627</v>
      </c>
      <c r="P449" s="1247">
        <v>1</v>
      </c>
    </row>
    <row r="450" spans="1:16" x14ac:dyDescent="0.25">
      <c r="A450" s="1097">
        <v>1104</v>
      </c>
      <c r="B450" s="1097" t="s">
        <v>732</v>
      </c>
      <c r="C450" s="1097" t="s">
        <v>545</v>
      </c>
      <c r="D450" s="1097" t="s">
        <v>503</v>
      </c>
      <c r="E450" s="1247">
        <v>559</v>
      </c>
      <c r="F450" s="1163">
        <v>-5.3400000000000001E-3</v>
      </c>
      <c r="G450" s="1247">
        <v>562</v>
      </c>
      <c r="H450" s="1164">
        <v>3.5699999999999998E-3</v>
      </c>
      <c r="I450" s="1247">
        <v>560</v>
      </c>
      <c r="J450" s="1164">
        <v>5.8599999999999999E-2</v>
      </c>
      <c r="K450" s="1247">
        <v>529</v>
      </c>
      <c r="L450" s="1163">
        <v>-1.49E-2</v>
      </c>
      <c r="M450" s="1247">
        <v>537</v>
      </c>
      <c r="N450" s="1164">
        <v>3.6679999999999997E-2</v>
      </c>
      <c r="O450" s="1247">
        <v>518</v>
      </c>
      <c r="P450" s="1247">
        <v>1</v>
      </c>
    </row>
    <row r="451" spans="1:16" x14ac:dyDescent="0.25">
      <c r="A451" s="1097">
        <v>1110</v>
      </c>
      <c r="B451" s="1097" t="s">
        <v>733</v>
      </c>
      <c r="C451" s="1097"/>
      <c r="D451" s="1097" t="s">
        <v>630</v>
      </c>
      <c r="E451" s="1247">
        <v>718</v>
      </c>
      <c r="F451" s="1248">
        <v>0</v>
      </c>
      <c r="G451" s="1247">
        <v>718</v>
      </c>
      <c r="H451" s="1248">
        <v>0</v>
      </c>
      <c r="I451" s="1247">
        <v>718</v>
      </c>
      <c r="J451" s="1248">
        <v>0</v>
      </c>
      <c r="K451" s="1247">
        <v>718</v>
      </c>
      <c r="L451" s="1248">
        <v>0</v>
      </c>
      <c r="M451" s="1247">
        <v>718</v>
      </c>
      <c r="N451" s="1248">
        <v>0</v>
      </c>
      <c r="O451" s="1247">
        <v>718</v>
      </c>
      <c r="P451" s="1247">
        <v>1</v>
      </c>
    </row>
    <row r="452" spans="1:16" x14ac:dyDescent="0.25">
      <c r="A452" s="1247">
        <v>1112</v>
      </c>
      <c r="B452" s="1247" t="s">
        <v>734</v>
      </c>
      <c r="C452" s="1247"/>
      <c r="D452" s="1247" t="s">
        <v>630</v>
      </c>
      <c r="E452" s="1247">
        <v>8519</v>
      </c>
      <c r="F452" s="1248">
        <v>0</v>
      </c>
      <c r="G452" s="1247">
        <v>8519</v>
      </c>
      <c r="H452" s="1248">
        <v>0</v>
      </c>
      <c r="I452" s="1247">
        <v>8519</v>
      </c>
      <c r="J452" s="1248">
        <v>0</v>
      </c>
      <c r="K452" s="1247">
        <v>8519</v>
      </c>
      <c r="L452" s="1248">
        <v>0</v>
      </c>
      <c r="M452" s="1247">
        <v>8519</v>
      </c>
      <c r="N452" s="1248">
        <v>0</v>
      </c>
      <c r="O452" s="1247">
        <v>8519</v>
      </c>
      <c r="P452" s="1247">
        <v>0</v>
      </c>
    </row>
    <row r="453" spans="1:16" x14ac:dyDescent="0.25">
      <c r="A453" s="1097">
        <v>1117</v>
      </c>
      <c r="B453" s="1097" t="s">
        <v>735</v>
      </c>
      <c r="C453" s="1097"/>
      <c r="D453" s="1097" t="s">
        <v>630</v>
      </c>
      <c r="E453" s="1247">
        <v>1075</v>
      </c>
      <c r="F453" s="1248">
        <v>0</v>
      </c>
      <c r="G453" s="1247">
        <v>1075</v>
      </c>
      <c r="H453" s="1248">
        <v>0</v>
      </c>
      <c r="I453" s="1247">
        <v>1075</v>
      </c>
      <c r="J453" s="1248">
        <v>0</v>
      </c>
      <c r="K453" s="1247">
        <v>1075</v>
      </c>
      <c r="L453" s="1248">
        <v>0</v>
      </c>
      <c r="M453" s="1247">
        <v>1075</v>
      </c>
      <c r="N453" s="1248">
        <v>0</v>
      </c>
      <c r="O453" s="1247">
        <v>1075</v>
      </c>
      <c r="P453" s="1247">
        <v>1</v>
      </c>
    </row>
    <row r="454" spans="1:16" x14ac:dyDescent="0.25">
      <c r="A454" s="1097">
        <v>1121</v>
      </c>
      <c r="B454" s="1097" t="s">
        <v>736</v>
      </c>
      <c r="C454" s="1097"/>
      <c r="D454" s="1097" t="s">
        <v>630</v>
      </c>
      <c r="E454" s="1247">
        <v>3523</v>
      </c>
      <c r="F454" s="1248">
        <v>0</v>
      </c>
      <c r="G454" s="1247">
        <v>3523</v>
      </c>
      <c r="H454" s="1248">
        <v>0</v>
      </c>
      <c r="I454" s="1247">
        <v>3523</v>
      </c>
      <c r="J454" s="1163">
        <v>-6.9959999999999994E-2</v>
      </c>
      <c r="K454" s="1247">
        <v>3788</v>
      </c>
      <c r="L454" s="1163">
        <v>-3.6800000000000001E-3</v>
      </c>
      <c r="M454" s="1247">
        <v>3802</v>
      </c>
      <c r="N454" s="1164">
        <v>3.7000000000000002E-3</v>
      </c>
      <c r="O454" s="1247">
        <v>3788</v>
      </c>
      <c r="P454" s="1247">
        <v>1</v>
      </c>
    </row>
    <row r="455" spans="1:16" x14ac:dyDescent="0.25">
      <c r="A455" s="1097">
        <v>1129</v>
      </c>
      <c r="B455" s="1097" t="s">
        <v>737</v>
      </c>
      <c r="C455" s="1097"/>
      <c r="D455" s="1097" t="s">
        <v>630</v>
      </c>
      <c r="E455" s="1247">
        <v>4133</v>
      </c>
      <c r="F455" s="1248">
        <v>0</v>
      </c>
      <c r="G455" s="1247">
        <v>4133</v>
      </c>
      <c r="H455" s="1248">
        <v>0</v>
      </c>
      <c r="I455" s="1247">
        <v>4133</v>
      </c>
      <c r="J455" s="1248">
        <v>0</v>
      </c>
      <c r="K455" s="1247">
        <v>4133</v>
      </c>
      <c r="L455" s="1248">
        <v>0</v>
      </c>
      <c r="M455" s="1247">
        <v>4133</v>
      </c>
      <c r="N455" s="1248">
        <v>0</v>
      </c>
      <c r="O455" s="1247">
        <v>4133</v>
      </c>
      <c r="P455" s="1247">
        <v>1</v>
      </c>
    </row>
    <row r="456" spans="1:16" x14ac:dyDescent="0.25">
      <c r="A456" s="1097">
        <v>1133</v>
      </c>
      <c r="B456" s="1097" t="s">
        <v>738</v>
      </c>
      <c r="C456" s="1097"/>
      <c r="D456" s="1097" t="s">
        <v>630</v>
      </c>
      <c r="E456" s="1247">
        <v>1075</v>
      </c>
      <c r="F456" s="1248">
        <v>0</v>
      </c>
      <c r="G456" s="1247">
        <v>1075</v>
      </c>
      <c r="H456" s="1248">
        <v>0</v>
      </c>
      <c r="I456" s="1247">
        <v>1075</v>
      </c>
      <c r="J456" s="1248">
        <v>0</v>
      </c>
      <c r="K456" s="1247">
        <v>1075</v>
      </c>
      <c r="L456" s="1248">
        <v>0</v>
      </c>
      <c r="M456" s="1247">
        <v>1075</v>
      </c>
      <c r="N456" s="1248">
        <v>0</v>
      </c>
      <c r="O456" s="1247">
        <v>1075</v>
      </c>
      <c r="P456" s="1247">
        <v>1</v>
      </c>
    </row>
    <row r="457" spans="1:16" x14ac:dyDescent="0.25">
      <c r="A457" s="1097">
        <v>1147</v>
      </c>
      <c r="B457" s="1097" t="s">
        <v>739</v>
      </c>
      <c r="C457" s="1097"/>
      <c r="D457" s="1097" t="s">
        <v>630</v>
      </c>
      <c r="E457" s="1247">
        <v>2700</v>
      </c>
      <c r="F457" s="1248">
        <v>0</v>
      </c>
      <c r="G457" s="1247">
        <v>2700</v>
      </c>
      <c r="H457" s="1248">
        <v>0</v>
      </c>
      <c r="I457" s="1247">
        <v>2700</v>
      </c>
      <c r="J457" s="1248">
        <v>0</v>
      </c>
      <c r="K457" s="1247">
        <v>2700</v>
      </c>
      <c r="L457" s="1164">
        <v>5.96E-3</v>
      </c>
      <c r="M457" s="1247">
        <v>2684</v>
      </c>
      <c r="N457" s="1163">
        <v>-5.9300000000000004E-3</v>
      </c>
      <c r="O457" s="1247">
        <v>2700</v>
      </c>
      <c r="P457" s="1247">
        <v>1</v>
      </c>
    </row>
    <row r="458" spans="1:16" x14ac:dyDescent="0.25">
      <c r="A458" s="1097">
        <v>1154</v>
      </c>
      <c r="B458" s="1097" t="s">
        <v>740</v>
      </c>
      <c r="C458" s="1097"/>
      <c r="D458" s="1097" t="s">
        <v>630</v>
      </c>
      <c r="E458" s="1247">
        <v>3000</v>
      </c>
      <c r="F458" s="1248">
        <v>0</v>
      </c>
      <c r="G458" s="1247">
        <v>3000</v>
      </c>
      <c r="H458" s="1248">
        <v>0</v>
      </c>
      <c r="I458" s="1247">
        <v>3000</v>
      </c>
      <c r="J458" s="1248">
        <v>0</v>
      </c>
      <c r="K458" s="1247">
        <v>3000</v>
      </c>
      <c r="L458" s="1248">
        <v>0</v>
      </c>
      <c r="M458" s="1247">
        <v>3000</v>
      </c>
      <c r="N458" s="1248">
        <v>0</v>
      </c>
      <c r="O458" s="1247">
        <v>3000</v>
      </c>
      <c r="P458" s="1247">
        <v>1</v>
      </c>
    </row>
    <row r="459" spans="1:16" x14ac:dyDescent="0.25">
      <c r="A459" s="1097">
        <v>1155</v>
      </c>
      <c r="B459" s="1097" t="s">
        <v>741</v>
      </c>
      <c r="C459" s="1097"/>
      <c r="D459" s="1097" t="s">
        <v>630</v>
      </c>
      <c r="E459" s="1247">
        <v>233</v>
      </c>
      <c r="F459" s="1248">
        <v>0</v>
      </c>
      <c r="G459" s="1247">
        <v>233</v>
      </c>
      <c r="H459" s="1248">
        <v>0</v>
      </c>
      <c r="I459" s="1247">
        <v>233</v>
      </c>
      <c r="J459" s="1248">
        <v>0</v>
      </c>
      <c r="K459" s="1247">
        <v>233</v>
      </c>
      <c r="L459" s="1248">
        <v>0</v>
      </c>
      <c r="M459" s="1247">
        <v>233</v>
      </c>
      <c r="N459" s="1248">
        <v>0</v>
      </c>
      <c r="O459" s="1247">
        <v>233</v>
      </c>
      <c r="P459" s="1247">
        <v>1</v>
      </c>
    </row>
    <row r="460" spans="1:16" x14ac:dyDescent="0.25">
      <c r="A460" s="1097">
        <v>1161</v>
      </c>
      <c r="B460" s="1097" t="s">
        <v>742</v>
      </c>
      <c r="C460" s="1097"/>
      <c r="D460" s="1097" t="s">
        <v>630</v>
      </c>
      <c r="E460" s="1247">
        <v>1038</v>
      </c>
      <c r="F460" s="1248">
        <v>0</v>
      </c>
      <c r="G460" s="1247">
        <v>1038</v>
      </c>
      <c r="H460" s="1248">
        <v>0</v>
      </c>
      <c r="I460" s="1247">
        <v>1038</v>
      </c>
      <c r="J460" s="1248">
        <v>0</v>
      </c>
      <c r="K460" s="1247">
        <v>1038</v>
      </c>
      <c r="L460" s="1248">
        <v>0</v>
      </c>
      <c r="M460" s="1247">
        <v>1038</v>
      </c>
      <c r="N460" s="1248">
        <v>0</v>
      </c>
      <c r="O460" s="1247">
        <v>1038</v>
      </c>
      <c r="P460" s="1247">
        <v>1</v>
      </c>
    </row>
    <row r="461" spans="1:16" x14ac:dyDescent="0.25">
      <c r="A461" s="1097">
        <v>1174</v>
      </c>
      <c r="B461" s="1097" t="s">
        <v>744</v>
      </c>
      <c r="C461" s="1097"/>
      <c r="D461" s="1097" t="s">
        <v>630</v>
      </c>
      <c r="E461" s="1247">
        <v>1305</v>
      </c>
      <c r="F461" s="1248">
        <v>0</v>
      </c>
      <c r="G461" s="1247">
        <v>1305</v>
      </c>
      <c r="H461" s="1248">
        <v>0</v>
      </c>
      <c r="I461" s="1247">
        <v>1305</v>
      </c>
      <c r="J461" s="1248">
        <v>0</v>
      </c>
      <c r="K461" s="1247">
        <v>1305</v>
      </c>
      <c r="L461" s="1248">
        <v>0</v>
      </c>
      <c r="M461" s="1247">
        <v>1305</v>
      </c>
      <c r="N461" s="1248">
        <v>0</v>
      </c>
      <c r="O461" s="1247">
        <v>1305</v>
      </c>
      <c r="P461" s="1247">
        <v>1</v>
      </c>
    </row>
    <row r="462" spans="1:16" x14ac:dyDescent="0.25">
      <c r="A462" s="1097">
        <v>1175</v>
      </c>
      <c r="B462" s="1097" t="s">
        <v>745</v>
      </c>
      <c r="C462" s="1097"/>
      <c r="D462" s="1097" t="s">
        <v>630</v>
      </c>
      <c r="E462" s="1247">
        <v>1209</v>
      </c>
      <c r="F462" s="1248">
        <v>0</v>
      </c>
      <c r="G462" s="1247">
        <v>1209</v>
      </c>
      <c r="H462" s="1248">
        <v>0</v>
      </c>
      <c r="I462" s="1247">
        <v>1209</v>
      </c>
      <c r="J462" s="1248">
        <v>0</v>
      </c>
      <c r="K462" s="1247">
        <v>1209</v>
      </c>
      <c r="L462" s="1248">
        <v>0</v>
      </c>
      <c r="M462" s="1247">
        <v>1209</v>
      </c>
      <c r="N462" s="1248">
        <v>0</v>
      </c>
      <c r="O462" s="1247">
        <v>1209</v>
      </c>
      <c r="P462" s="1247">
        <v>1</v>
      </c>
    </row>
    <row r="463" spans="1:16" x14ac:dyDescent="0.25">
      <c r="A463" s="1097">
        <v>1178</v>
      </c>
      <c r="B463" s="1097" t="s">
        <v>746</v>
      </c>
      <c r="C463" s="1097"/>
      <c r="D463" s="1097" t="s">
        <v>630</v>
      </c>
      <c r="E463" s="1247">
        <v>11356</v>
      </c>
      <c r="F463" s="1248">
        <v>0</v>
      </c>
      <c r="G463" s="1247">
        <v>11356</v>
      </c>
      <c r="H463" s="1248">
        <v>0</v>
      </c>
      <c r="I463" s="1247">
        <v>11356</v>
      </c>
      <c r="J463" s="1248">
        <v>0</v>
      </c>
      <c r="K463" s="1247">
        <v>11356</v>
      </c>
      <c r="L463" s="1164">
        <v>8.8000000000000003E-4</v>
      </c>
      <c r="M463" s="1247">
        <v>11346</v>
      </c>
      <c r="N463" s="1163">
        <v>-8.8000000000000003E-4</v>
      </c>
      <c r="O463" s="1247">
        <v>11356</v>
      </c>
      <c r="P463" s="1247">
        <v>1</v>
      </c>
    </row>
    <row r="464" spans="1:16" x14ac:dyDescent="0.25">
      <c r="A464" s="1097">
        <v>1183</v>
      </c>
      <c r="B464" s="1097" t="s">
        <v>747</v>
      </c>
      <c r="C464" s="1097"/>
      <c r="D464" s="1097" t="s">
        <v>630</v>
      </c>
      <c r="E464" s="1247">
        <v>819</v>
      </c>
      <c r="F464" s="1248">
        <v>0</v>
      </c>
      <c r="G464" s="1247">
        <v>819</v>
      </c>
      <c r="H464" s="1248">
        <v>0</v>
      </c>
      <c r="I464" s="1247">
        <v>819</v>
      </c>
      <c r="J464" s="1248">
        <v>0</v>
      </c>
      <c r="K464" s="1247">
        <v>819</v>
      </c>
      <c r="L464" s="1248">
        <v>0</v>
      </c>
      <c r="M464" s="1247">
        <v>819</v>
      </c>
      <c r="N464" s="1248">
        <v>0</v>
      </c>
      <c r="O464" s="1247">
        <v>819</v>
      </c>
      <c r="P464" s="1247">
        <v>1</v>
      </c>
    </row>
    <row r="465" spans="1:16" x14ac:dyDescent="0.25">
      <c r="A465" s="1097">
        <v>1184</v>
      </c>
      <c r="B465" s="1097" t="s">
        <v>748</v>
      </c>
      <c r="C465" s="1097"/>
      <c r="D465" s="1097" t="s">
        <v>630</v>
      </c>
      <c r="E465" s="1247">
        <v>918</v>
      </c>
      <c r="F465" s="1248">
        <v>0</v>
      </c>
      <c r="G465" s="1247">
        <v>918</v>
      </c>
      <c r="H465" s="1248">
        <v>0</v>
      </c>
      <c r="I465" s="1247">
        <v>918</v>
      </c>
      <c r="J465" s="1248">
        <v>0</v>
      </c>
      <c r="K465" s="1247">
        <v>918</v>
      </c>
      <c r="L465" s="1248">
        <v>0</v>
      </c>
      <c r="M465" s="1247">
        <v>918</v>
      </c>
      <c r="N465" s="1248">
        <v>0</v>
      </c>
      <c r="O465" s="1247">
        <v>918</v>
      </c>
      <c r="P465" s="1247">
        <v>1</v>
      </c>
    </row>
    <row r="466" spans="1:16" x14ac:dyDescent="0.25">
      <c r="A466" s="1097">
        <v>1185</v>
      </c>
      <c r="B466" s="1097" t="s">
        <v>749</v>
      </c>
      <c r="C466" s="1097"/>
      <c r="D466" s="1097" t="s">
        <v>630</v>
      </c>
      <c r="E466" s="1247">
        <v>2260</v>
      </c>
      <c r="F466" s="1248">
        <v>0</v>
      </c>
      <c r="G466" s="1247">
        <v>2260</v>
      </c>
      <c r="H466" s="1164">
        <v>2.9139999999999999E-2</v>
      </c>
      <c r="I466" s="1247">
        <v>2196</v>
      </c>
      <c r="J466" s="1248">
        <v>0</v>
      </c>
      <c r="K466" s="1247">
        <v>2196</v>
      </c>
      <c r="L466" s="1248">
        <v>0</v>
      </c>
      <c r="M466" s="1247">
        <v>2196</v>
      </c>
      <c r="N466" s="1248">
        <v>0</v>
      </c>
      <c r="O466" s="1247">
        <v>2196</v>
      </c>
      <c r="P466" s="1247">
        <v>1</v>
      </c>
    </row>
    <row r="467" spans="1:16" x14ac:dyDescent="0.25">
      <c r="A467" s="1097">
        <v>1186</v>
      </c>
      <c r="B467" s="1097" t="s">
        <v>750</v>
      </c>
      <c r="C467" s="1097"/>
      <c r="D467" s="1097" t="s">
        <v>630</v>
      </c>
      <c r="E467" s="1247">
        <v>3035</v>
      </c>
      <c r="F467" s="1248">
        <v>0</v>
      </c>
      <c r="G467" s="1247">
        <v>3035</v>
      </c>
      <c r="H467" s="1164">
        <v>2.189E-2</v>
      </c>
      <c r="I467" s="1247">
        <v>2970</v>
      </c>
      <c r="J467" s="1248">
        <v>0</v>
      </c>
      <c r="K467" s="1247">
        <v>2970</v>
      </c>
      <c r="L467" s="1248">
        <v>0</v>
      </c>
      <c r="M467" s="1247">
        <v>2970</v>
      </c>
      <c r="N467" s="1248">
        <v>0</v>
      </c>
      <c r="O467" s="1247">
        <v>2970</v>
      </c>
      <c r="P467" s="1247">
        <v>1</v>
      </c>
    </row>
    <row r="468" spans="1:16" x14ac:dyDescent="0.25">
      <c r="A468" s="1097">
        <v>1201</v>
      </c>
      <c r="B468" s="1097" t="s">
        <v>751</v>
      </c>
      <c r="C468" s="1097"/>
      <c r="D468" s="1097" t="s">
        <v>630</v>
      </c>
      <c r="E468" s="1247">
        <v>1738</v>
      </c>
      <c r="F468" s="1248">
        <v>0</v>
      </c>
      <c r="G468" s="1247">
        <v>1738</v>
      </c>
      <c r="H468" s="1248">
        <v>0</v>
      </c>
      <c r="I468" s="1247">
        <v>1738</v>
      </c>
      <c r="J468" s="1248">
        <v>0</v>
      </c>
      <c r="K468" s="1247">
        <v>1738</v>
      </c>
      <c r="L468" s="1248">
        <v>0</v>
      </c>
      <c r="M468" s="1247">
        <v>1738</v>
      </c>
      <c r="N468" s="1248">
        <v>0</v>
      </c>
      <c r="O468" s="1247">
        <v>1738</v>
      </c>
      <c r="P468" s="1247">
        <v>1</v>
      </c>
    </row>
    <row r="469" spans="1:16" x14ac:dyDescent="0.25">
      <c r="A469" s="1097">
        <v>1206</v>
      </c>
      <c r="B469" s="1097" t="s">
        <v>752</v>
      </c>
      <c r="C469" s="1097"/>
      <c r="D469" s="1097" t="s">
        <v>630</v>
      </c>
      <c r="E469" s="1247">
        <v>819</v>
      </c>
      <c r="F469" s="1248">
        <v>0</v>
      </c>
      <c r="G469" s="1247">
        <v>819</v>
      </c>
      <c r="H469" s="1248">
        <v>0</v>
      </c>
      <c r="I469" s="1247">
        <v>819</v>
      </c>
      <c r="J469" s="1248">
        <v>0</v>
      </c>
      <c r="K469" s="1247">
        <v>819</v>
      </c>
      <c r="L469" s="1248">
        <v>0</v>
      </c>
      <c r="M469" s="1247">
        <v>819</v>
      </c>
      <c r="N469" s="1248">
        <v>0</v>
      </c>
      <c r="O469" s="1247">
        <v>819</v>
      </c>
      <c r="P469" s="1247">
        <v>1</v>
      </c>
    </row>
    <row r="470" spans="1:16" x14ac:dyDescent="0.25">
      <c r="A470" s="1097">
        <v>1207</v>
      </c>
      <c r="B470" s="1097" t="s">
        <v>753</v>
      </c>
      <c r="C470" s="1097"/>
      <c r="D470" s="1097" t="s">
        <v>630</v>
      </c>
      <c r="E470" s="1247">
        <v>861</v>
      </c>
      <c r="F470" s="1248">
        <v>0</v>
      </c>
      <c r="G470" s="1247">
        <v>861</v>
      </c>
      <c r="H470" s="1248">
        <v>0</v>
      </c>
      <c r="I470" s="1247">
        <v>861</v>
      </c>
      <c r="J470" s="1248">
        <v>0</v>
      </c>
      <c r="K470" s="1247">
        <v>861</v>
      </c>
      <c r="L470" s="1248">
        <v>0</v>
      </c>
      <c r="M470" s="1247">
        <v>861</v>
      </c>
      <c r="N470" s="1248">
        <v>0</v>
      </c>
      <c r="O470" s="1247">
        <v>861</v>
      </c>
      <c r="P470" s="1247">
        <v>1</v>
      </c>
    </row>
    <row r="471" spans="1:16" x14ac:dyDescent="0.25">
      <c r="A471" s="1097">
        <v>1208</v>
      </c>
      <c r="B471" s="1097" t="s">
        <v>754</v>
      </c>
      <c r="C471" s="1097"/>
      <c r="D471" s="1097" t="s">
        <v>630</v>
      </c>
      <c r="E471" s="1247">
        <v>2196</v>
      </c>
      <c r="F471" s="1248">
        <v>0</v>
      </c>
      <c r="G471" s="1247">
        <v>2196</v>
      </c>
      <c r="H471" s="1248">
        <v>0</v>
      </c>
      <c r="I471" s="1247">
        <v>2196</v>
      </c>
      <c r="J471" s="1248">
        <v>0</v>
      </c>
      <c r="K471" s="1247">
        <v>2196</v>
      </c>
      <c r="L471" s="1248">
        <v>0</v>
      </c>
      <c r="M471" s="1247">
        <v>2196</v>
      </c>
      <c r="N471" s="1248">
        <v>0</v>
      </c>
      <c r="O471" s="1247">
        <v>2196</v>
      </c>
      <c r="P471" s="1247">
        <v>1</v>
      </c>
    </row>
    <row r="472" spans="1:16" x14ac:dyDescent="0.25">
      <c r="A472" s="1097">
        <v>1210</v>
      </c>
      <c r="B472" s="1097" t="s">
        <v>755</v>
      </c>
      <c r="C472" s="1097"/>
      <c r="D472" s="1097" t="s">
        <v>630</v>
      </c>
      <c r="E472" s="1247">
        <v>2617</v>
      </c>
      <c r="F472" s="1248">
        <v>0</v>
      </c>
      <c r="G472" s="1247">
        <v>2617</v>
      </c>
      <c r="H472" s="1248">
        <v>0</v>
      </c>
      <c r="I472" s="1247">
        <v>2617</v>
      </c>
      <c r="J472" s="1248">
        <v>0</v>
      </c>
      <c r="K472" s="1247">
        <v>2617</v>
      </c>
      <c r="L472" s="1248">
        <v>0</v>
      </c>
      <c r="M472" s="1247">
        <v>2617</v>
      </c>
      <c r="N472" s="1248">
        <v>0</v>
      </c>
      <c r="O472" s="1247">
        <v>2617</v>
      </c>
      <c r="P472" s="1247">
        <v>1</v>
      </c>
    </row>
    <row r="473" spans="1:16" x14ac:dyDescent="0.25">
      <c r="A473" s="1097">
        <v>1211</v>
      </c>
      <c r="B473" s="1097" t="s">
        <v>756</v>
      </c>
      <c r="C473" s="1097"/>
      <c r="D473" s="1097" t="s">
        <v>630</v>
      </c>
      <c r="E473" s="1247">
        <v>952</v>
      </c>
      <c r="F473" s="1248">
        <v>0</v>
      </c>
      <c r="G473" s="1247">
        <v>952</v>
      </c>
      <c r="H473" s="1248">
        <v>0</v>
      </c>
      <c r="I473" s="1247">
        <v>952</v>
      </c>
      <c r="J473" s="1248">
        <v>0</v>
      </c>
      <c r="K473" s="1247">
        <v>952</v>
      </c>
      <c r="L473" s="1248">
        <v>0</v>
      </c>
      <c r="M473" s="1247">
        <v>952</v>
      </c>
      <c r="N473" s="1248">
        <v>0</v>
      </c>
      <c r="O473" s="1247">
        <v>952</v>
      </c>
      <c r="P473" s="1247">
        <v>1</v>
      </c>
    </row>
    <row r="474" spans="1:16" x14ac:dyDescent="0.25">
      <c r="A474" s="1097">
        <v>1212</v>
      </c>
      <c r="B474" s="1097" t="s">
        <v>757</v>
      </c>
      <c r="C474" s="1097"/>
      <c r="D474" s="1097" t="s">
        <v>630</v>
      </c>
      <c r="E474" s="1247">
        <v>2342</v>
      </c>
      <c r="F474" s="1248">
        <v>0</v>
      </c>
      <c r="G474" s="1247">
        <v>2342</v>
      </c>
      <c r="H474" s="1164">
        <v>2.945E-2</v>
      </c>
      <c r="I474" s="1247">
        <v>2275</v>
      </c>
      <c r="J474" s="1248">
        <v>0</v>
      </c>
      <c r="K474" s="1247">
        <v>2275</v>
      </c>
      <c r="L474" s="1248">
        <v>0</v>
      </c>
      <c r="M474" s="1247">
        <v>2275</v>
      </c>
      <c r="N474" s="1248">
        <v>0</v>
      </c>
      <c r="O474" s="1247">
        <v>2275</v>
      </c>
      <c r="P474" s="1247">
        <v>1</v>
      </c>
    </row>
    <row r="475" spans="1:16" x14ac:dyDescent="0.25">
      <c r="A475" s="1097">
        <v>1213</v>
      </c>
      <c r="B475" s="1097" t="s">
        <v>758</v>
      </c>
      <c r="C475" s="1097"/>
      <c r="D475" s="1097" t="s">
        <v>630</v>
      </c>
      <c r="E475" s="1247">
        <v>3078</v>
      </c>
      <c r="F475" s="1248">
        <v>0</v>
      </c>
      <c r="G475" s="1247">
        <v>3078</v>
      </c>
      <c r="H475" s="1248">
        <v>0</v>
      </c>
      <c r="I475" s="1247">
        <v>3078</v>
      </c>
      <c r="J475" s="1248">
        <v>0</v>
      </c>
      <c r="K475" s="1247">
        <v>3078</v>
      </c>
      <c r="L475" s="1248">
        <v>0</v>
      </c>
      <c r="M475" s="1247">
        <v>3078</v>
      </c>
      <c r="N475" s="1248">
        <v>0</v>
      </c>
      <c r="O475" s="1247">
        <v>3078</v>
      </c>
      <c r="P475" s="1247">
        <v>1</v>
      </c>
    </row>
    <row r="476" spans="1:16" x14ac:dyDescent="0.25">
      <c r="A476" s="1097">
        <v>1214</v>
      </c>
      <c r="B476" s="1097" t="s">
        <v>759</v>
      </c>
      <c r="C476" s="1097"/>
      <c r="D476" s="1097" t="s">
        <v>630</v>
      </c>
      <c r="E476" s="1247">
        <v>1338</v>
      </c>
      <c r="F476" s="1248">
        <v>0</v>
      </c>
      <c r="G476" s="1247">
        <v>1338</v>
      </c>
      <c r="H476" s="1248">
        <v>0</v>
      </c>
      <c r="I476" s="1247">
        <v>1338</v>
      </c>
      <c r="J476" s="1248">
        <v>0</v>
      </c>
      <c r="K476" s="1247">
        <v>1338</v>
      </c>
      <c r="L476" s="1164">
        <v>1.3639999999999999E-2</v>
      </c>
      <c r="M476" s="1247">
        <v>1320</v>
      </c>
      <c r="N476" s="1164">
        <v>8.5529999999999995E-2</v>
      </c>
      <c r="O476" s="1247">
        <v>1216</v>
      </c>
      <c r="P476" s="1247">
        <v>1</v>
      </c>
    </row>
    <row r="477" spans="1:16" x14ac:dyDescent="0.25">
      <c r="A477" s="1097">
        <v>1216</v>
      </c>
      <c r="B477" s="1097" t="s">
        <v>761</v>
      </c>
      <c r="C477" s="1097"/>
      <c r="D477" s="1097" t="s">
        <v>630</v>
      </c>
      <c r="E477" s="1247">
        <v>1399</v>
      </c>
      <c r="F477" s="1248">
        <v>0</v>
      </c>
      <c r="G477" s="1247">
        <v>1399</v>
      </c>
      <c r="H477" s="1248">
        <v>0</v>
      </c>
      <c r="I477" s="1247">
        <v>1399</v>
      </c>
      <c r="J477" s="1248">
        <v>0</v>
      </c>
      <c r="K477" s="1247">
        <v>1399</v>
      </c>
      <c r="L477" s="1248">
        <v>0</v>
      </c>
      <c r="M477" s="1247">
        <v>1399</v>
      </c>
      <c r="N477" s="1248">
        <v>0</v>
      </c>
      <c r="O477" s="1247">
        <v>1399</v>
      </c>
      <c r="P477" s="1247">
        <v>1</v>
      </c>
    </row>
    <row r="478" spans="1:16" x14ac:dyDescent="0.25">
      <c r="A478" s="1097">
        <v>1217</v>
      </c>
      <c r="B478" s="1097" t="s">
        <v>762</v>
      </c>
      <c r="C478" s="1097"/>
      <c r="D478" s="1097" t="s">
        <v>630</v>
      </c>
      <c r="E478" s="1247">
        <v>2007</v>
      </c>
      <c r="F478" s="1248">
        <v>0</v>
      </c>
      <c r="G478" s="1247">
        <v>2007</v>
      </c>
      <c r="H478" s="1248">
        <v>0</v>
      </c>
      <c r="I478" s="1247">
        <v>2007</v>
      </c>
      <c r="J478" s="1248">
        <v>0</v>
      </c>
      <c r="K478" s="1247">
        <v>2007</v>
      </c>
      <c r="L478" s="1248">
        <v>0</v>
      </c>
      <c r="M478" s="1247">
        <v>2007</v>
      </c>
      <c r="N478" s="1248">
        <v>0</v>
      </c>
      <c r="O478" s="1247">
        <v>2007</v>
      </c>
      <c r="P478" s="1247">
        <v>1</v>
      </c>
    </row>
    <row r="479" spans="1:16" x14ac:dyDescent="0.25">
      <c r="A479" s="1097">
        <v>1218</v>
      </c>
      <c r="B479" s="1097" t="s">
        <v>763</v>
      </c>
      <c r="C479" s="1097"/>
      <c r="D479" s="1097" t="s">
        <v>630</v>
      </c>
      <c r="E479" s="1247">
        <v>2250</v>
      </c>
      <c r="F479" s="1248">
        <v>0</v>
      </c>
      <c r="G479" s="1247">
        <v>2250</v>
      </c>
      <c r="H479" s="1248">
        <v>0</v>
      </c>
      <c r="I479" s="1247">
        <v>2250</v>
      </c>
      <c r="J479" s="1248">
        <v>0</v>
      </c>
      <c r="K479" s="1247">
        <v>2250</v>
      </c>
      <c r="L479" s="1248">
        <v>0</v>
      </c>
      <c r="M479" s="1247">
        <v>2250</v>
      </c>
      <c r="N479" s="1248">
        <v>0</v>
      </c>
      <c r="O479" s="1247">
        <v>2250</v>
      </c>
      <c r="P479" s="1247">
        <v>1</v>
      </c>
    </row>
    <row r="480" spans="1:16" x14ac:dyDescent="0.25">
      <c r="A480" s="1097">
        <v>1221</v>
      </c>
      <c r="B480" s="1097" t="s">
        <v>764</v>
      </c>
      <c r="C480" s="1097"/>
      <c r="D480" s="1097" t="s">
        <v>630</v>
      </c>
      <c r="E480" s="1247">
        <v>1512</v>
      </c>
      <c r="F480" s="1248">
        <v>0</v>
      </c>
      <c r="G480" s="1247">
        <v>1512</v>
      </c>
      <c r="H480" s="1248">
        <v>0</v>
      </c>
      <c r="I480" s="1247">
        <v>1512</v>
      </c>
      <c r="J480" s="1248">
        <v>0</v>
      </c>
      <c r="K480" s="1247">
        <v>1512</v>
      </c>
      <c r="L480" s="1248">
        <v>0</v>
      </c>
      <c r="M480" s="1247">
        <v>1512</v>
      </c>
      <c r="N480" s="1248">
        <v>0</v>
      </c>
      <c r="O480" s="1247">
        <v>1512</v>
      </c>
      <c r="P480" s="1247">
        <v>1</v>
      </c>
    </row>
    <row r="481" spans="1:16" x14ac:dyDescent="0.25">
      <c r="A481" s="1097">
        <v>1232</v>
      </c>
      <c r="B481" s="1097" t="s">
        <v>765</v>
      </c>
      <c r="C481" s="1097"/>
      <c r="D481" s="1097" t="s">
        <v>630</v>
      </c>
      <c r="E481" s="1247">
        <v>986</v>
      </c>
      <c r="F481" s="1248">
        <v>0</v>
      </c>
      <c r="G481" s="1247">
        <v>986</v>
      </c>
      <c r="H481" s="1248">
        <v>0</v>
      </c>
      <c r="I481" s="1247">
        <v>986</v>
      </c>
      <c r="J481" s="1248">
        <v>0</v>
      </c>
      <c r="K481" s="1247">
        <v>986</v>
      </c>
      <c r="L481" s="1248">
        <v>0</v>
      </c>
      <c r="M481" s="1247">
        <v>986</v>
      </c>
      <c r="N481" s="1248">
        <v>0</v>
      </c>
      <c r="O481" s="1247">
        <v>986</v>
      </c>
      <c r="P481" s="1247">
        <v>1</v>
      </c>
    </row>
    <row r="482" spans="1:16" x14ac:dyDescent="0.25">
      <c r="A482" s="1097">
        <v>1237</v>
      </c>
      <c r="B482" s="1097" t="s">
        <v>766</v>
      </c>
      <c r="C482" s="1097"/>
      <c r="D482" s="1097" t="s">
        <v>630</v>
      </c>
      <c r="E482" s="1247">
        <v>275</v>
      </c>
      <c r="F482" s="1248">
        <v>0</v>
      </c>
      <c r="G482" s="1247">
        <v>275</v>
      </c>
      <c r="H482" s="1248">
        <v>0</v>
      </c>
      <c r="I482" s="1247">
        <v>275</v>
      </c>
      <c r="J482" s="1248">
        <v>0</v>
      </c>
      <c r="K482" s="1247">
        <v>275</v>
      </c>
      <c r="L482" s="1248">
        <v>0</v>
      </c>
      <c r="M482" s="1247">
        <v>275</v>
      </c>
      <c r="N482" s="1248">
        <v>0</v>
      </c>
      <c r="O482" s="1247">
        <v>275</v>
      </c>
      <c r="P482" s="1247">
        <v>1</v>
      </c>
    </row>
    <row r="483" spans="1:16" x14ac:dyDescent="0.25">
      <c r="A483" s="1097">
        <v>1243</v>
      </c>
      <c r="B483" s="1097" t="s">
        <v>767</v>
      </c>
      <c r="C483" s="1097"/>
      <c r="D483" s="1097" t="s">
        <v>630</v>
      </c>
      <c r="E483" s="1247">
        <v>1211</v>
      </c>
      <c r="F483" s="1248">
        <v>0</v>
      </c>
      <c r="G483" s="1247">
        <v>1211</v>
      </c>
      <c r="H483" s="1248">
        <v>0</v>
      </c>
      <c r="I483" s="1247">
        <v>1211</v>
      </c>
      <c r="J483" s="1248">
        <v>0</v>
      </c>
      <c r="K483" s="1247">
        <v>1211</v>
      </c>
      <c r="L483" s="1248">
        <v>0</v>
      </c>
      <c r="M483" s="1247">
        <v>1211</v>
      </c>
      <c r="N483" s="1248">
        <v>0</v>
      </c>
      <c r="O483" s="1247">
        <v>1211</v>
      </c>
      <c r="P483" s="1247">
        <v>1</v>
      </c>
    </row>
    <row r="484" spans="1:16" x14ac:dyDescent="0.25">
      <c r="A484" s="1097">
        <v>1244</v>
      </c>
      <c r="B484" s="1097" t="s">
        <v>768</v>
      </c>
      <c r="C484" s="1097"/>
      <c r="D484" s="1097" t="s">
        <v>630</v>
      </c>
      <c r="E484" s="1247">
        <v>1211</v>
      </c>
      <c r="F484" s="1248">
        <v>0</v>
      </c>
      <c r="G484" s="1247">
        <v>1211</v>
      </c>
      <c r="H484" s="1248">
        <v>0</v>
      </c>
      <c r="I484" s="1247">
        <v>1211</v>
      </c>
      <c r="J484" s="1248">
        <v>0</v>
      </c>
      <c r="K484" s="1247">
        <v>1211</v>
      </c>
      <c r="L484" s="1248">
        <v>0</v>
      </c>
      <c r="M484" s="1247">
        <v>1211</v>
      </c>
      <c r="N484" s="1248">
        <v>0</v>
      </c>
      <c r="O484" s="1247">
        <v>1211</v>
      </c>
      <c r="P484" s="1247">
        <v>1</v>
      </c>
    </row>
    <row r="485" spans="1:16" x14ac:dyDescent="0.25">
      <c r="A485" s="1097">
        <v>1245</v>
      </c>
      <c r="B485" s="1097" t="s">
        <v>769</v>
      </c>
      <c r="C485" s="1097"/>
      <c r="D485" s="1097" t="s">
        <v>630</v>
      </c>
      <c r="E485" s="1247">
        <v>922</v>
      </c>
      <c r="F485" s="1248">
        <v>0</v>
      </c>
      <c r="G485" s="1247">
        <v>922</v>
      </c>
      <c r="H485" s="1248">
        <v>0</v>
      </c>
      <c r="I485" s="1247">
        <v>922</v>
      </c>
      <c r="J485" s="1248">
        <v>0</v>
      </c>
      <c r="K485" s="1247">
        <v>922</v>
      </c>
      <c r="L485" s="1248">
        <v>0</v>
      </c>
      <c r="M485" s="1247">
        <v>922</v>
      </c>
      <c r="N485" s="1248">
        <v>0</v>
      </c>
      <c r="O485" s="1247">
        <v>922</v>
      </c>
      <c r="P485" s="1247">
        <v>1</v>
      </c>
    </row>
    <row r="486" spans="1:16" x14ac:dyDescent="0.25">
      <c r="A486" s="1097">
        <v>1246</v>
      </c>
      <c r="B486" s="1097" t="s">
        <v>770</v>
      </c>
      <c r="C486" s="1097"/>
      <c r="D486" s="1097" t="s">
        <v>630</v>
      </c>
      <c r="E486" s="1247">
        <v>706</v>
      </c>
      <c r="F486" s="1248">
        <v>0</v>
      </c>
      <c r="G486" s="1247">
        <v>706</v>
      </c>
      <c r="H486" s="1248">
        <v>0</v>
      </c>
      <c r="I486" s="1247">
        <v>706</v>
      </c>
      <c r="J486" s="1248">
        <v>0</v>
      </c>
      <c r="K486" s="1247">
        <v>706</v>
      </c>
      <c r="L486" s="1248">
        <v>0</v>
      </c>
      <c r="M486" s="1247">
        <v>706</v>
      </c>
      <c r="N486" s="1248">
        <v>0</v>
      </c>
      <c r="O486" s="1247">
        <v>706</v>
      </c>
      <c r="P486" s="1247">
        <v>1</v>
      </c>
    </row>
    <row r="487" spans="1:16" x14ac:dyDescent="0.25">
      <c r="A487" s="1097">
        <v>1247</v>
      </c>
      <c r="B487" s="1097" t="s">
        <v>771</v>
      </c>
      <c r="C487" s="1097"/>
      <c r="D487" s="1097" t="s">
        <v>630</v>
      </c>
      <c r="E487" s="1247">
        <v>706</v>
      </c>
      <c r="F487" s="1248">
        <v>0</v>
      </c>
      <c r="G487" s="1247">
        <v>706</v>
      </c>
      <c r="H487" s="1248">
        <v>0</v>
      </c>
      <c r="I487" s="1247">
        <v>706</v>
      </c>
      <c r="J487" s="1248">
        <v>0</v>
      </c>
      <c r="K487" s="1247">
        <v>706</v>
      </c>
      <c r="L487" s="1248">
        <v>0</v>
      </c>
      <c r="M487" s="1247">
        <v>706</v>
      </c>
      <c r="N487" s="1248">
        <v>0</v>
      </c>
      <c r="O487" s="1247">
        <v>706</v>
      </c>
      <c r="P487" s="1247">
        <v>1</v>
      </c>
    </row>
    <row r="488" spans="1:16" x14ac:dyDescent="0.25">
      <c r="A488" s="1097">
        <v>1248</v>
      </c>
      <c r="B488" s="1097" t="s">
        <v>772</v>
      </c>
      <c r="C488" s="1097"/>
      <c r="D488" s="1097" t="s">
        <v>630</v>
      </c>
      <c r="E488" s="1247">
        <v>849</v>
      </c>
      <c r="F488" s="1248">
        <v>0</v>
      </c>
      <c r="G488" s="1247">
        <v>849</v>
      </c>
      <c r="H488" s="1248">
        <v>0</v>
      </c>
      <c r="I488" s="1247">
        <v>849</v>
      </c>
      <c r="J488" s="1248">
        <v>0</v>
      </c>
      <c r="K488" s="1247">
        <v>849</v>
      </c>
      <c r="L488" s="1248">
        <v>0</v>
      </c>
      <c r="M488" s="1247">
        <v>849</v>
      </c>
      <c r="N488" s="1248">
        <v>0</v>
      </c>
      <c r="O488" s="1247">
        <v>849</v>
      </c>
      <c r="P488" s="1247">
        <v>1</v>
      </c>
    </row>
    <row r="489" spans="1:16" x14ac:dyDescent="0.25">
      <c r="A489" s="1097">
        <v>1249</v>
      </c>
      <c r="B489" s="1097" t="s">
        <v>773</v>
      </c>
      <c r="C489" s="1097"/>
      <c r="D489" s="1097" t="s">
        <v>630</v>
      </c>
      <c r="E489" s="1247">
        <v>658</v>
      </c>
      <c r="F489" s="1248">
        <v>0</v>
      </c>
      <c r="G489" s="1247">
        <v>658</v>
      </c>
      <c r="H489" s="1248">
        <v>0</v>
      </c>
      <c r="I489" s="1247">
        <v>658</v>
      </c>
      <c r="J489" s="1248">
        <v>0</v>
      </c>
      <c r="K489" s="1247">
        <v>658</v>
      </c>
      <c r="L489" s="1248">
        <v>0</v>
      </c>
      <c r="M489" s="1247">
        <v>658</v>
      </c>
      <c r="N489" s="1248">
        <v>0</v>
      </c>
      <c r="O489" s="1247">
        <v>658</v>
      </c>
      <c r="P489" s="1247">
        <v>1</v>
      </c>
    </row>
    <row r="490" spans="1:16" x14ac:dyDescent="0.25">
      <c r="A490" s="1097">
        <v>1257</v>
      </c>
      <c r="B490" s="1097" t="s">
        <v>1256</v>
      </c>
      <c r="C490" s="1097"/>
      <c r="D490" s="1097" t="s">
        <v>630</v>
      </c>
      <c r="E490" s="1247">
        <v>1519</v>
      </c>
      <c r="F490" s="1248">
        <v>0</v>
      </c>
      <c r="G490" s="1247">
        <v>1519</v>
      </c>
      <c r="H490" s="1248">
        <v>0</v>
      </c>
      <c r="I490" s="1247">
        <v>1519</v>
      </c>
      <c r="J490" s="1248">
        <v>0</v>
      </c>
      <c r="K490" s="1247">
        <v>1519</v>
      </c>
      <c r="L490" s="1248">
        <v>0</v>
      </c>
      <c r="M490" s="1247">
        <v>1519</v>
      </c>
      <c r="N490" s="1248">
        <v>0</v>
      </c>
      <c r="O490" s="1247">
        <v>1519</v>
      </c>
      <c r="P490" s="1247">
        <v>1</v>
      </c>
    </row>
    <row r="491" spans="1:16" x14ac:dyDescent="0.25">
      <c r="A491" s="1097">
        <v>1259</v>
      </c>
      <c r="B491" s="1097" t="s">
        <v>774</v>
      </c>
      <c r="C491" s="1097"/>
      <c r="D491" s="1097" t="s">
        <v>630</v>
      </c>
      <c r="E491" s="1247">
        <v>1108</v>
      </c>
      <c r="F491" s="1248">
        <v>0</v>
      </c>
      <c r="G491" s="1247">
        <v>1108</v>
      </c>
      <c r="H491" s="1248">
        <v>0</v>
      </c>
      <c r="I491" s="1247">
        <v>1108</v>
      </c>
      <c r="J491" s="1248">
        <v>0</v>
      </c>
      <c r="K491" s="1247">
        <v>1108</v>
      </c>
      <c r="L491" s="1248">
        <v>0</v>
      </c>
      <c r="M491" s="1247">
        <v>1108</v>
      </c>
      <c r="N491" s="1248">
        <v>0</v>
      </c>
      <c r="O491" s="1247">
        <v>1108</v>
      </c>
      <c r="P491" s="1247">
        <v>1</v>
      </c>
    </row>
    <row r="492" spans="1:16" x14ac:dyDescent="0.25">
      <c r="A492" s="1097">
        <v>1274</v>
      </c>
      <c r="B492" s="1097" t="s">
        <v>775</v>
      </c>
      <c r="C492" s="1097"/>
      <c r="D492" s="1097" t="s">
        <v>630</v>
      </c>
      <c r="E492" s="1247">
        <v>1189</v>
      </c>
      <c r="F492" s="1248">
        <v>0</v>
      </c>
      <c r="G492" s="1247">
        <v>1189</v>
      </c>
      <c r="H492" s="1248">
        <v>0</v>
      </c>
      <c r="I492" s="1247">
        <v>1189</v>
      </c>
      <c r="J492" s="1248">
        <v>0</v>
      </c>
      <c r="K492" s="1247">
        <v>1189</v>
      </c>
      <c r="L492" s="1248">
        <v>0</v>
      </c>
      <c r="M492" s="1247">
        <v>1189</v>
      </c>
      <c r="N492" s="1248">
        <v>0</v>
      </c>
      <c r="O492" s="1247">
        <v>1189</v>
      </c>
      <c r="P492" s="1247">
        <v>1</v>
      </c>
    </row>
    <row r="493" spans="1:16" x14ac:dyDescent="0.25">
      <c r="A493" s="1097">
        <v>1275</v>
      </c>
      <c r="B493" s="1097" t="s">
        <v>776</v>
      </c>
      <c r="C493" s="1097"/>
      <c r="D493" s="1097" t="s">
        <v>630</v>
      </c>
      <c r="E493" s="1247">
        <v>11860</v>
      </c>
      <c r="F493" s="1248">
        <v>0</v>
      </c>
      <c r="G493" s="1247">
        <v>11860</v>
      </c>
      <c r="H493" s="1248">
        <v>0</v>
      </c>
      <c r="I493" s="1247">
        <v>11860</v>
      </c>
      <c r="J493" s="1248">
        <v>0</v>
      </c>
      <c r="K493" s="1247">
        <v>11860</v>
      </c>
      <c r="L493" s="1248">
        <v>0</v>
      </c>
      <c r="M493" s="1247">
        <v>11860</v>
      </c>
      <c r="N493" s="1248">
        <v>0</v>
      </c>
      <c r="O493" s="1247">
        <v>11860</v>
      </c>
      <c r="P493" s="1247">
        <v>1</v>
      </c>
    </row>
    <row r="494" spans="1:16" x14ac:dyDescent="0.25">
      <c r="A494" s="1097">
        <v>1302</v>
      </c>
      <c r="B494" s="1097" t="s">
        <v>778</v>
      </c>
      <c r="C494" s="1097"/>
      <c r="D494" s="1097" t="s">
        <v>630</v>
      </c>
      <c r="E494" s="1247">
        <v>3522</v>
      </c>
      <c r="F494" s="1248">
        <v>0</v>
      </c>
      <c r="G494" s="1247">
        <v>3522</v>
      </c>
      <c r="H494" s="1248">
        <v>0</v>
      </c>
      <c r="I494" s="1247">
        <v>3522</v>
      </c>
      <c r="J494" s="1248">
        <v>0</v>
      </c>
      <c r="K494" s="1247">
        <v>3522</v>
      </c>
      <c r="L494" s="1248">
        <v>0</v>
      </c>
      <c r="M494" s="1247">
        <v>3522</v>
      </c>
      <c r="N494" s="1248">
        <v>0</v>
      </c>
      <c r="O494" s="1247">
        <v>3522</v>
      </c>
      <c r="P494" s="1247">
        <v>1</v>
      </c>
    </row>
    <row r="495" spans="1:16" x14ac:dyDescent="0.25">
      <c r="A495" s="1097">
        <v>1303</v>
      </c>
      <c r="B495" s="1097" t="s">
        <v>779</v>
      </c>
      <c r="C495" s="1097"/>
      <c r="D495" s="1097" t="s">
        <v>630</v>
      </c>
      <c r="E495" s="1247">
        <v>1099</v>
      </c>
      <c r="F495" s="1248">
        <v>0</v>
      </c>
      <c r="G495" s="1247">
        <v>1099</v>
      </c>
      <c r="H495" s="1248">
        <v>0</v>
      </c>
      <c r="I495" s="1247">
        <v>1099</v>
      </c>
      <c r="J495" s="1248">
        <v>0</v>
      </c>
      <c r="K495" s="1247">
        <v>1099</v>
      </c>
      <c r="L495" s="1248">
        <v>0</v>
      </c>
      <c r="M495" s="1247">
        <v>1099</v>
      </c>
      <c r="N495" s="1164">
        <v>0.13650000000000001</v>
      </c>
      <c r="O495" s="1247">
        <v>967</v>
      </c>
      <c r="P495" s="1247">
        <v>1</v>
      </c>
    </row>
    <row r="496" spans="1:16" x14ac:dyDescent="0.25">
      <c r="A496" s="1097">
        <v>1304</v>
      </c>
      <c r="B496" s="1097" t="s">
        <v>780</v>
      </c>
      <c r="C496" s="1097"/>
      <c r="D496" s="1097" t="s">
        <v>630</v>
      </c>
      <c r="E496" s="1247">
        <v>798</v>
      </c>
      <c r="F496" s="1248">
        <v>0</v>
      </c>
      <c r="G496" s="1247">
        <v>798</v>
      </c>
      <c r="H496" s="1248">
        <v>0</v>
      </c>
      <c r="I496" s="1247">
        <v>798</v>
      </c>
      <c r="J496" s="1248">
        <v>0</v>
      </c>
      <c r="K496" s="1247">
        <v>798</v>
      </c>
      <c r="L496" s="1248">
        <v>0</v>
      </c>
      <c r="M496" s="1247">
        <v>798</v>
      </c>
      <c r="N496" s="1248">
        <v>0</v>
      </c>
      <c r="O496" s="1247">
        <v>798</v>
      </c>
      <c r="P496" s="1247">
        <v>1</v>
      </c>
    </row>
    <row r="497" spans="1:16" x14ac:dyDescent="0.25">
      <c r="A497" s="1097">
        <v>1305</v>
      </c>
      <c r="B497" s="1097" t="s">
        <v>781</v>
      </c>
      <c r="C497" s="1097"/>
      <c r="D497" s="1097" t="s">
        <v>630</v>
      </c>
      <c r="E497" s="1247">
        <v>883</v>
      </c>
      <c r="F497" s="1248">
        <v>0</v>
      </c>
      <c r="G497" s="1247">
        <v>883</v>
      </c>
      <c r="H497" s="1248">
        <v>0</v>
      </c>
      <c r="I497" s="1247">
        <v>883</v>
      </c>
      <c r="J497" s="1248">
        <v>0</v>
      </c>
      <c r="K497" s="1247">
        <v>883</v>
      </c>
      <c r="L497" s="1248">
        <v>0</v>
      </c>
      <c r="M497" s="1247">
        <v>883</v>
      </c>
      <c r="N497" s="1248">
        <v>0</v>
      </c>
      <c r="O497" s="1247">
        <v>883</v>
      </c>
      <c r="P497" s="1247">
        <v>1</v>
      </c>
    </row>
    <row r="498" spans="1:16" x14ac:dyDescent="0.25">
      <c r="A498" s="1097">
        <v>1306</v>
      </c>
      <c r="B498" s="1097" t="s">
        <v>782</v>
      </c>
      <c r="C498" s="1097"/>
      <c r="D498" s="1097" t="s">
        <v>630</v>
      </c>
      <c r="E498" s="1247">
        <v>618</v>
      </c>
      <c r="F498" s="1248">
        <v>0</v>
      </c>
      <c r="G498" s="1247">
        <v>618</v>
      </c>
      <c r="H498" s="1248">
        <v>0</v>
      </c>
      <c r="I498" s="1247">
        <v>618</v>
      </c>
      <c r="J498" s="1248">
        <v>0</v>
      </c>
      <c r="K498" s="1247">
        <v>618</v>
      </c>
      <c r="L498" s="1248">
        <v>0</v>
      </c>
      <c r="M498" s="1247">
        <v>618</v>
      </c>
      <c r="N498" s="1248">
        <v>0</v>
      </c>
      <c r="O498" s="1247">
        <v>618</v>
      </c>
      <c r="P498" s="1247">
        <v>1</v>
      </c>
    </row>
    <row r="499" spans="1:16" x14ac:dyDescent="0.25">
      <c r="A499" s="1097">
        <v>1307</v>
      </c>
      <c r="B499" s="1097" t="s">
        <v>783</v>
      </c>
      <c r="C499" s="1097"/>
      <c r="D499" s="1097" t="s">
        <v>630</v>
      </c>
      <c r="E499" s="1247">
        <v>883</v>
      </c>
      <c r="F499" s="1248">
        <v>0</v>
      </c>
      <c r="G499" s="1247">
        <v>883</v>
      </c>
      <c r="H499" s="1248">
        <v>0</v>
      </c>
      <c r="I499" s="1247">
        <v>883</v>
      </c>
      <c r="J499" s="1248">
        <v>0</v>
      </c>
      <c r="K499" s="1247">
        <v>883</v>
      </c>
      <c r="L499" s="1248">
        <v>0</v>
      </c>
      <c r="M499" s="1247">
        <v>883</v>
      </c>
      <c r="N499" s="1248">
        <v>0</v>
      </c>
      <c r="O499" s="1247">
        <v>883</v>
      </c>
      <c r="P499" s="1247">
        <v>1</v>
      </c>
    </row>
    <row r="500" spans="1:16" x14ac:dyDescent="0.25">
      <c r="A500" s="1097">
        <v>1308</v>
      </c>
      <c r="B500" s="1097" t="s">
        <v>784</v>
      </c>
      <c r="C500" s="1097"/>
      <c r="D500" s="1097" t="s">
        <v>630</v>
      </c>
      <c r="E500" s="1247">
        <v>2898</v>
      </c>
      <c r="F500" s="1248">
        <v>0</v>
      </c>
      <c r="G500" s="1247">
        <v>2898</v>
      </c>
      <c r="H500" s="1248">
        <v>0</v>
      </c>
      <c r="I500" s="1247">
        <v>2898</v>
      </c>
      <c r="J500" s="1164">
        <v>7.016E-2</v>
      </c>
      <c r="K500" s="1247">
        <v>2708</v>
      </c>
      <c r="L500" s="1248">
        <v>0</v>
      </c>
      <c r="M500" s="1247">
        <v>2708</v>
      </c>
      <c r="N500" s="1248">
        <v>0</v>
      </c>
      <c r="O500" s="1247">
        <v>2708</v>
      </c>
      <c r="P500" s="1247">
        <v>1</v>
      </c>
    </row>
    <row r="501" spans="1:16" x14ac:dyDescent="0.25">
      <c r="A501" s="1097">
        <v>1309</v>
      </c>
      <c r="B501" s="1097" t="s">
        <v>785</v>
      </c>
      <c r="C501" s="1097"/>
      <c r="D501" s="1097" t="s">
        <v>630</v>
      </c>
      <c r="E501" s="1247">
        <v>2898</v>
      </c>
      <c r="F501" s="1248">
        <v>0</v>
      </c>
      <c r="G501" s="1247">
        <v>2898</v>
      </c>
      <c r="H501" s="1248">
        <v>0</v>
      </c>
      <c r="I501" s="1247">
        <v>2898</v>
      </c>
      <c r="J501" s="1164">
        <v>7.016E-2</v>
      </c>
      <c r="K501" s="1247">
        <v>2708</v>
      </c>
      <c r="L501" s="1248">
        <v>0</v>
      </c>
      <c r="M501" s="1247">
        <v>2708</v>
      </c>
      <c r="N501" s="1248">
        <v>0</v>
      </c>
      <c r="O501" s="1247">
        <v>2708</v>
      </c>
      <c r="P501" s="1247">
        <v>1</v>
      </c>
    </row>
    <row r="502" spans="1:16" x14ac:dyDescent="0.25">
      <c r="A502" s="1097">
        <v>1311</v>
      </c>
      <c r="B502" s="1097" t="s">
        <v>787</v>
      </c>
      <c r="C502" s="1097"/>
      <c r="D502" s="1097" t="s">
        <v>630</v>
      </c>
      <c r="E502" s="1247">
        <v>609</v>
      </c>
      <c r="F502" s="1248">
        <v>0</v>
      </c>
      <c r="G502" s="1247">
        <v>609</v>
      </c>
      <c r="H502" s="1248">
        <v>0</v>
      </c>
      <c r="I502" s="1247">
        <v>609</v>
      </c>
      <c r="J502" s="1248">
        <v>0</v>
      </c>
      <c r="K502" s="1247">
        <v>609</v>
      </c>
      <c r="L502" s="1248">
        <v>0</v>
      </c>
      <c r="M502" s="1247">
        <v>609</v>
      </c>
      <c r="N502" s="1248">
        <v>0</v>
      </c>
      <c r="O502" s="1247">
        <v>609</v>
      </c>
      <c r="P502" s="1247">
        <v>1</v>
      </c>
    </row>
    <row r="503" spans="1:16" x14ac:dyDescent="0.25">
      <c r="A503" s="1097">
        <v>1340</v>
      </c>
      <c r="B503" s="1097" t="s">
        <v>790</v>
      </c>
      <c r="C503" s="1097"/>
      <c r="D503" s="1097" t="s">
        <v>630</v>
      </c>
      <c r="E503" s="1247">
        <v>1127</v>
      </c>
      <c r="F503" s="1248">
        <v>0</v>
      </c>
      <c r="G503" s="1247">
        <v>1127</v>
      </c>
      <c r="H503" s="1248">
        <v>0</v>
      </c>
      <c r="I503" s="1247">
        <v>1127</v>
      </c>
      <c r="J503" s="1248">
        <v>0</v>
      </c>
      <c r="K503" s="1247">
        <v>1127</v>
      </c>
      <c r="L503" s="1248">
        <v>0</v>
      </c>
      <c r="M503" s="1247">
        <v>1127</v>
      </c>
      <c r="N503" s="1248">
        <v>0</v>
      </c>
      <c r="O503" s="1247">
        <v>1127</v>
      </c>
      <c r="P503" s="1247">
        <v>1</v>
      </c>
    </row>
    <row r="504" spans="1:16" x14ac:dyDescent="0.25">
      <c r="A504" s="1247">
        <v>1341</v>
      </c>
      <c r="B504" s="1247" t="s">
        <v>791</v>
      </c>
      <c r="C504" s="1247"/>
      <c r="D504" s="1247" t="s">
        <v>630</v>
      </c>
      <c r="E504" s="1247">
        <v>6416</v>
      </c>
      <c r="F504" s="1248">
        <v>0</v>
      </c>
      <c r="G504" s="1247">
        <v>6416</v>
      </c>
      <c r="H504" s="1248">
        <v>0</v>
      </c>
      <c r="I504" s="1247">
        <v>6416</v>
      </c>
      <c r="J504" s="1248">
        <v>0</v>
      </c>
      <c r="K504" s="1247">
        <v>6416</v>
      </c>
      <c r="L504" s="1164">
        <v>1.183E-2</v>
      </c>
      <c r="M504" s="1247">
        <v>6341</v>
      </c>
      <c r="N504" s="1164">
        <v>1.7979999999999999E-2</v>
      </c>
      <c r="O504" s="1247">
        <v>6229</v>
      </c>
      <c r="P504" s="1247">
        <v>0</v>
      </c>
    </row>
    <row r="505" spans="1:16" x14ac:dyDescent="0.25">
      <c r="A505" s="1247">
        <v>1355</v>
      </c>
      <c r="B505" s="1247" t="s">
        <v>792</v>
      </c>
      <c r="C505" s="1247"/>
      <c r="D505" s="1247" t="s">
        <v>630</v>
      </c>
      <c r="E505" s="1247">
        <v>17649</v>
      </c>
      <c r="F505" s="1248">
        <v>0</v>
      </c>
      <c r="G505" s="1247">
        <v>17649</v>
      </c>
      <c r="H505" s="1248">
        <v>0</v>
      </c>
      <c r="I505" s="1247">
        <v>17649</v>
      </c>
      <c r="J505" s="1248">
        <v>0</v>
      </c>
      <c r="K505" s="1247">
        <v>17649</v>
      </c>
      <c r="L505" s="1164">
        <v>2.6700000000000001E-3</v>
      </c>
      <c r="M505" s="1247">
        <v>17602</v>
      </c>
      <c r="N505" s="1164">
        <v>2.129E-2</v>
      </c>
      <c r="O505" s="1247">
        <v>17235</v>
      </c>
      <c r="P505" s="1247">
        <v>0</v>
      </c>
    </row>
    <row r="506" spans="1:16" x14ac:dyDescent="0.25">
      <c r="A506" s="1097">
        <v>1376</v>
      </c>
      <c r="B506" s="1097" t="s">
        <v>793</v>
      </c>
      <c r="C506" s="1097"/>
      <c r="D506" s="1097" t="s">
        <v>630</v>
      </c>
      <c r="E506" s="1247">
        <v>34567</v>
      </c>
      <c r="F506" s="1248">
        <v>0</v>
      </c>
      <c r="G506" s="1247">
        <v>34567</v>
      </c>
      <c r="H506" s="1248">
        <v>0</v>
      </c>
      <c r="I506" s="1247">
        <v>34567</v>
      </c>
      <c r="J506" s="1248">
        <v>0</v>
      </c>
      <c r="K506" s="1247">
        <v>34567</v>
      </c>
      <c r="L506" s="1248">
        <v>0</v>
      </c>
      <c r="M506" s="1247">
        <v>34567</v>
      </c>
      <c r="N506" s="1248">
        <v>0</v>
      </c>
      <c r="O506" s="1247">
        <v>34567</v>
      </c>
      <c r="P506" s="1247">
        <v>1</v>
      </c>
    </row>
    <row r="507" spans="1:16" x14ac:dyDescent="0.25">
      <c r="A507" s="1097">
        <v>1377</v>
      </c>
      <c r="B507" s="1097" t="s">
        <v>794</v>
      </c>
      <c r="C507" s="1097"/>
      <c r="D507" s="1097" t="s">
        <v>630</v>
      </c>
      <c r="E507" s="1247">
        <v>26383</v>
      </c>
      <c r="F507" s="1248">
        <v>0</v>
      </c>
      <c r="G507" s="1247">
        <v>26383</v>
      </c>
      <c r="H507" s="1248">
        <v>0</v>
      </c>
      <c r="I507" s="1247">
        <v>26383</v>
      </c>
      <c r="J507" s="1248">
        <v>0</v>
      </c>
      <c r="K507" s="1247">
        <v>26383</v>
      </c>
      <c r="L507" s="1248">
        <v>0</v>
      </c>
      <c r="M507" s="1247">
        <v>26383</v>
      </c>
      <c r="N507" s="1248">
        <v>0</v>
      </c>
      <c r="O507" s="1247">
        <v>26383</v>
      </c>
      <c r="P507" s="1247">
        <v>1</v>
      </c>
    </row>
    <row r="508" spans="1:16" x14ac:dyDescent="0.25">
      <c r="A508" s="1247">
        <v>1393</v>
      </c>
      <c r="B508" s="1247" t="s">
        <v>795</v>
      </c>
      <c r="C508" s="1247"/>
      <c r="D508" s="1247" t="s">
        <v>537</v>
      </c>
      <c r="E508" s="1247">
        <v>3644</v>
      </c>
      <c r="F508" s="1248">
        <v>0</v>
      </c>
      <c r="G508" s="1247">
        <v>3644</v>
      </c>
      <c r="H508" s="1164">
        <v>7.5240000000000001E-2</v>
      </c>
      <c r="I508" s="1247">
        <v>3389</v>
      </c>
      <c r="J508" s="1164">
        <v>2.3560000000000001E-2</v>
      </c>
      <c r="K508" s="1247">
        <v>3311</v>
      </c>
      <c r="L508" s="1164">
        <v>1.9400000000000001E-2</v>
      </c>
      <c r="M508" s="1247">
        <v>3248</v>
      </c>
      <c r="N508" s="1164">
        <v>1.2149999999999999E-2</v>
      </c>
      <c r="O508" s="1247">
        <v>3209</v>
      </c>
      <c r="P508" s="1247">
        <v>0</v>
      </c>
    </row>
    <row r="509" spans="1:16" x14ac:dyDescent="0.25">
      <c r="A509" s="1247">
        <v>1394</v>
      </c>
      <c r="B509" s="1247" t="s">
        <v>796</v>
      </c>
      <c r="C509" s="1247"/>
      <c r="D509" s="1247" t="s">
        <v>537</v>
      </c>
      <c r="E509" s="1247">
        <v>2648</v>
      </c>
      <c r="F509" s="1248">
        <v>0</v>
      </c>
      <c r="G509" s="1247">
        <v>2648</v>
      </c>
      <c r="H509" s="1164">
        <v>7.4679999999999996E-2</v>
      </c>
      <c r="I509" s="1247">
        <v>2464</v>
      </c>
      <c r="J509" s="1164">
        <v>2.4109999999999999E-2</v>
      </c>
      <c r="K509" s="1247">
        <v>2406</v>
      </c>
      <c r="L509" s="1248">
        <v>0</v>
      </c>
      <c r="M509" s="1247">
        <v>2406</v>
      </c>
      <c r="N509" s="1164">
        <v>3.1289999999999998E-2</v>
      </c>
      <c r="O509" s="1247">
        <v>2333</v>
      </c>
      <c r="P509" s="1247">
        <v>0</v>
      </c>
    </row>
    <row r="510" spans="1:16" x14ac:dyDescent="0.25">
      <c r="A510" s="1247">
        <v>1395</v>
      </c>
      <c r="B510" s="1247" t="s">
        <v>797</v>
      </c>
      <c r="C510" s="1247"/>
      <c r="D510" s="1247" t="s">
        <v>537</v>
      </c>
      <c r="E510" s="1247">
        <v>12757</v>
      </c>
      <c r="F510" s="1248">
        <v>0</v>
      </c>
      <c r="G510" s="1247">
        <v>12757</v>
      </c>
      <c r="H510" s="1164">
        <v>7.4999999999999997E-2</v>
      </c>
      <c r="I510" s="1247">
        <v>11867</v>
      </c>
      <c r="J510" s="1164">
        <v>2.3720000000000001E-2</v>
      </c>
      <c r="K510" s="1247">
        <v>11592</v>
      </c>
      <c r="L510" s="1164">
        <v>3.0669999999999999E-2</v>
      </c>
      <c r="M510" s="1247">
        <v>11247</v>
      </c>
      <c r="N510" s="1164">
        <v>9.7999999999999997E-4</v>
      </c>
      <c r="O510" s="1247">
        <v>11236</v>
      </c>
      <c r="P510" s="1247">
        <v>0</v>
      </c>
    </row>
    <row r="511" spans="1:16" x14ac:dyDescent="0.25">
      <c r="A511" s="1097">
        <v>1400</v>
      </c>
      <c r="B511" s="1097" t="s">
        <v>253</v>
      </c>
      <c r="C511" s="1097"/>
      <c r="D511" s="1097" t="s">
        <v>630</v>
      </c>
      <c r="E511" s="1247">
        <v>2727</v>
      </c>
      <c r="F511" s="1248">
        <v>0</v>
      </c>
      <c r="G511" s="1247">
        <v>2727</v>
      </c>
      <c r="H511" s="1248">
        <v>0</v>
      </c>
      <c r="I511" s="1247">
        <v>2727</v>
      </c>
      <c r="J511" s="1248">
        <v>0</v>
      </c>
      <c r="K511" s="1247">
        <v>2727</v>
      </c>
      <c r="L511" s="1248">
        <v>0</v>
      </c>
      <c r="M511" s="1247">
        <v>2727</v>
      </c>
      <c r="N511" s="1248">
        <v>0</v>
      </c>
      <c r="O511" s="1247">
        <v>2727</v>
      </c>
      <c r="P511" s="1247">
        <v>1</v>
      </c>
    </row>
    <row r="512" spans="1:16" x14ac:dyDescent="0.25">
      <c r="A512" s="1097">
        <v>1401</v>
      </c>
      <c r="B512" s="1097" t="s">
        <v>798</v>
      </c>
      <c r="C512" s="1097"/>
      <c r="D512" s="1097" t="s">
        <v>630</v>
      </c>
      <c r="E512" s="1247">
        <v>2727</v>
      </c>
      <c r="F512" s="1248">
        <v>0</v>
      </c>
      <c r="G512" s="1247">
        <v>2727</v>
      </c>
      <c r="H512" s="1248">
        <v>0</v>
      </c>
      <c r="I512" s="1247">
        <v>2727</v>
      </c>
      <c r="J512" s="1248">
        <v>0</v>
      </c>
      <c r="K512" s="1247">
        <v>2727</v>
      </c>
      <c r="L512" s="1248">
        <v>0</v>
      </c>
      <c r="M512" s="1247">
        <v>2727</v>
      </c>
      <c r="N512" s="1248">
        <v>0</v>
      </c>
      <c r="O512" s="1247">
        <v>2727</v>
      </c>
      <c r="P512" s="1247">
        <v>1</v>
      </c>
    </row>
    <row r="513" spans="1:16" x14ac:dyDescent="0.25">
      <c r="A513" s="1097">
        <v>1402</v>
      </c>
      <c r="B513" s="1097" t="s">
        <v>799</v>
      </c>
      <c r="C513" s="1097"/>
      <c r="D513" s="1097" t="s">
        <v>630</v>
      </c>
      <c r="E513" s="1247">
        <v>2727</v>
      </c>
      <c r="F513" s="1248">
        <v>0</v>
      </c>
      <c r="G513" s="1247">
        <v>2727</v>
      </c>
      <c r="H513" s="1248">
        <v>0</v>
      </c>
      <c r="I513" s="1247">
        <v>2727</v>
      </c>
      <c r="J513" s="1248">
        <v>0</v>
      </c>
      <c r="K513" s="1247">
        <v>2727</v>
      </c>
      <c r="L513" s="1248">
        <v>0</v>
      </c>
      <c r="M513" s="1247">
        <v>2727</v>
      </c>
      <c r="N513" s="1248">
        <v>0</v>
      </c>
      <c r="O513" s="1247">
        <v>2727</v>
      </c>
      <c r="P513" s="1247">
        <v>1</v>
      </c>
    </row>
    <row r="514" spans="1:16" x14ac:dyDescent="0.25">
      <c r="A514" s="1097">
        <v>1403</v>
      </c>
      <c r="B514" s="1097" t="s">
        <v>800</v>
      </c>
      <c r="C514" s="1097"/>
      <c r="D514" s="1097" t="s">
        <v>630</v>
      </c>
      <c r="E514" s="1247">
        <v>2066</v>
      </c>
      <c r="F514" s="1248">
        <v>0</v>
      </c>
      <c r="G514" s="1247">
        <v>2066</v>
      </c>
      <c r="H514" s="1248">
        <v>0</v>
      </c>
      <c r="I514" s="1247">
        <v>2066</v>
      </c>
      <c r="J514" s="1248">
        <v>0</v>
      </c>
      <c r="K514" s="1247">
        <v>2066</v>
      </c>
      <c r="L514" s="1248">
        <v>0</v>
      </c>
      <c r="M514" s="1247">
        <v>2066</v>
      </c>
      <c r="N514" s="1248">
        <v>0</v>
      </c>
      <c r="O514" s="1247">
        <v>2066</v>
      </c>
      <c r="P514" s="1247">
        <v>1</v>
      </c>
    </row>
    <row r="515" spans="1:16" x14ac:dyDescent="0.25">
      <c r="A515" s="1097">
        <v>1404</v>
      </c>
      <c r="B515" s="1097" t="s">
        <v>801</v>
      </c>
      <c r="C515" s="1097"/>
      <c r="D515" s="1097" t="s">
        <v>630</v>
      </c>
      <c r="E515" s="1247">
        <v>4269</v>
      </c>
      <c r="F515" s="1248">
        <v>0</v>
      </c>
      <c r="G515" s="1247">
        <v>4269</v>
      </c>
      <c r="H515" s="1248">
        <v>0</v>
      </c>
      <c r="I515" s="1247">
        <v>4269</v>
      </c>
      <c r="J515" s="1248">
        <v>0</v>
      </c>
      <c r="K515" s="1247">
        <v>4269</v>
      </c>
      <c r="L515" s="1248">
        <v>0</v>
      </c>
      <c r="M515" s="1247">
        <v>4269</v>
      </c>
      <c r="N515" s="1248">
        <v>0</v>
      </c>
      <c r="O515" s="1247">
        <v>4269</v>
      </c>
      <c r="P515" s="1247">
        <v>1</v>
      </c>
    </row>
    <row r="516" spans="1:16" x14ac:dyDescent="0.25">
      <c r="A516" s="1097">
        <v>1405</v>
      </c>
      <c r="B516" s="1097" t="s">
        <v>802</v>
      </c>
      <c r="C516" s="1097"/>
      <c r="D516" s="1097" t="s">
        <v>630</v>
      </c>
      <c r="E516" s="1247">
        <v>4063</v>
      </c>
      <c r="F516" s="1248">
        <v>0</v>
      </c>
      <c r="G516" s="1247">
        <v>4063</v>
      </c>
      <c r="H516" s="1248">
        <v>0</v>
      </c>
      <c r="I516" s="1247">
        <v>4063</v>
      </c>
      <c r="J516" s="1248">
        <v>0</v>
      </c>
      <c r="K516" s="1247">
        <v>4063</v>
      </c>
      <c r="L516" s="1248">
        <v>0</v>
      </c>
      <c r="M516" s="1247">
        <v>4063</v>
      </c>
      <c r="N516" s="1248">
        <v>0</v>
      </c>
      <c r="O516" s="1247">
        <v>4063</v>
      </c>
      <c r="P516" s="1247">
        <v>1</v>
      </c>
    </row>
    <row r="517" spans="1:16" x14ac:dyDescent="0.25">
      <c r="A517" s="1247">
        <v>1408</v>
      </c>
      <c r="B517" s="1247" t="s">
        <v>1072</v>
      </c>
      <c r="C517" s="1247"/>
      <c r="D517" s="1247" t="s">
        <v>537</v>
      </c>
      <c r="E517" s="1247">
        <v>18499</v>
      </c>
      <c r="F517" s="1248">
        <v>0</v>
      </c>
      <c r="G517" s="1247">
        <v>18499</v>
      </c>
      <c r="H517" s="1164">
        <v>7.5020000000000003E-2</v>
      </c>
      <c r="I517" s="1247">
        <v>17208</v>
      </c>
      <c r="J517" s="1164">
        <v>2.3740000000000001E-2</v>
      </c>
      <c r="K517" s="1247">
        <v>16809</v>
      </c>
      <c r="L517" s="1164">
        <v>3.3759999999999998E-2</v>
      </c>
      <c r="M517" s="1247">
        <v>16260</v>
      </c>
      <c r="N517" s="1163">
        <v>-1.9599999999999999E-3</v>
      </c>
      <c r="O517" s="1247">
        <v>16292</v>
      </c>
      <c r="P517" s="1247">
        <v>0</v>
      </c>
    </row>
    <row r="518" spans="1:16" x14ac:dyDescent="0.25">
      <c r="A518" s="1247">
        <v>1409</v>
      </c>
      <c r="B518" s="1247" t="s">
        <v>803</v>
      </c>
      <c r="C518" s="1247"/>
      <c r="D518" s="1247" t="s">
        <v>537</v>
      </c>
      <c r="E518" s="1247">
        <v>15189</v>
      </c>
      <c r="F518" s="1248">
        <v>0</v>
      </c>
      <c r="G518" s="1247">
        <v>15189</v>
      </c>
      <c r="H518" s="1164">
        <v>7.5020000000000003E-2</v>
      </c>
      <c r="I518" s="1247">
        <v>14129</v>
      </c>
      <c r="J518" s="1164">
        <v>2.3769999999999999E-2</v>
      </c>
      <c r="K518" s="1247">
        <v>13801</v>
      </c>
      <c r="L518" s="1164">
        <v>3.3779999999999998E-2</v>
      </c>
      <c r="M518" s="1247">
        <v>13350</v>
      </c>
      <c r="N518" s="1163">
        <v>-2.0200000000000001E-3</v>
      </c>
      <c r="O518" s="1247">
        <v>13377</v>
      </c>
      <c r="P518" s="1247">
        <v>0</v>
      </c>
    </row>
    <row r="519" spans="1:16" x14ac:dyDescent="0.25">
      <c r="A519" s="1247">
        <v>1410</v>
      </c>
      <c r="B519" s="1247" t="s">
        <v>804</v>
      </c>
      <c r="C519" s="1247"/>
      <c r="D519" s="1247" t="s">
        <v>537</v>
      </c>
      <c r="E519" s="1247">
        <v>15189</v>
      </c>
      <c r="F519" s="1248">
        <v>0</v>
      </c>
      <c r="G519" s="1247">
        <v>15189</v>
      </c>
      <c r="H519" s="1164">
        <v>7.5020000000000003E-2</v>
      </c>
      <c r="I519" s="1247">
        <v>14129</v>
      </c>
      <c r="J519" s="1164">
        <v>2.3769999999999999E-2</v>
      </c>
      <c r="K519" s="1247">
        <v>13801</v>
      </c>
      <c r="L519" s="1164">
        <v>3.3239999999999999E-2</v>
      </c>
      <c r="M519" s="1247">
        <v>13357</v>
      </c>
      <c r="N519" s="1163">
        <v>-1.5E-3</v>
      </c>
      <c r="O519" s="1247">
        <v>13377</v>
      </c>
      <c r="P519" s="1247">
        <v>0</v>
      </c>
    </row>
    <row r="520" spans="1:16" x14ac:dyDescent="0.25">
      <c r="A520" s="1247">
        <v>1412</v>
      </c>
      <c r="B520" s="1247" t="s">
        <v>805</v>
      </c>
      <c r="C520" s="1247"/>
      <c r="D520" s="1247" t="s">
        <v>537</v>
      </c>
      <c r="E520" s="1247">
        <v>17909</v>
      </c>
      <c r="F520" s="1248">
        <v>0</v>
      </c>
      <c r="G520" s="1247">
        <v>17909</v>
      </c>
      <c r="H520" s="1164">
        <v>7.5029999999999999E-2</v>
      </c>
      <c r="I520" s="1247">
        <v>16659</v>
      </c>
      <c r="J520" s="1164">
        <v>2.3779999999999999E-2</v>
      </c>
      <c r="K520" s="1247">
        <v>16272</v>
      </c>
      <c r="L520" s="1164">
        <v>3.0130000000000001E-2</v>
      </c>
      <c r="M520" s="1247">
        <v>15796</v>
      </c>
      <c r="N520" s="1164">
        <v>1.4599999999999999E-3</v>
      </c>
      <c r="O520" s="1247">
        <v>15773</v>
      </c>
      <c r="P520" s="1247">
        <v>0</v>
      </c>
    </row>
    <row r="521" spans="1:16" x14ac:dyDescent="0.25">
      <c r="A521" s="1247">
        <v>1413</v>
      </c>
      <c r="B521" s="1247" t="s">
        <v>806</v>
      </c>
      <c r="C521" s="1247"/>
      <c r="D521" s="1247" t="s">
        <v>537</v>
      </c>
      <c r="E521" s="1247">
        <v>17909</v>
      </c>
      <c r="F521" s="1248">
        <v>0</v>
      </c>
      <c r="G521" s="1247">
        <v>17909</v>
      </c>
      <c r="H521" s="1164">
        <v>7.5029999999999999E-2</v>
      </c>
      <c r="I521" s="1247">
        <v>16659</v>
      </c>
      <c r="J521" s="1164">
        <v>2.3779999999999999E-2</v>
      </c>
      <c r="K521" s="1247">
        <v>16272</v>
      </c>
      <c r="L521" s="1164">
        <v>3.2419999999999997E-2</v>
      </c>
      <c r="M521" s="1247">
        <v>15761</v>
      </c>
      <c r="N521" s="1163">
        <v>-7.6000000000000004E-4</v>
      </c>
      <c r="O521" s="1247">
        <v>15773</v>
      </c>
      <c r="P521" s="1247">
        <v>0</v>
      </c>
    </row>
    <row r="522" spans="1:16" x14ac:dyDescent="0.25">
      <c r="A522" s="1247">
        <v>1414</v>
      </c>
      <c r="B522" s="1247" t="s">
        <v>807</v>
      </c>
      <c r="C522" s="1247"/>
      <c r="D522" s="1247" t="s">
        <v>537</v>
      </c>
      <c r="E522" s="1247">
        <v>18499</v>
      </c>
      <c r="F522" s="1248">
        <v>0</v>
      </c>
      <c r="G522" s="1247">
        <v>18499</v>
      </c>
      <c r="H522" s="1164">
        <v>7.5020000000000003E-2</v>
      </c>
      <c r="I522" s="1247">
        <v>17208</v>
      </c>
      <c r="J522" s="1164">
        <v>2.3740000000000001E-2</v>
      </c>
      <c r="K522" s="1247">
        <v>16809</v>
      </c>
      <c r="L522" s="1164">
        <v>3.2680000000000001E-2</v>
      </c>
      <c r="M522" s="1247">
        <v>16277</v>
      </c>
      <c r="N522" s="1163">
        <v>-9.2000000000000003E-4</v>
      </c>
      <c r="O522" s="1247">
        <v>16292</v>
      </c>
      <c r="P522" s="1247">
        <v>0</v>
      </c>
    </row>
    <row r="523" spans="1:16" x14ac:dyDescent="0.25">
      <c r="A523" s="1247">
        <v>1415</v>
      </c>
      <c r="B523" s="1247" t="s">
        <v>808</v>
      </c>
      <c r="C523" s="1247"/>
      <c r="D523" s="1247" t="s">
        <v>537</v>
      </c>
      <c r="E523" s="1247">
        <v>18499</v>
      </c>
      <c r="F523" s="1248">
        <v>0</v>
      </c>
      <c r="G523" s="1247">
        <v>18499</v>
      </c>
      <c r="H523" s="1164">
        <v>7.5020000000000003E-2</v>
      </c>
      <c r="I523" s="1247">
        <v>17208</v>
      </c>
      <c r="J523" s="1164">
        <v>2.3740000000000001E-2</v>
      </c>
      <c r="K523" s="1247">
        <v>16809</v>
      </c>
      <c r="L523" s="1164">
        <v>3.0589999999999999E-2</v>
      </c>
      <c r="M523" s="1247">
        <v>16310</v>
      </c>
      <c r="N523" s="1164">
        <v>1.1000000000000001E-3</v>
      </c>
      <c r="O523" s="1247">
        <v>16292</v>
      </c>
      <c r="P523" s="1247">
        <v>0</v>
      </c>
    </row>
    <row r="524" spans="1:16" x14ac:dyDescent="0.25">
      <c r="A524" s="1247">
        <v>1416</v>
      </c>
      <c r="B524" s="1247" t="s">
        <v>809</v>
      </c>
      <c r="C524" s="1247"/>
      <c r="D524" s="1247" t="s">
        <v>537</v>
      </c>
      <c r="E524" s="1247">
        <v>21225</v>
      </c>
      <c r="F524" s="1248">
        <v>0</v>
      </c>
      <c r="G524" s="1247">
        <v>21225</v>
      </c>
      <c r="H524" s="1164">
        <v>7.5009999999999993E-2</v>
      </c>
      <c r="I524" s="1247">
        <v>19744</v>
      </c>
      <c r="J524" s="1164">
        <v>2.375E-2</v>
      </c>
      <c r="K524" s="1247">
        <v>19286</v>
      </c>
      <c r="L524" s="1164">
        <v>3.3770000000000001E-2</v>
      </c>
      <c r="M524" s="1247">
        <v>18656</v>
      </c>
      <c r="N524" s="1163">
        <v>-1.98E-3</v>
      </c>
      <c r="O524" s="1247">
        <v>18693</v>
      </c>
      <c r="P524" s="1247">
        <v>0</v>
      </c>
    </row>
    <row r="525" spans="1:16" x14ac:dyDescent="0.25">
      <c r="A525" s="1247">
        <v>1417</v>
      </c>
      <c r="B525" s="1247" t="s">
        <v>810</v>
      </c>
      <c r="C525" s="1247"/>
      <c r="D525" s="1247" t="s">
        <v>537</v>
      </c>
      <c r="E525" s="1247">
        <v>20251</v>
      </c>
      <c r="F525" s="1248">
        <v>0</v>
      </c>
      <c r="G525" s="1247">
        <v>20251</v>
      </c>
      <c r="H525" s="1164">
        <v>7.4950000000000003E-2</v>
      </c>
      <c r="I525" s="1247">
        <v>18839</v>
      </c>
      <c r="J525" s="1164">
        <v>2.3800000000000002E-2</v>
      </c>
      <c r="K525" s="1247">
        <v>18401</v>
      </c>
      <c r="L525" s="1164">
        <v>3.0519999999999999E-2</v>
      </c>
      <c r="M525" s="1247">
        <v>17856</v>
      </c>
      <c r="N525" s="1164">
        <v>1.1199999999999999E-3</v>
      </c>
      <c r="O525" s="1247">
        <v>17836</v>
      </c>
      <c r="P525" s="1247">
        <v>0</v>
      </c>
    </row>
    <row r="526" spans="1:16" x14ac:dyDescent="0.25">
      <c r="A526" s="1247">
        <v>1418</v>
      </c>
      <c r="B526" s="1247" t="s">
        <v>1074</v>
      </c>
      <c r="C526" s="1247"/>
      <c r="D526" s="1247" t="s">
        <v>537</v>
      </c>
      <c r="E526" s="1247">
        <v>20251</v>
      </c>
      <c r="F526" s="1248">
        <v>0</v>
      </c>
      <c r="G526" s="1247">
        <v>20251</v>
      </c>
      <c r="H526" s="1164">
        <v>7.4950000000000003E-2</v>
      </c>
      <c r="I526" s="1247">
        <v>18839</v>
      </c>
      <c r="J526" s="1164">
        <v>2.3800000000000002E-2</v>
      </c>
      <c r="K526" s="1247">
        <v>18401</v>
      </c>
      <c r="L526" s="1164">
        <v>3.3759999999999998E-2</v>
      </c>
      <c r="M526" s="1247">
        <v>17800</v>
      </c>
      <c r="N526" s="1163">
        <v>-2.0200000000000001E-3</v>
      </c>
      <c r="O526" s="1247">
        <v>17836</v>
      </c>
      <c r="P526" s="1247">
        <v>0</v>
      </c>
    </row>
    <row r="527" spans="1:16" x14ac:dyDescent="0.25">
      <c r="A527" s="1247">
        <v>1419</v>
      </c>
      <c r="B527" s="1247" t="s">
        <v>1075</v>
      </c>
      <c r="C527" s="1247"/>
      <c r="D527" s="1247" t="s">
        <v>537</v>
      </c>
      <c r="E527" s="1247">
        <v>19278</v>
      </c>
      <c r="F527" s="1248">
        <v>0</v>
      </c>
      <c r="G527" s="1247">
        <v>19278</v>
      </c>
      <c r="H527" s="1164">
        <v>7.4999999999999997E-2</v>
      </c>
      <c r="I527" s="1247">
        <v>17933</v>
      </c>
      <c r="J527" s="1164">
        <v>2.3810000000000001E-2</v>
      </c>
      <c r="K527" s="1247">
        <v>17516</v>
      </c>
      <c r="L527" s="1247"/>
      <c r="M527" s="1247"/>
      <c r="N527" s="1247"/>
      <c r="O527" s="1247"/>
      <c r="P527" s="1247">
        <v>0</v>
      </c>
    </row>
    <row r="528" spans="1:16" x14ac:dyDescent="0.25">
      <c r="A528" s="1247">
        <v>1423</v>
      </c>
      <c r="B528" s="1247" t="s">
        <v>1433</v>
      </c>
      <c r="C528" s="1247" t="s">
        <v>545</v>
      </c>
      <c r="D528" s="1247" t="s">
        <v>503</v>
      </c>
      <c r="E528" s="1247">
        <v>3234</v>
      </c>
      <c r="F528" s="1163">
        <v>-2.1479999999999999E-2</v>
      </c>
      <c r="G528" s="1247">
        <v>3305</v>
      </c>
      <c r="H528" s="1163">
        <v>-1.137E-2</v>
      </c>
      <c r="I528" s="1247">
        <v>3343</v>
      </c>
      <c r="J528" s="1163">
        <v>-2.707E-2</v>
      </c>
      <c r="K528" s="1247">
        <v>3436</v>
      </c>
      <c r="L528" s="1164">
        <v>3.9010000000000003E-2</v>
      </c>
      <c r="M528" s="1247">
        <v>3307</v>
      </c>
      <c r="N528" s="1164">
        <v>2.9579999999999999E-2</v>
      </c>
      <c r="O528" s="1247">
        <v>3212</v>
      </c>
      <c r="P528" s="1247">
        <v>0</v>
      </c>
    </row>
    <row r="529" spans="1:16" x14ac:dyDescent="0.25">
      <c r="A529" s="1247">
        <v>1424</v>
      </c>
      <c r="B529" s="1247" t="s">
        <v>811</v>
      </c>
      <c r="C529" s="1247"/>
      <c r="D529" s="1247" t="s">
        <v>503</v>
      </c>
      <c r="E529" s="1247">
        <v>5503</v>
      </c>
      <c r="F529" s="1164">
        <v>1.5129999999999999E-2</v>
      </c>
      <c r="G529" s="1247">
        <v>5421</v>
      </c>
      <c r="H529" s="1163">
        <v>-3.13E-3</v>
      </c>
      <c r="I529" s="1247">
        <v>5438</v>
      </c>
      <c r="J529" s="1164">
        <v>1.1339999999999999E-2</v>
      </c>
      <c r="K529" s="1247">
        <v>5377</v>
      </c>
      <c r="L529" s="1164">
        <v>1.856E-2</v>
      </c>
      <c r="M529" s="1247">
        <v>5279</v>
      </c>
      <c r="N529" s="1164">
        <v>8.2100000000000003E-3</v>
      </c>
      <c r="O529" s="1247">
        <v>5236</v>
      </c>
      <c r="P529" s="1247">
        <v>0</v>
      </c>
    </row>
    <row r="530" spans="1:16" x14ac:dyDescent="0.25">
      <c r="A530" s="1247">
        <v>1425</v>
      </c>
      <c r="B530" s="1247" t="s">
        <v>1434</v>
      </c>
      <c r="C530" s="1247"/>
      <c r="D530" s="1247" t="s">
        <v>503</v>
      </c>
      <c r="E530" s="1247">
        <v>5503</v>
      </c>
      <c r="F530" s="1164">
        <v>1.5129999999999999E-2</v>
      </c>
      <c r="G530" s="1247">
        <v>5421</v>
      </c>
      <c r="H530" s="1163">
        <v>-3.13E-3</v>
      </c>
      <c r="I530" s="1247">
        <v>5438</v>
      </c>
      <c r="J530" s="1164">
        <v>1.1339999999999999E-2</v>
      </c>
      <c r="K530" s="1247">
        <v>5377</v>
      </c>
      <c r="L530" s="1164">
        <v>1.856E-2</v>
      </c>
      <c r="M530" s="1247">
        <v>5279</v>
      </c>
      <c r="N530" s="1164">
        <v>8.2100000000000003E-3</v>
      </c>
      <c r="O530" s="1247">
        <v>5236</v>
      </c>
      <c r="P530" s="1247">
        <v>0</v>
      </c>
    </row>
    <row r="531" spans="1:16" x14ac:dyDescent="0.25">
      <c r="A531" s="1097">
        <v>1428</v>
      </c>
      <c r="B531" s="1097" t="s">
        <v>812</v>
      </c>
      <c r="C531" s="1097"/>
      <c r="D531" s="1097" t="s">
        <v>503</v>
      </c>
      <c r="E531" s="1247">
        <v>17901</v>
      </c>
      <c r="F531" s="1163">
        <v>-8.7500000000000008E-3</v>
      </c>
      <c r="G531" s="1247">
        <v>18059</v>
      </c>
      <c r="H531" s="1163">
        <v>-6.7099999999999998E-3</v>
      </c>
      <c r="I531" s="1247">
        <v>18181</v>
      </c>
      <c r="J531" s="1164">
        <v>6.1399999999999996E-3</v>
      </c>
      <c r="K531" s="1247">
        <v>18070</v>
      </c>
      <c r="L531" s="1164">
        <v>1.34E-2</v>
      </c>
      <c r="M531" s="1247">
        <v>17831</v>
      </c>
      <c r="N531" s="1164">
        <v>6.0000000000000002E-5</v>
      </c>
      <c r="O531" s="1247">
        <v>17830</v>
      </c>
      <c r="P531" s="1247">
        <v>1</v>
      </c>
    </row>
    <row r="532" spans="1:16" x14ac:dyDescent="0.25">
      <c r="A532" s="1097">
        <v>1429</v>
      </c>
      <c r="B532" s="1097" t="s">
        <v>813</v>
      </c>
      <c r="C532" s="1097"/>
      <c r="D532" s="1097" t="s">
        <v>503</v>
      </c>
      <c r="E532" s="1247">
        <v>24954</v>
      </c>
      <c r="F532" s="1163">
        <v>-2.3600000000000001E-3</v>
      </c>
      <c r="G532" s="1247">
        <v>25013</v>
      </c>
      <c r="H532" s="1163">
        <v>-5.0899999999999999E-3</v>
      </c>
      <c r="I532" s="1247">
        <v>25141</v>
      </c>
      <c r="J532" s="1164">
        <v>8.5000000000000006E-3</v>
      </c>
      <c r="K532" s="1247">
        <v>24929</v>
      </c>
      <c r="L532" s="1164">
        <v>1.235E-2</v>
      </c>
      <c r="M532" s="1247">
        <v>24625</v>
      </c>
      <c r="N532" s="1163">
        <v>-6.4999999999999997E-4</v>
      </c>
      <c r="O532" s="1247">
        <v>24641</v>
      </c>
      <c r="P532" s="1247">
        <v>1</v>
      </c>
    </row>
    <row r="533" spans="1:16" x14ac:dyDescent="0.25">
      <c r="A533" s="1247">
        <v>1436</v>
      </c>
      <c r="B533" s="1247" t="s">
        <v>1081</v>
      </c>
      <c r="C533" s="1247"/>
      <c r="D533" s="1247" t="s">
        <v>537</v>
      </c>
      <c r="E533" s="1247">
        <v>24947</v>
      </c>
      <c r="F533" s="1248">
        <v>0</v>
      </c>
      <c r="G533" s="1247">
        <v>24947</v>
      </c>
      <c r="H533" s="1164">
        <v>7.4980000000000005E-2</v>
      </c>
      <c r="I533" s="1247">
        <v>23207</v>
      </c>
      <c r="J533" s="1164">
        <v>2.3820000000000001E-2</v>
      </c>
      <c r="K533" s="1247">
        <v>22667</v>
      </c>
      <c r="L533" s="1247"/>
      <c r="M533" s="1247"/>
      <c r="N533" s="1247"/>
      <c r="O533" s="1247"/>
      <c r="P533" s="1247">
        <v>0</v>
      </c>
    </row>
    <row r="534" spans="1:16" x14ac:dyDescent="0.25">
      <c r="A534" s="1247">
        <v>1437</v>
      </c>
      <c r="B534" s="1247" t="s">
        <v>1082</v>
      </c>
      <c r="C534" s="1247"/>
      <c r="D534" s="1247" t="s">
        <v>537</v>
      </c>
      <c r="E534" s="1247">
        <v>24947</v>
      </c>
      <c r="F534" s="1248">
        <v>0</v>
      </c>
      <c r="G534" s="1247">
        <v>24947</v>
      </c>
      <c r="H534" s="1164">
        <v>7.4980000000000005E-2</v>
      </c>
      <c r="I534" s="1247">
        <v>23207</v>
      </c>
      <c r="J534" s="1164">
        <v>2.3820000000000001E-2</v>
      </c>
      <c r="K534" s="1247">
        <v>22667</v>
      </c>
      <c r="L534" s="1247"/>
      <c r="M534" s="1247"/>
      <c r="N534" s="1247"/>
      <c r="O534" s="1247"/>
      <c r="P534" s="1247">
        <v>0</v>
      </c>
    </row>
    <row r="535" spans="1:16" x14ac:dyDescent="0.25">
      <c r="A535" s="1097">
        <v>1502</v>
      </c>
      <c r="B535" s="1097" t="s">
        <v>1435</v>
      </c>
      <c r="C535" s="1097" t="s">
        <v>432</v>
      </c>
      <c r="D535" s="1097" t="s">
        <v>503</v>
      </c>
      <c r="E535" s="1247">
        <v>2641</v>
      </c>
      <c r="F535" s="1163">
        <v>-1.455E-2</v>
      </c>
      <c r="G535" s="1247">
        <v>2680</v>
      </c>
      <c r="H535" s="1248">
        <v>0</v>
      </c>
      <c r="I535" s="1247">
        <v>2680</v>
      </c>
      <c r="J535" s="1164">
        <v>2.0559999999999998E-2</v>
      </c>
      <c r="K535" s="1247">
        <v>2626</v>
      </c>
      <c r="L535" s="1164">
        <v>1.6250000000000001E-2</v>
      </c>
      <c r="M535" s="1247">
        <v>2584</v>
      </c>
      <c r="N535" s="1164">
        <v>7.4099999999999999E-3</v>
      </c>
      <c r="O535" s="1247">
        <v>2565</v>
      </c>
      <c r="P535" s="1247">
        <v>1</v>
      </c>
    </row>
    <row r="536" spans="1:16" x14ac:dyDescent="0.25">
      <c r="A536" s="1247">
        <v>1503</v>
      </c>
      <c r="B536" s="1247" t="s">
        <v>814</v>
      </c>
      <c r="C536" s="1247"/>
      <c r="D536" s="1247" t="s">
        <v>537</v>
      </c>
      <c r="E536" s="1247">
        <v>14541</v>
      </c>
      <c r="F536" s="1248">
        <v>0</v>
      </c>
      <c r="G536" s="1247">
        <v>14541</v>
      </c>
      <c r="H536" s="1163">
        <v>-1.5570000000000001E-2</v>
      </c>
      <c r="I536" s="1247">
        <v>14771</v>
      </c>
      <c r="J536" s="1163">
        <v>-4.3099999999999996E-3</v>
      </c>
      <c r="K536" s="1247">
        <v>14835</v>
      </c>
      <c r="L536" s="1164">
        <v>2.572E-2</v>
      </c>
      <c r="M536" s="1247">
        <v>14463</v>
      </c>
      <c r="N536" s="1163">
        <v>-9.1800000000000007E-3</v>
      </c>
      <c r="O536" s="1247">
        <v>14597</v>
      </c>
      <c r="P536" s="1247">
        <v>0</v>
      </c>
    </row>
    <row r="537" spans="1:16" x14ac:dyDescent="0.25">
      <c r="A537" s="1097">
        <v>1509</v>
      </c>
      <c r="B537" s="1097" t="s">
        <v>816</v>
      </c>
      <c r="C537" s="1097"/>
      <c r="D537" s="1097" t="s">
        <v>630</v>
      </c>
      <c r="E537" s="1247">
        <v>1740</v>
      </c>
      <c r="F537" s="1248">
        <v>0</v>
      </c>
      <c r="G537" s="1247">
        <v>1740</v>
      </c>
      <c r="H537" s="1248">
        <v>0</v>
      </c>
      <c r="I537" s="1247">
        <v>1740</v>
      </c>
      <c r="J537" s="1164">
        <v>3.2030000000000003E-2</v>
      </c>
      <c r="K537" s="1247">
        <v>1686</v>
      </c>
      <c r="L537" s="1248">
        <v>0</v>
      </c>
      <c r="M537" s="1247">
        <v>1686</v>
      </c>
      <c r="N537" s="1248">
        <v>0</v>
      </c>
      <c r="O537" s="1247">
        <v>1686</v>
      </c>
      <c r="P537" s="1247">
        <v>1</v>
      </c>
    </row>
    <row r="538" spans="1:16" x14ac:dyDescent="0.25">
      <c r="A538" s="1247">
        <v>1510</v>
      </c>
      <c r="B538" s="1247" t="s">
        <v>817</v>
      </c>
      <c r="C538" s="1247"/>
      <c r="D538" s="1247" t="s">
        <v>630</v>
      </c>
      <c r="E538" s="1247">
        <v>10874</v>
      </c>
      <c r="F538" s="1248">
        <v>0</v>
      </c>
      <c r="G538" s="1247">
        <v>10874</v>
      </c>
      <c r="H538" s="1248">
        <v>0</v>
      </c>
      <c r="I538" s="1247">
        <v>10874</v>
      </c>
      <c r="J538" s="1164">
        <v>2.9929999999999998E-2</v>
      </c>
      <c r="K538" s="1247">
        <v>10558</v>
      </c>
      <c r="L538" s="1248">
        <v>0</v>
      </c>
      <c r="M538" s="1247">
        <v>10558</v>
      </c>
      <c r="N538" s="1248">
        <v>0</v>
      </c>
      <c r="O538" s="1247">
        <v>10558</v>
      </c>
      <c r="P538" s="1247">
        <v>0</v>
      </c>
    </row>
    <row r="539" spans="1:16" x14ac:dyDescent="0.25">
      <c r="A539" s="1097">
        <v>1511</v>
      </c>
      <c r="B539" s="1097" t="s">
        <v>1314</v>
      </c>
      <c r="C539" s="1097"/>
      <c r="D539" s="1097" t="s">
        <v>630</v>
      </c>
      <c r="E539" s="1247">
        <v>1214</v>
      </c>
      <c r="F539" s="1248">
        <v>0</v>
      </c>
      <c r="G539" s="1247">
        <v>1214</v>
      </c>
      <c r="H539" s="1248">
        <v>0</v>
      </c>
      <c r="I539" s="1247">
        <v>1214</v>
      </c>
      <c r="J539" s="1248">
        <v>0</v>
      </c>
      <c r="K539" s="1247">
        <v>1214</v>
      </c>
      <c r="L539" s="1248">
        <v>0</v>
      </c>
      <c r="M539" s="1247">
        <v>1214</v>
      </c>
      <c r="N539" s="1248">
        <v>0</v>
      </c>
      <c r="O539" s="1247">
        <v>1214</v>
      </c>
      <c r="P539" s="1247">
        <v>1</v>
      </c>
    </row>
    <row r="540" spans="1:16" x14ac:dyDescent="0.25">
      <c r="A540" s="1247">
        <v>1518</v>
      </c>
      <c r="B540" s="1247" t="s">
        <v>818</v>
      </c>
      <c r="C540" s="1247"/>
      <c r="D540" s="1247" t="s">
        <v>630</v>
      </c>
      <c r="E540" s="1247">
        <v>2125</v>
      </c>
      <c r="F540" s="1248">
        <v>0</v>
      </c>
      <c r="G540" s="1247">
        <v>2125</v>
      </c>
      <c r="H540" s="1248">
        <v>0</v>
      </c>
      <c r="I540" s="1247">
        <v>2125</v>
      </c>
      <c r="J540" s="1248">
        <v>0</v>
      </c>
      <c r="K540" s="1247">
        <v>2125</v>
      </c>
      <c r="L540" s="1248">
        <v>0</v>
      </c>
      <c r="M540" s="1247">
        <v>2125</v>
      </c>
      <c r="N540" s="1248">
        <v>0</v>
      </c>
      <c r="O540" s="1247">
        <v>2125</v>
      </c>
      <c r="P540" s="1247">
        <v>0</v>
      </c>
    </row>
    <row r="541" spans="1:16" x14ac:dyDescent="0.25">
      <c r="A541" s="1247">
        <v>1519</v>
      </c>
      <c r="B541" s="1247" t="s">
        <v>819</v>
      </c>
      <c r="C541" s="1247" t="s">
        <v>146</v>
      </c>
      <c r="D541" s="1247" t="s">
        <v>503</v>
      </c>
      <c r="E541" s="1247">
        <v>3998</v>
      </c>
      <c r="F541" s="1163">
        <v>-2.99E-3</v>
      </c>
      <c r="G541" s="1247">
        <v>4010</v>
      </c>
      <c r="H541" s="1163">
        <v>-3.48E-3</v>
      </c>
      <c r="I541" s="1247">
        <v>4024</v>
      </c>
      <c r="J541" s="1163">
        <v>-2.5000000000000001E-4</v>
      </c>
      <c r="K541" s="1247">
        <v>4025</v>
      </c>
      <c r="L541" s="1164">
        <v>1.6930000000000001E-2</v>
      </c>
      <c r="M541" s="1247">
        <v>3958</v>
      </c>
      <c r="N541" s="1164">
        <v>1.047E-2</v>
      </c>
      <c r="O541" s="1247">
        <v>3917</v>
      </c>
      <c r="P541" s="1247">
        <v>0</v>
      </c>
    </row>
    <row r="542" spans="1:16" x14ac:dyDescent="0.25">
      <c r="A542" s="1247">
        <v>1524</v>
      </c>
      <c r="B542" s="1247" t="s">
        <v>1436</v>
      </c>
      <c r="C542" s="1247"/>
      <c r="D542" s="1247" t="s">
        <v>503</v>
      </c>
      <c r="E542" s="1247">
        <v>13730</v>
      </c>
      <c r="F542" s="1164">
        <v>0.17895</v>
      </c>
      <c r="G542" s="1247">
        <v>11646</v>
      </c>
      <c r="H542" s="1164">
        <v>1.1825300000000001</v>
      </c>
      <c r="I542" s="1247">
        <v>5336</v>
      </c>
      <c r="J542" s="1248">
        <v>0</v>
      </c>
      <c r="K542" s="1247">
        <v>5336</v>
      </c>
      <c r="L542" s="1248">
        <v>0</v>
      </c>
      <c r="M542" s="1247">
        <v>5336</v>
      </c>
      <c r="N542" s="1248">
        <v>0</v>
      </c>
      <c r="O542" s="1247">
        <v>5336</v>
      </c>
      <c r="P542" s="1247">
        <v>0</v>
      </c>
    </row>
    <row r="543" spans="1:16" x14ac:dyDescent="0.25">
      <c r="A543" s="1247">
        <v>2044</v>
      </c>
      <c r="B543" s="1247" t="s">
        <v>1315</v>
      </c>
      <c r="C543" s="1247" t="s">
        <v>514</v>
      </c>
      <c r="D543" s="1247" t="s">
        <v>503</v>
      </c>
      <c r="E543" s="1247">
        <v>3437</v>
      </c>
      <c r="F543" s="1163">
        <v>-6.0699999999999999E-3</v>
      </c>
      <c r="G543" s="1247">
        <v>3458</v>
      </c>
      <c r="H543" s="1164">
        <v>5.8E-4</v>
      </c>
      <c r="I543" s="1247">
        <v>3456</v>
      </c>
      <c r="J543" s="1164">
        <v>1.438E-2</v>
      </c>
      <c r="K543" s="1247">
        <v>3407</v>
      </c>
      <c r="L543" s="1163">
        <v>-1.7600000000000001E-3</v>
      </c>
      <c r="M543" s="1247">
        <v>3413</v>
      </c>
      <c r="N543" s="1163">
        <v>-1.9529999999999999E-2</v>
      </c>
      <c r="O543" s="1247">
        <v>3481</v>
      </c>
      <c r="P543" s="1247">
        <v>0</v>
      </c>
    </row>
    <row r="544" spans="1:16" x14ac:dyDescent="0.25">
      <c r="A544" s="1247">
        <v>2046</v>
      </c>
      <c r="B544" s="1247" t="s">
        <v>1437</v>
      </c>
      <c r="C544" s="1247" t="s">
        <v>514</v>
      </c>
      <c r="D544" s="1247" t="s">
        <v>503</v>
      </c>
      <c r="E544" s="1247">
        <v>3633</v>
      </c>
      <c r="F544" s="1163">
        <v>-5.47E-3</v>
      </c>
      <c r="G544" s="1247">
        <v>3653</v>
      </c>
      <c r="H544" s="1164">
        <v>2.7E-4</v>
      </c>
      <c r="I544" s="1247">
        <v>3652</v>
      </c>
      <c r="J544" s="1164">
        <v>1.8689999999999998E-2</v>
      </c>
      <c r="K544" s="1247">
        <v>3585</v>
      </c>
      <c r="L544" s="1163">
        <v>-3.3400000000000001E-3</v>
      </c>
      <c r="M544" s="1247">
        <v>3597</v>
      </c>
      <c r="N544" s="1163">
        <v>-1.694E-2</v>
      </c>
      <c r="O544" s="1247">
        <v>3659</v>
      </c>
      <c r="P544" s="1247">
        <v>0</v>
      </c>
    </row>
    <row r="545" spans="1:16" x14ac:dyDescent="0.25">
      <c r="A545" s="1247">
        <v>2070</v>
      </c>
      <c r="B545" s="1247" t="s">
        <v>821</v>
      </c>
      <c r="C545" s="1247"/>
      <c r="D545" s="1247" t="s">
        <v>537</v>
      </c>
      <c r="E545" s="1247">
        <v>18499</v>
      </c>
      <c r="F545" s="1248">
        <v>0</v>
      </c>
      <c r="G545" s="1247">
        <v>18499</v>
      </c>
      <c r="H545" s="1164">
        <v>7.5020000000000003E-2</v>
      </c>
      <c r="I545" s="1247">
        <v>17208</v>
      </c>
      <c r="J545" s="1164">
        <v>2.3740000000000001E-2</v>
      </c>
      <c r="K545" s="1247">
        <v>16809</v>
      </c>
      <c r="L545" s="1164">
        <v>2.581E-2</v>
      </c>
      <c r="M545" s="1247">
        <v>16386</v>
      </c>
      <c r="N545" s="1164">
        <v>5.77E-3</v>
      </c>
      <c r="O545" s="1247">
        <v>16292</v>
      </c>
      <c r="P545" s="1247">
        <v>0</v>
      </c>
    </row>
    <row r="546" spans="1:16" x14ac:dyDescent="0.25">
      <c r="A546" s="1247">
        <v>2112</v>
      </c>
      <c r="B546" s="1247" t="s">
        <v>1438</v>
      </c>
      <c r="C546" s="1247" t="s">
        <v>545</v>
      </c>
      <c r="D546" s="1247" t="s">
        <v>503</v>
      </c>
      <c r="E546" s="1247">
        <v>1981</v>
      </c>
      <c r="F546" s="1163">
        <v>-7.5199999999999998E-3</v>
      </c>
      <c r="G546" s="1247">
        <v>1996</v>
      </c>
      <c r="H546" s="1164">
        <v>6.0499999999999998E-3</v>
      </c>
      <c r="I546" s="1247">
        <v>1984</v>
      </c>
      <c r="J546" s="1164">
        <v>1.2760000000000001E-2</v>
      </c>
      <c r="K546" s="1247">
        <v>1959</v>
      </c>
      <c r="L546" s="1164">
        <v>2.1909999999999999E-2</v>
      </c>
      <c r="M546" s="1247">
        <v>1917</v>
      </c>
      <c r="N546" s="1164">
        <v>1.321E-2</v>
      </c>
      <c r="O546" s="1247">
        <v>1892</v>
      </c>
      <c r="P546" s="1247">
        <v>0</v>
      </c>
    </row>
    <row r="547" spans="1:16" x14ac:dyDescent="0.25">
      <c r="A547" s="1247">
        <v>2122</v>
      </c>
      <c r="B547" s="1247" t="s">
        <v>1439</v>
      </c>
      <c r="C547" s="1247"/>
      <c r="D547" s="1247" t="s">
        <v>503</v>
      </c>
      <c r="E547" s="1247">
        <v>8329</v>
      </c>
      <c r="F547" s="1163">
        <v>-8.6899999999999998E-3</v>
      </c>
      <c r="G547" s="1247">
        <v>8402</v>
      </c>
      <c r="H547" s="1164">
        <v>4.5399999999999998E-3</v>
      </c>
      <c r="I547" s="1247">
        <v>8364</v>
      </c>
      <c r="J547" s="1164">
        <v>2.16E-3</v>
      </c>
      <c r="K547" s="1247">
        <v>8346</v>
      </c>
      <c r="L547" s="1164">
        <v>3.832E-2</v>
      </c>
      <c r="M547" s="1247">
        <v>8038</v>
      </c>
      <c r="N547" s="1164">
        <v>4.7499999999999999E-3</v>
      </c>
      <c r="O547" s="1247">
        <v>8000</v>
      </c>
      <c r="P547" s="1247">
        <v>0</v>
      </c>
    </row>
    <row r="548" spans="1:16" x14ac:dyDescent="0.25">
      <c r="A548" s="1097">
        <v>2146</v>
      </c>
      <c r="B548" s="1097" t="s">
        <v>822</v>
      </c>
      <c r="C548" s="1097" t="s">
        <v>146</v>
      </c>
      <c r="D548" s="1097" t="s">
        <v>503</v>
      </c>
      <c r="E548" s="1247">
        <v>28330</v>
      </c>
      <c r="F548" s="1163">
        <v>-2.0100000000000001E-3</v>
      </c>
      <c r="G548" s="1247">
        <v>28387</v>
      </c>
      <c r="H548" s="1163">
        <v>-4.4200000000000003E-3</v>
      </c>
      <c r="I548" s="1247">
        <v>28513</v>
      </c>
      <c r="J548" s="1164">
        <v>7.28E-3</v>
      </c>
      <c r="K548" s="1247">
        <v>28307</v>
      </c>
      <c r="L548" s="1164">
        <v>1.0529999999999999E-2</v>
      </c>
      <c r="M548" s="1247">
        <v>28012</v>
      </c>
      <c r="N548" s="1163">
        <v>-6.0999999999999997E-4</v>
      </c>
      <c r="O548" s="1247">
        <v>28029</v>
      </c>
      <c r="P548" s="1247">
        <v>1</v>
      </c>
    </row>
    <row r="549" spans="1:16" x14ac:dyDescent="0.25">
      <c r="A549" s="1247">
        <v>2180</v>
      </c>
      <c r="B549" s="1247" t="s">
        <v>823</v>
      </c>
      <c r="C549" s="1247"/>
      <c r="D549" s="1247" t="s">
        <v>537</v>
      </c>
      <c r="E549" s="1247">
        <v>3946</v>
      </c>
      <c r="F549" s="1248">
        <v>0</v>
      </c>
      <c r="G549" s="1247">
        <v>3946</v>
      </c>
      <c r="H549" s="1163">
        <v>-1.5469999999999999E-2</v>
      </c>
      <c r="I549" s="1247">
        <v>4008</v>
      </c>
      <c r="J549" s="1163">
        <v>-4.2199999999999998E-3</v>
      </c>
      <c r="K549" s="1247">
        <v>4025</v>
      </c>
      <c r="L549" s="1164">
        <v>1.1310000000000001E-2</v>
      </c>
      <c r="M549" s="1247">
        <v>3980</v>
      </c>
      <c r="N549" s="1164">
        <v>4.7999999999999996E-3</v>
      </c>
      <c r="O549" s="1247">
        <v>3961</v>
      </c>
      <c r="P549" s="1247">
        <v>0</v>
      </c>
    </row>
    <row r="550" spans="1:16" x14ac:dyDescent="0.25">
      <c r="A550" s="1247">
        <v>2181</v>
      </c>
      <c r="B550" s="1247" t="s">
        <v>824</v>
      </c>
      <c r="C550" s="1247"/>
      <c r="D550" s="1247" t="s">
        <v>537</v>
      </c>
      <c r="E550" s="1247">
        <v>4159</v>
      </c>
      <c r="F550" s="1248">
        <v>0</v>
      </c>
      <c r="G550" s="1247">
        <v>4159</v>
      </c>
      <c r="H550" s="1248">
        <v>0</v>
      </c>
      <c r="I550" s="1247">
        <v>4159</v>
      </c>
      <c r="J550" s="1248">
        <v>0</v>
      </c>
      <c r="K550" s="1247">
        <v>4159</v>
      </c>
      <c r="L550" s="1248">
        <v>0</v>
      </c>
      <c r="M550" s="1247">
        <v>4159</v>
      </c>
      <c r="N550" s="1248">
        <v>0</v>
      </c>
      <c r="O550" s="1247">
        <v>4159</v>
      </c>
      <c r="P550" s="1247">
        <v>0</v>
      </c>
    </row>
    <row r="551" spans="1:16" x14ac:dyDescent="0.25">
      <c r="A551" s="1247">
        <v>2186</v>
      </c>
      <c r="B551" s="1247" t="s">
        <v>825</v>
      </c>
      <c r="C551" s="1247"/>
      <c r="D551" s="1247" t="s">
        <v>537</v>
      </c>
      <c r="E551" s="1247">
        <v>5460</v>
      </c>
      <c r="F551" s="1248">
        <v>0</v>
      </c>
      <c r="G551" s="1247">
        <v>5460</v>
      </c>
      <c r="H551" s="1163">
        <v>-1.5509999999999999E-2</v>
      </c>
      <c r="I551" s="1247">
        <v>5546</v>
      </c>
      <c r="J551" s="1163">
        <v>-4.3099999999999996E-3</v>
      </c>
      <c r="K551" s="1247">
        <v>5570</v>
      </c>
      <c r="L551" s="1164">
        <v>1.1440000000000001E-2</v>
      </c>
      <c r="M551" s="1247">
        <v>5507</v>
      </c>
      <c r="N551" s="1164">
        <v>4.7400000000000003E-3</v>
      </c>
      <c r="O551" s="1247">
        <v>5481</v>
      </c>
      <c r="P551" s="1247">
        <v>0</v>
      </c>
    </row>
    <row r="552" spans="1:16" x14ac:dyDescent="0.25">
      <c r="A552" s="1247">
        <v>2209</v>
      </c>
      <c r="B552" s="1247" t="s">
        <v>826</v>
      </c>
      <c r="C552" s="1247"/>
      <c r="D552" s="1247" t="s">
        <v>537</v>
      </c>
      <c r="E552" s="1247">
        <v>10609</v>
      </c>
      <c r="F552" s="1248">
        <v>0</v>
      </c>
      <c r="G552" s="1247">
        <v>10609</v>
      </c>
      <c r="H552" s="1163">
        <v>-1.55E-2</v>
      </c>
      <c r="I552" s="1247">
        <v>10776</v>
      </c>
      <c r="J552" s="1163">
        <v>-4.3400000000000001E-3</v>
      </c>
      <c r="K552" s="1247">
        <v>10823</v>
      </c>
      <c r="L552" s="1164">
        <v>1.14E-2</v>
      </c>
      <c r="M552" s="1247">
        <v>10701</v>
      </c>
      <c r="N552" s="1164">
        <v>4.79E-3</v>
      </c>
      <c r="O552" s="1247">
        <v>10650</v>
      </c>
      <c r="P552" s="1247">
        <v>0</v>
      </c>
    </row>
    <row r="553" spans="1:16" x14ac:dyDescent="0.25">
      <c r="A553" s="1247">
        <v>3030</v>
      </c>
      <c r="B553" s="1247"/>
      <c r="C553" s="1247"/>
      <c r="D553" s="1247"/>
      <c r="E553" s="1247">
        <v>1668</v>
      </c>
      <c r="F553" s="1248">
        <v>0</v>
      </c>
      <c r="G553" s="1247">
        <v>1668</v>
      </c>
      <c r="H553" s="1248">
        <v>0</v>
      </c>
      <c r="I553" s="1247">
        <v>1668</v>
      </c>
      <c r="J553" s="1248">
        <v>0</v>
      </c>
      <c r="K553" s="1247">
        <v>1668</v>
      </c>
      <c r="L553" s="1248">
        <v>0</v>
      </c>
      <c r="M553" s="1247">
        <v>1668</v>
      </c>
      <c r="N553" s="1248">
        <v>0</v>
      </c>
      <c r="O553" s="1247">
        <v>1668</v>
      </c>
      <c r="P553" s="1247"/>
    </row>
    <row r="554" spans="1:16" x14ac:dyDescent="0.25">
      <c r="A554" s="1247">
        <v>3535</v>
      </c>
      <c r="B554" s="1247"/>
      <c r="C554" s="1247"/>
      <c r="D554" s="1247"/>
      <c r="E554" s="1247">
        <v>2831</v>
      </c>
      <c r="F554" s="1248">
        <v>0</v>
      </c>
      <c r="G554" s="1247">
        <v>2831</v>
      </c>
      <c r="H554" s="1248">
        <v>0</v>
      </c>
      <c r="I554" s="1247">
        <v>2831</v>
      </c>
      <c r="J554" s="1248">
        <v>0</v>
      </c>
      <c r="K554" s="1247">
        <v>2831</v>
      </c>
      <c r="L554" s="1248">
        <v>0</v>
      </c>
      <c r="M554" s="1247">
        <v>2831</v>
      </c>
      <c r="N554" s="1248">
        <v>0</v>
      </c>
      <c r="O554" s="1247">
        <v>2831</v>
      </c>
      <c r="P554" s="1247"/>
    </row>
    <row r="555" spans="1:16" x14ac:dyDescent="0.25">
      <c r="A555" s="1247">
        <v>3541</v>
      </c>
      <c r="B555" s="1247" t="s">
        <v>1440</v>
      </c>
      <c r="C555" s="1247"/>
      <c r="D555" s="1247" t="s">
        <v>503</v>
      </c>
      <c r="E555" s="1247">
        <v>5558</v>
      </c>
      <c r="F555" s="1164">
        <v>6.8799999999999998E-3</v>
      </c>
      <c r="G555" s="1247">
        <v>5520</v>
      </c>
      <c r="H555" s="1164">
        <v>2.8119999999999999E-2</v>
      </c>
      <c r="I555" s="1247">
        <v>5369</v>
      </c>
      <c r="J555" s="1163">
        <v>-1.9359999999999999E-2</v>
      </c>
      <c r="K555" s="1247">
        <v>5475</v>
      </c>
      <c r="L555" s="1164">
        <v>3.7719999999999997E-2</v>
      </c>
      <c r="M555" s="1247">
        <v>5276</v>
      </c>
      <c r="N555" s="1164">
        <v>8.2199999999999999E-3</v>
      </c>
      <c r="O555" s="1247">
        <v>5233</v>
      </c>
      <c r="P555" s="1247">
        <v>0</v>
      </c>
    </row>
    <row r="556" spans="1:16" x14ac:dyDescent="0.25">
      <c r="A556" s="1247">
        <v>5504</v>
      </c>
      <c r="B556" s="1247" t="s">
        <v>1441</v>
      </c>
      <c r="C556" s="1247"/>
      <c r="D556" s="1247" t="s">
        <v>537</v>
      </c>
      <c r="E556" s="1247">
        <v>8908</v>
      </c>
      <c r="F556" s="1248">
        <v>0</v>
      </c>
      <c r="G556" s="1247">
        <v>8908</v>
      </c>
      <c r="H556" s="1248">
        <v>0</v>
      </c>
      <c r="I556" s="1247">
        <v>8908</v>
      </c>
      <c r="J556" s="1248">
        <v>0</v>
      </c>
      <c r="K556" s="1247">
        <v>8908</v>
      </c>
      <c r="L556" s="1248">
        <v>0</v>
      </c>
      <c r="M556" s="1247">
        <v>8908</v>
      </c>
      <c r="N556" s="1248">
        <v>0</v>
      </c>
      <c r="O556" s="1247">
        <v>8908</v>
      </c>
      <c r="P556" s="1247">
        <v>0</v>
      </c>
    </row>
    <row r="557" spans="1:16" x14ac:dyDescent="0.25">
      <c r="A557" s="1247">
        <v>6048</v>
      </c>
      <c r="B557" s="1247" t="s">
        <v>1143</v>
      </c>
      <c r="C557" s="1247"/>
      <c r="D557" s="1247" t="s">
        <v>537</v>
      </c>
      <c r="E557" s="1247">
        <v>2242</v>
      </c>
      <c r="F557" s="1248">
        <v>0</v>
      </c>
      <c r="G557" s="1247">
        <v>2242</v>
      </c>
      <c r="H557" s="1248">
        <v>0</v>
      </c>
      <c r="I557" s="1247">
        <v>2242</v>
      </c>
      <c r="J557" s="1248">
        <v>0</v>
      </c>
      <c r="K557" s="1247">
        <v>2242</v>
      </c>
      <c r="L557" s="1248">
        <v>0</v>
      </c>
      <c r="M557" s="1247">
        <v>2242</v>
      </c>
      <c r="N557" s="1248">
        <v>0</v>
      </c>
      <c r="O557" s="1247">
        <v>2242</v>
      </c>
      <c r="P557" s="1247">
        <v>0</v>
      </c>
    </row>
    <row r="558" spans="1:16" x14ac:dyDescent="0.25">
      <c r="A558" s="1247">
        <v>6049</v>
      </c>
      <c r="B558" s="1247" t="s">
        <v>1144</v>
      </c>
      <c r="C558" s="1247"/>
      <c r="D558" s="1247" t="s">
        <v>537</v>
      </c>
      <c r="E558" s="1247">
        <v>1492</v>
      </c>
      <c r="F558" s="1248">
        <v>0</v>
      </c>
      <c r="G558" s="1247">
        <v>1492</v>
      </c>
      <c r="H558" s="1248">
        <v>0</v>
      </c>
      <c r="I558" s="1247">
        <v>1492</v>
      </c>
      <c r="J558" s="1248">
        <v>0</v>
      </c>
      <c r="K558" s="1247">
        <v>1492</v>
      </c>
      <c r="L558" s="1248">
        <v>0</v>
      </c>
      <c r="M558" s="1247">
        <v>1492</v>
      </c>
      <c r="N558" s="1248">
        <v>0</v>
      </c>
      <c r="O558" s="1247">
        <v>1492</v>
      </c>
      <c r="P558" s="1247">
        <v>0</v>
      </c>
    </row>
    <row r="559" spans="1:16" x14ac:dyDescent="0.25">
      <c r="A559" s="1247">
        <v>6051</v>
      </c>
      <c r="B559" s="1247" t="s">
        <v>1051</v>
      </c>
      <c r="C559" s="1247"/>
      <c r="D559" s="1247" t="s">
        <v>537</v>
      </c>
      <c r="E559" s="1247">
        <v>729</v>
      </c>
      <c r="F559" s="1248">
        <v>0</v>
      </c>
      <c r="G559" s="1247">
        <v>729</v>
      </c>
      <c r="H559" s="1248">
        <v>0</v>
      </c>
      <c r="I559" s="1247">
        <v>729</v>
      </c>
      <c r="J559" s="1164">
        <v>5.9589999999999997E-2</v>
      </c>
      <c r="K559" s="1247">
        <v>688</v>
      </c>
      <c r="L559" s="1248">
        <v>0</v>
      </c>
      <c r="M559" s="1247">
        <v>688</v>
      </c>
      <c r="N559" s="1248">
        <v>0</v>
      </c>
      <c r="O559" s="1247">
        <v>688</v>
      </c>
      <c r="P559" s="1247">
        <v>0</v>
      </c>
    </row>
    <row r="560" spans="1:16" x14ac:dyDescent="0.25">
      <c r="A560" s="1247">
        <v>6065</v>
      </c>
      <c r="B560" s="1247" t="s">
        <v>1150</v>
      </c>
      <c r="C560" s="1247"/>
      <c r="D560" s="1247" t="s">
        <v>537</v>
      </c>
      <c r="E560" s="1247">
        <v>353</v>
      </c>
      <c r="F560" s="1248">
        <v>0</v>
      </c>
      <c r="G560" s="1247">
        <v>353</v>
      </c>
      <c r="H560" s="1248">
        <v>0</v>
      </c>
      <c r="I560" s="1247">
        <v>353</v>
      </c>
      <c r="J560" s="1248">
        <v>0</v>
      </c>
      <c r="K560" s="1247">
        <v>353</v>
      </c>
      <c r="L560" s="1248">
        <v>0</v>
      </c>
      <c r="M560" s="1247">
        <v>353</v>
      </c>
      <c r="N560" s="1248">
        <v>0</v>
      </c>
      <c r="O560" s="1247">
        <v>353</v>
      </c>
      <c r="P560" s="1247">
        <v>0</v>
      </c>
    </row>
    <row r="561" spans="1:16" x14ac:dyDescent="0.25">
      <c r="A561" s="1247">
        <v>6071</v>
      </c>
      <c r="B561" s="1247" t="s">
        <v>827</v>
      </c>
      <c r="C561" s="1247"/>
      <c r="D561" s="1247" t="s">
        <v>537</v>
      </c>
      <c r="E561" s="1247">
        <v>6215</v>
      </c>
      <c r="F561" s="1248">
        <v>0</v>
      </c>
      <c r="G561" s="1247">
        <v>6215</v>
      </c>
      <c r="H561" s="1248">
        <v>0</v>
      </c>
      <c r="I561" s="1247">
        <v>6215</v>
      </c>
      <c r="J561" s="1164">
        <v>8.0999999999999996E-4</v>
      </c>
      <c r="K561" s="1247">
        <v>6210</v>
      </c>
      <c r="L561" s="1164">
        <v>2.6280000000000001E-2</v>
      </c>
      <c r="M561" s="1247">
        <v>6051</v>
      </c>
      <c r="N561" s="1164">
        <v>2.4029999999999999E-2</v>
      </c>
      <c r="O561" s="1247">
        <v>5909</v>
      </c>
      <c r="P561" s="1247">
        <v>0</v>
      </c>
    </row>
    <row r="562" spans="1:16" x14ac:dyDescent="0.25">
      <c r="A562" s="1247">
        <v>6072</v>
      </c>
      <c r="B562" s="1247" t="s">
        <v>828</v>
      </c>
      <c r="C562" s="1247"/>
      <c r="D562" s="1247" t="s">
        <v>537</v>
      </c>
      <c r="E562" s="1247">
        <v>7791</v>
      </c>
      <c r="F562" s="1248">
        <v>0</v>
      </c>
      <c r="G562" s="1247">
        <v>7791</v>
      </c>
      <c r="H562" s="1248">
        <v>0</v>
      </c>
      <c r="I562" s="1247">
        <v>7791</v>
      </c>
      <c r="J562" s="1164">
        <v>1.0300000000000001E-3</v>
      </c>
      <c r="K562" s="1247">
        <v>7783</v>
      </c>
      <c r="L562" s="1164">
        <v>3.635E-2</v>
      </c>
      <c r="M562" s="1247">
        <v>7510</v>
      </c>
      <c r="N562" s="1164">
        <v>1.391E-2</v>
      </c>
      <c r="O562" s="1247">
        <v>7407</v>
      </c>
      <c r="P562" s="1247">
        <v>0</v>
      </c>
    </row>
    <row r="563" spans="1:16" x14ac:dyDescent="0.25">
      <c r="A563" s="1247">
        <v>6073</v>
      </c>
      <c r="B563" s="1247" t="s">
        <v>829</v>
      </c>
      <c r="C563" s="1247"/>
      <c r="D563" s="1247" t="s">
        <v>537</v>
      </c>
      <c r="E563" s="1247">
        <v>4455</v>
      </c>
      <c r="F563" s="1248">
        <v>0</v>
      </c>
      <c r="G563" s="1247">
        <v>4455</v>
      </c>
      <c r="H563" s="1248">
        <v>0</v>
      </c>
      <c r="I563" s="1247">
        <v>4455</v>
      </c>
      <c r="J563" s="1164">
        <v>8.9999999999999998E-4</v>
      </c>
      <c r="K563" s="1247">
        <v>4451</v>
      </c>
      <c r="L563" s="1164">
        <v>3.415E-2</v>
      </c>
      <c r="M563" s="1247">
        <v>4304</v>
      </c>
      <c r="N563" s="1164">
        <v>1.6049999999999998E-2</v>
      </c>
      <c r="O563" s="1247">
        <v>4236</v>
      </c>
      <c r="P563" s="1247">
        <v>0</v>
      </c>
    </row>
    <row r="564" spans="1:16" x14ac:dyDescent="0.25">
      <c r="A564" s="1247">
        <v>6074</v>
      </c>
      <c r="B564" s="1247" t="s">
        <v>830</v>
      </c>
      <c r="C564" s="1247"/>
      <c r="D564" s="1247" t="s">
        <v>537</v>
      </c>
      <c r="E564" s="1247">
        <v>4526</v>
      </c>
      <c r="F564" s="1248">
        <v>0</v>
      </c>
      <c r="G564" s="1247">
        <v>4526</v>
      </c>
      <c r="H564" s="1248">
        <v>0</v>
      </c>
      <c r="I564" s="1247">
        <v>4526</v>
      </c>
      <c r="J564" s="1164">
        <v>8.8000000000000003E-4</v>
      </c>
      <c r="K564" s="1247">
        <v>4522</v>
      </c>
      <c r="L564" s="1164">
        <v>2.913E-2</v>
      </c>
      <c r="M564" s="1247">
        <v>4394</v>
      </c>
      <c r="N564" s="1164">
        <v>2.1149999999999999E-2</v>
      </c>
      <c r="O564" s="1247">
        <v>4303</v>
      </c>
      <c r="P564" s="1247">
        <v>0</v>
      </c>
    </row>
    <row r="565" spans="1:16" x14ac:dyDescent="0.25">
      <c r="A565" s="1247">
        <v>6075</v>
      </c>
      <c r="B565" s="1247" t="s">
        <v>831</v>
      </c>
      <c r="C565" s="1247"/>
      <c r="D565" s="1247" t="s">
        <v>537</v>
      </c>
      <c r="E565" s="1247">
        <v>6413</v>
      </c>
      <c r="F565" s="1248">
        <v>0</v>
      </c>
      <c r="G565" s="1247">
        <v>6413</v>
      </c>
      <c r="H565" s="1248">
        <v>0</v>
      </c>
      <c r="I565" s="1247">
        <v>6413</v>
      </c>
      <c r="J565" s="1164">
        <v>9.3999999999999997E-4</v>
      </c>
      <c r="K565" s="1247">
        <v>6407</v>
      </c>
      <c r="L565" s="1164">
        <v>3.1220000000000001E-2</v>
      </c>
      <c r="M565" s="1247">
        <v>6213</v>
      </c>
      <c r="N565" s="1164">
        <v>1.8859999999999998E-2</v>
      </c>
      <c r="O565" s="1247">
        <v>6098</v>
      </c>
      <c r="P565" s="1247">
        <v>0</v>
      </c>
    </row>
    <row r="566" spans="1:16" x14ac:dyDescent="0.25">
      <c r="A566" s="1247">
        <v>6076</v>
      </c>
      <c r="B566" s="1247" t="s">
        <v>82</v>
      </c>
      <c r="C566" s="1247"/>
      <c r="D566" s="1247" t="s">
        <v>537</v>
      </c>
      <c r="E566" s="1247">
        <v>5745</v>
      </c>
      <c r="F566" s="1248">
        <v>0</v>
      </c>
      <c r="G566" s="1247">
        <v>5745</v>
      </c>
      <c r="H566" s="1248">
        <v>0</v>
      </c>
      <c r="I566" s="1247">
        <v>5745</v>
      </c>
      <c r="J566" s="1164">
        <v>8.7000000000000001E-4</v>
      </c>
      <c r="K566" s="1247">
        <v>5740</v>
      </c>
      <c r="L566" s="1164">
        <v>2.555E-2</v>
      </c>
      <c r="M566" s="1247">
        <v>5597</v>
      </c>
      <c r="N566" s="1164">
        <v>2.4719999999999999E-2</v>
      </c>
      <c r="O566" s="1247">
        <v>5462</v>
      </c>
      <c r="P566" s="1247">
        <v>0</v>
      </c>
    </row>
    <row r="567" spans="1:16" x14ac:dyDescent="0.25">
      <c r="A567" s="1247">
        <v>6077</v>
      </c>
      <c r="B567" s="1247" t="s">
        <v>83</v>
      </c>
      <c r="C567" s="1247"/>
      <c r="D567" s="1247" t="s">
        <v>537</v>
      </c>
      <c r="E567" s="1247">
        <v>524</v>
      </c>
      <c r="F567" s="1248">
        <v>0</v>
      </c>
      <c r="G567" s="1247">
        <v>524</v>
      </c>
      <c r="H567" s="1248">
        <v>0</v>
      </c>
      <c r="I567" s="1247">
        <v>524</v>
      </c>
      <c r="J567" s="1248">
        <v>0</v>
      </c>
      <c r="K567" s="1247">
        <v>524</v>
      </c>
      <c r="L567" s="1164">
        <v>1.91E-3</v>
      </c>
      <c r="M567" s="1247">
        <v>523</v>
      </c>
      <c r="N567" s="1164">
        <v>4.8099999999999997E-2</v>
      </c>
      <c r="O567" s="1247">
        <v>499</v>
      </c>
      <c r="P567" s="1247">
        <v>0</v>
      </c>
    </row>
    <row r="568" spans="1:16" x14ac:dyDescent="0.25">
      <c r="A568" s="1247">
        <v>6078</v>
      </c>
      <c r="B568" s="1247" t="s">
        <v>832</v>
      </c>
      <c r="C568" s="1247"/>
      <c r="D568" s="1247" t="s">
        <v>537</v>
      </c>
      <c r="E568" s="1247">
        <v>5367</v>
      </c>
      <c r="F568" s="1248">
        <v>0</v>
      </c>
      <c r="G568" s="1247">
        <v>5367</v>
      </c>
      <c r="H568" s="1248">
        <v>0</v>
      </c>
      <c r="I568" s="1247">
        <v>5367</v>
      </c>
      <c r="J568" s="1164">
        <v>1.1199999999999999E-3</v>
      </c>
      <c r="K568" s="1247">
        <v>5361</v>
      </c>
      <c r="L568" s="1164">
        <v>3.3550000000000003E-2</v>
      </c>
      <c r="M568" s="1247">
        <v>5187</v>
      </c>
      <c r="N568" s="1164">
        <v>1.6660000000000001E-2</v>
      </c>
      <c r="O568" s="1247">
        <v>5102</v>
      </c>
      <c r="P568" s="1247">
        <v>0</v>
      </c>
    </row>
    <row r="569" spans="1:16" x14ac:dyDescent="0.25">
      <c r="A569" s="1247">
        <v>6079</v>
      </c>
      <c r="B569" s="1247" t="s">
        <v>833</v>
      </c>
      <c r="C569" s="1247"/>
      <c r="D569" s="1247" t="s">
        <v>537</v>
      </c>
      <c r="E569" s="1247">
        <v>3972</v>
      </c>
      <c r="F569" s="1248">
        <v>0</v>
      </c>
      <c r="G569" s="1247">
        <v>3972</v>
      </c>
      <c r="H569" s="1248">
        <v>0</v>
      </c>
      <c r="I569" s="1247">
        <v>3972</v>
      </c>
      <c r="J569" s="1164">
        <v>1.01E-3</v>
      </c>
      <c r="K569" s="1247">
        <v>3968</v>
      </c>
      <c r="L569" s="1164">
        <v>2.5059999999999999E-2</v>
      </c>
      <c r="M569" s="1247">
        <v>3871</v>
      </c>
      <c r="N569" s="1164">
        <v>2.5159999999999998E-2</v>
      </c>
      <c r="O569" s="1247">
        <v>3776</v>
      </c>
      <c r="P569" s="1247">
        <v>0</v>
      </c>
    </row>
    <row r="570" spans="1:16" x14ac:dyDescent="0.25">
      <c r="A570" s="1247">
        <v>6080</v>
      </c>
      <c r="B570" s="1247" t="s">
        <v>86</v>
      </c>
      <c r="C570" s="1247"/>
      <c r="D570" s="1247" t="s">
        <v>537</v>
      </c>
      <c r="E570" s="1247">
        <v>6826</v>
      </c>
      <c r="F570" s="1248">
        <v>0</v>
      </c>
      <c r="G570" s="1247">
        <v>6826</v>
      </c>
      <c r="H570" s="1248">
        <v>0</v>
      </c>
      <c r="I570" s="1247">
        <v>6826</v>
      </c>
      <c r="J570" s="1164">
        <v>1.0300000000000001E-3</v>
      </c>
      <c r="K570" s="1247">
        <v>6819</v>
      </c>
      <c r="L570" s="1164">
        <v>2.8819999999999998E-2</v>
      </c>
      <c r="M570" s="1247">
        <v>6628</v>
      </c>
      <c r="N570" s="1164">
        <v>2.1260000000000001E-2</v>
      </c>
      <c r="O570" s="1247">
        <v>6490</v>
      </c>
      <c r="P570" s="1247">
        <v>0</v>
      </c>
    </row>
    <row r="571" spans="1:16" x14ac:dyDescent="0.25">
      <c r="A571" s="1247">
        <v>6081</v>
      </c>
      <c r="B571" s="1247" t="s">
        <v>87</v>
      </c>
      <c r="C571" s="1247"/>
      <c r="D571" s="1247" t="s">
        <v>537</v>
      </c>
      <c r="E571" s="1247">
        <v>5544</v>
      </c>
      <c r="F571" s="1248">
        <v>0</v>
      </c>
      <c r="G571" s="1247">
        <v>5544</v>
      </c>
      <c r="H571" s="1248">
        <v>0</v>
      </c>
      <c r="I571" s="1247">
        <v>5544</v>
      </c>
      <c r="J571" s="1164">
        <v>8.9999999999999998E-4</v>
      </c>
      <c r="K571" s="1247">
        <v>5539</v>
      </c>
      <c r="L571" s="1164">
        <v>2.9940000000000001E-2</v>
      </c>
      <c r="M571" s="1247">
        <v>5378</v>
      </c>
      <c r="N571" s="1164">
        <v>2.0299999999999999E-2</v>
      </c>
      <c r="O571" s="1247">
        <v>5271</v>
      </c>
      <c r="P571" s="1247">
        <v>0</v>
      </c>
    </row>
    <row r="572" spans="1:16" x14ac:dyDescent="0.25">
      <c r="A572" s="1247">
        <v>6084</v>
      </c>
      <c r="B572" s="1247" t="s">
        <v>1156</v>
      </c>
      <c r="C572" s="1247"/>
      <c r="D572" s="1247" t="s">
        <v>537</v>
      </c>
      <c r="E572" s="1247">
        <v>3074</v>
      </c>
      <c r="F572" s="1248">
        <v>0</v>
      </c>
      <c r="G572" s="1247">
        <v>3074</v>
      </c>
      <c r="H572" s="1248">
        <v>0</v>
      </c>
      <c r="I572" s="1247">
        <v>3074</v>
      </c>
      <c r="J572" s="1248">
        <v>0</v>
      </c>
      <c r="K572" s="1247">
        <v>3074</v>
      </c>
      <c r="L572" s="1248">
        <v>0</v>
      </c>
      <c r="M572" s="1247">
        <v>3074</v>
      </c>
      <c r="N572" s="1248">
        <v>0</v>
      </c>
      <c r="O572" s="1247">
        <v>3074</v>
      </c>
      <c r="P572" s="1247">
        <v>0</v>
      </c>
    </row>
    <row r="573" spans="1:16" x14ac:dyDescent="0.25">
      <c r="A573" s="1247">
        <v>7201</v>
      </c>
      <c r="B573" s="1247" t="s">
        <v>835</v>
      </c>
      <c r="C573" s="1247" t="s">
        <v>562</v>
      </c>
      <c r="D573" s="1247" t="s">
        <v>537</v>
      </c>
      <c r="E573" s="1247">
        <v>7646</v>
      </c>
      <c r="F573" s="1248">
        <v>0</v>
      </c>
      <c r="G573" s="1247">
        <v>7646</v>
      </c>
      <c r="H573" s="1163">
        <v>-1.545E-2</v>
      </c>
      <c r="I573" s="1247">
        <v>7766</v>
      </c>
      <c r="J573" s="1163">
        <v>-4.3600000000000002E-3</v>
      </c>
      <c r="K573" s="1247">
        <v>7800</v>
      </c>
      <c r="L573" s="1164">
        <v>1.141E-2</v>
      </c>
      <c r="M573" s="1247">
        <v>7712</v>
      </c>
      <c r="N573" s="1164">
        <v>4.8199999999999996E-3</v>
      </c>
      <c r="O573" s="1247">
        <v>7675</v>
      </c>
      <c r="P573" s="1247">
        <v>0</v>
      </c>
    </row>
    <row r="574" spans="1:16" x14ac:dyDescent="0.25">
      <c r="A574" s="1247">
        <v>7202</v>
      </c>
      <c r="B574" s="1247" t="s">
        <v>836</v>
      </c>
      <c r="C574" s="1247"/>
      <c r="D574" s="1247" t="s">
        <v>537</v>
      </c>
      <c r="E574" s="1247">
        <v>12052</v>
      </c>
      <c r="F574" s="1248">
        <v>0</v>
      </c>
      <c r="G574" s="1247">
        <v>12052</v>
      </c>
      <c r="H574" s="1163">
        <v>-1.5520000000000001E-2</v>
      </c>
      <c r="I574" s="1247">
        <v>12242</v>
      </c>
      <c r="J574" s="1163">
        <v>-4.3099999999999996E-3</v>
      </c>
      <c r="K574" s="1247">
        <v>12295</v>
      </c>
      <c r="L574" s="1164">
        <v>1.1429999999999999E-2</v>
      </c>
      <c r="M574" s="1247">
        <v>12156</v>
      </c>
      <c r="N574" s="1164">
        <v>4.7099999999999998E-3</v>
      </c>
      <c r="O574" s="1247">
        <v>12099</v>
      </c>
      <c r="P574" s="1247">
        <v>0</v>
      </c>
    </row>
    <row r="575" spans="1:16" x14ac:dyDescent="0.25">
      <c r="A575" s="1247">
        <v>7203</v>
      </c>
      <c r="B575" s="1247" t="s">
        <v>837</v>
      </c>
      <c r="C575" s="1247"/>
      <c r="D575" s="1247" t="s">
        <v>537</v>
      </c>
      <c r="E575" s="1247">
        <v>12516</v>
      </c>
      <c r="F575" s="1248">
        <v>0</v>
      </c>
      <c r="G575" s="1247">
        <v>12516</v>
      </c>
      <c r="H575" s="1163">
        <v>-1.5570000000000001E-2</v>
      </c>
      <c r="I575" s="1247">
        <v>12714</v>
      </c>
      <c r="J575" s="1163">
        <v>-4.3099999999999996E-3</v>
      </c>
      <c r="K575" s="1247">
        <v>12769</v>
      </c>
      <c r="L575" s="1164">
        <v>1.141E-2</v>
      </c>
      <c r="M575" s="1247">
        <v>12625</v>
      </c>
      <c r="N575" s="1164">
        <v>4.7800000000000004E-3</v>
      </c>
      <c r="O575" s="1247">
        <v>12565</v>
      </c>
      <c r="P575" s="1247">
        <v>0</v>
      </c>
    </row>
    <row r="576" spans="1:16" x14ac:dyDescent="0.25">
      <c r="A576" s="1247">
        <v>7204</v>
      </c>
      <c r="B576" s="1247" t="s">
        <v>838</v>
      </c>
      <c r="C576" s="1247"/>
      <c r="D576" s="1247" t="s">
        <v>537</v>
      </c>
      <c r="E576" s="1247">
        <v>13317</v>
      </c>
      <c r="F576" s="1248">
        <v>0</v>
      </c>
      <c r="G576" s="1247">
        <v>13317</v>
      </c>
      <c r="H576" s="1163">
        <v>-1.5599999999999999E-2</v>
      </c>
      <c r="I576" s="1247">
        <v>13528</v>
      </c>
      <c r="J576" s="1163">
        <v>-4.2700000000000004E-3</v>
      </c>
      <c r="K576" s="1247">
        <v>13586</v>
      </c>
      <c r="L576" s="1164">
        <v>1.1390000000000001E-2</v>
      </c>
      <c r="M576" s="1247">
        <v>13433</v>
      </c>
      <c r="N576" s="1164">
        <v>4.79E-3</v>
      </c>
      <c r="O576" s="1247">
        <v>13369</v>
      </c>
      <c r="P576" s="1247">
        <v>0</v>
      </c>
    </row>
    <row r="577" spans="1:16" x14ac:dyDescent="0.25">
      <c r="A577" s="1247">
        <v>7205</v>
      </c>
      <c r="B577" s="1247" t="s">
        <v>839</v>
      </c>
      <c r="C577" s="1247"/>
      <c r="D577" s="1247" t="s">
        <v>537</v>
      </c>
      <c r="E577" s="1247">
        <v>10538</v>
      </c>
      <c r="F577" s="1248">
        <v>0</v>
      </c>
      <c r="G577" s="1247">
        <v>10538</v>
      </c>
      <c r="H577" s="1163">
        <v>-1.5509999999999999E-2</v>
      </c>
      <c r="I577" s="1247">
        <v>10704</v>
      </c>
      <c r="J577" s="1163">
        <v>-4.3699999999999998E-3</v>
      </c>
      <c r="K577" s="1247">
        <v>10751</v>
      </c>
      <c r="L577" s="1164">
        <v>1.1480000000000001E-2</v>
      </c>
      <c r="M577" s="1247">
        <v>10629</v>
      </c>
      <c r="N577" s="1164">
        <v>4.7299999999999998E-3</v>
      </c>
      <c r="O577" s="1247">
        <v>10579</v>
      </c>
      <c r="P577" s="1247">
        <v>0</v>
      </c>
    </row>
    <row r="578" spans="1:16" x14ac:dyDescent="0.25">
      <c r="A578" s="1247">
        <v>7206</v>
      </c>
      <c r="B578" s="1247" t="s">
        <v>840</v>
      </c>
      <c r="C578" s="1247" t="s">
        <v>562</v>
      </c>
      <c r="D578" s="1247" t="s">
        <v>537</v>
      </c>
      <c r="E578" s="1247">
        <v>9433</v>
      </c>
      <c r="F578" s="1248">
        <v>0</v>
      </c>
      <c r="G578" s="1247">
        <v>9433</v>
      </c>
      <c r="H578" s="1163">
        <v>-1.555E-2</v>
      </c>
      <c r="I578" s="1247">
        <v>9582</v>
      </c>
      <c r="J578" s="1163">
        <v>-4.2599999999999999E-3</v>
      </c>
      <c r="K578" s="1247">
        <v>9623</v>
      </c>
      <c r="L578" s="1164">
        <v>1.146E-2</v>
      </c>
      <c r="M578" s="1247">
        <v>9514</v>
      </c>
      <c r="N578" s="1164">
        <v>4.7499999999999999E-3</v>
      </c>
      <c r="O578" s="1247">
        <v>9469</v>
      </c>
      <c r="P578" s="1247">
        <v>0</v>
      </c>
    </row>
    <row r="579" spans="1:16" x14ac:dyDescent="0.25">
      <c r="A579" s="1247">
        <v>7207</v>
      </c>
      <c r="B579" s="1247" t="s">
        <v>841</v>
      </c>
      <c r="C579" s="1247" t="s">
        <v>562</v>
      </c>
      <c r="D579" s="1247" t="s">
        <v>537</v>
      </c>
      <c r="E579" s="1247">
        <v>9271</v>
      </c>
      <c r="F579" s="1248">
        <v>0</v>
      </c>
      <c r="G579" s="1247">
        <v>9271</v>
      </c>
      <c r="H579" s="1163">
        <v>-1.55E-2</v>
      </c>
      <c r="I579" s="1247">
        <v>9417</v>
      </c>
      <c r="J579" s="1163">
        <v>-4.3299999999999996E-3</v>
      </c>
      <c r="K579" s="1247">
        <v>9458</v>
      </c>
      <c r="L579" s="1164">
        <v>1.1440000000000001E-2</v>
      </c>
      <c r="M579" s="1247">
        <v>9351</v>
      </c>
      <c r="N579" s="1164">
        <v>4.7299999999999998E-3</v>
      </c>
      <c r="O579" s="1247">
        <v>9307</v>
      </c>
      <c r="P579" s="1247">
        <v>0</v>
      </c>
    </row>
    <row r="580" spans="1:16" x14ac:dyDescent="0.25">
      <c r="A580" s="1247">
        <v>7208</v>
      </c>
      <c r="B580" s="1247" t="s">
        <v>842</v>
      </c>
      <c r="C580" s="1247" t="s">
        <v>562</v>
      </c>
      <c r="D580" s="1247" t="s">
        <v>537</v>
      </c>
      <c r="E580" s="1247">
        <v>9067</v>
      </c>
      <c r="F580" s="1248">
        <v>0</v>
      </c>
      <c r="G580" s="1247">
        <v>9067</v>
      </c>
      <c r="H580" s="1163">
        <v>-1.553E-2</v>
      </c>
      <c r="I580" s="1247">
        <v>9210</v>
      </c>
      <c r="J580" s="1163">
        <v>-4.3200000000000001E-3</v>
      </c>
      <c r="K580" s="1247">
        <v>9250</v>
      </c>
      <c r="L580" s="1164">
        <v>1.137E-2</v>
      </c>
      <c r="M580" s="1247">
        <v>9146</v>
      </c>
      <c r="N580" s="1164">
        <v>4.8300000000000001E-3</v>
      </c>
      <c r="O580" s="1247">
        <v>9102</v>
      </c>
      <c r="P580" s="1247">
        <v>0</v>
      </c>
    </row>
    <row r="581" spans="1:16" x14ac:dyDescent="0.25">
      <c r="A581" s="1247">
        <v>7209</v>
      </c>
      <c r="B581" s="1247" t="s">
        <v>843</v>
      </c>
      <c r="C581" s="1247" t="s">
        <v>562</v>
      </c>
      <c r="D581" s="1247" t="s">
        <v>537</v>
      </c>
      <c r="E581" s="1247">
        <v>10609</v>
      </c>
      <c r="F581" s="1248">
        <v>0</v>
      </c>
      <c r="G581" s="1247">
        <v>10609</v>
      </c>
      <c r="H581" s="1163">
        <v>-1.55E-2</v>
      </c>
      <c r="I581" s="1247">
        <v>10776</v>
      </c>
      <c r="J581" s="1163">
        <v>-4.3400000000000001E-3</v>
      </c>
      <c r="K581" s="1247">
        <v>10823</v>
      </c>
      <c r="L581" s="1164">
        <v>1.14E-2</v>
      </c>
      <c r="M581" s="1247">
        <v>10701</v>
      </c>
      <c r="N581" s="1164">
        <v>4.79E-3</v>
      </c>
      <c r="O581" s="1247">
        <v>10650</v>
      </c>
      <c r="P581" s="1247">
        <v>0</v>
      </c>
    </row>
    <row r="582" spans="1:16" x14ac:dyDescent="0.25">
      <c r="A582" s="1247">
        <v>7210</v>
      </c>
      <c r="B582" s="1247" t="s">
        <v>844</v>
      </c>
      <c r="C582" s="1247" t="s">
        <v>562</v>
      </c>
      <c r="D582" s="1247" t="s">
        <v>537</v>
      </c>
      <c r="E582" s="1247">
        <v>8577</v>
      </c>
      <c r="F582" s="1248">
        <v>0</v>
      </c>
      <c r="G582" s="1247">
        <v>8577</v>
      </c>
      <c r="H582" s="1163">
        <v>-1.55E-2</v>
      </c>
      <c r="I582" s="1247">
        <v>8712</v>
      </c>
      <c r="J582" s="1163">
        <v>-4.3400000000000001E-3</v>
      </c>
      <c r="K582" s="1247">
        <v>8750</v>
      </c>
      <c r="L582" s="1164">
        <v>1.1440000000000001E-2</v>
      </c>
      <c r="M582" s="1247">
        <v>8651</v>
      </c>
      <c r="N582" s="1164">
        <v>4.7600000000000003E-3</v>
      </c>
      <c r="O582" s="1247">
        <v>8610</v>
      </c>
      <c r="P582" s="1247">
        <v>0</v>
      </c>
    </row>
    <row r="583" spans="1:16" x14ac:dyDescent="0.25">
      <c r="A583" s="1247">
        <v>7211</v>
      </c>
      <c r="B583" s="1247" t="s">
        <v>845</v>
      </c>
      <c r="C583" s="1247"/>
      <c r="D583" s="1247" t="s">
        <v>537</v>
      </c>
      <c r="E583" s="1247">
        <v>9433</v>
      </c>
      <c r="F583" s="1248">
        <v>0</v>
      </c>
      <c r="G583" s="1247">
        <v>9433</v>
      </c>
      <c r="H583" s="1163">
        <v>-1.555E-2</v>
      </c>
      <c r="I583" s="1247">
        <v>9582</v>
      </c>
      <c r="J583" s="1163">
        <v>-4.2599999999999999E-3</v>
      </c>
      <c r="K583" s="1247">
        <v>9623</v>
      </c>
      <c r="L583" s="1164">
        <v>1.146E-2</v>
      </c>
      <c r="M583" s="1247">
        <v>9514</v>
      </c>
      <c r="N583" s="1164">
        <v>4.7499999999999999E-3</v>
      </c>
      <c r="O583" s="1247">
        <v>9469</v>
      </c>
      <c r="P583" s="1247">
        <v>0</v>
      </c>
    </row>
    <row r="584" spans="1:16" x14ac:dyDescent="0.25">
      <c r="A584" s="1247">
        <v>7214</v>
      </c>
      <c r="B584" s="1247" t="s">
        <v>846</v>
      </c>
      <c r="C584" s="1247"/>
      <c r="D584" s="1247" t="s">
        <v>537</v>
      </c>
      <c r="E584" s="1247">
        <v>8503</v>
      </c>
      <c r="F584" s="1248">
        <v>0</v>
      </c>
      <c r="G584" s="1247">
        <v>8503</v>
      </c>
      <c r="H584" s="1163">
        <v>-1.5509999999999999E-2</v>
      </c>
      <c r="I584" s="1247">
        <v>8637</v>
      </c>
      <c r="J584" s="1163">
        <v>-4.2700000000000004E-3</v>
      </c>
      <c r="K584" s="1247">
        <v>8674</v>
      </c>
      <c r="L584" s="1164">
        <v>1.1429999999999999E-2</v>
      </c>
      <c r="M584" s="1247">
        <v>8576</v>
      </c>
      <c r="N584" s="1164">
        <v>4.6899999999999997E-3</v>
      </c>
      <c r="O584" s="1247">
        <v>8536</v>
      </c>
      <c r="P584" s="1247">
        <v>0</v>
      </c>
    </row>
    <row r="585" spans="1:16" x14ac:dyDescent="0.25">
      <c r="A585" s="1247">
        <v>7215</v>
      </c>
      <c r="B585" s="1247" t="s">
        <v>847</v>
      </c>
      <c r="C585" s="1247"/>
      <c r="D585" s="1247" t="s">
        <v>537</v>
      </c>
      <c r="E585" s="1247">
        <v>9545</v>
      </c>
      <c r="F585" s="1248">
        <v>0</v>
      </c>
      <c r="G585" s="1247">
        <v>9545</v>
      </c>
      <c r="H585" s="1163">
        <v>-1.5469999999999999E-2</v>
      </c>
      <c r="I585" s="1247">
        <v>9695</v>
      </c>
      <c r="J585" s="1163">
        <v>-4.3099999999999996E-3</v>
      </c>
      <c r="K585" s="1247">
        <v>9737</v>
      </c>
      <c r="L585" s="1164">
        <v>1.1429999999999999E-2</v>
      </c>
      <c r="M585" s="1247">
        <v>9627</v>
      </c>
      <c r="N585" s="1164">
        <v>4.7000000000000002E-3</v>
      </c>
      <c r="O585" s="1247">
        <v>9582</v>
      </c>
      <c r="P585" s="1247">
        <v>0</v>
      </c>
    </row>
    <row r="586" spans="1:16" x14ac:dyDescent="0.25">
      <c r="A586" s="1247">
        <v>7217</v>
      </c>
      <c r="B586" s="1247" t="s">
        <v>848</v>
      </c>
      <c r="C586" s="1247"/>
      <c r="D586" s="1247" t="s">
        <v>537</v>
      </c>
      <c r="E586" s="1247">
        <v>6464</v>
      </c>
      <c r="F586" s="1248">
        <v>0</v>
      </c>
      <c r="G586" s="1247">
        <v>6464</v>
      </c>
      <c r="H586" s="1163">
        <v>-1.553E-2</v>
      </c>
      <c r="I586" s="1247">
        <v>6566</v>
      </c>
      <c r="J586" s="1163">
        <v>-4.2500000000000003E-3</v>
      </c>
      <c r="K586" s="1247">
        <v>6594</v>
      </c>
      <c r="L586" s="1164">
        <v>1.1350000000000001E-2</v>
      </c>
      <c r="M586" s="1247">
        <v>6520</v>
      </c>
      <c r="N586" s="1164">
        <v>4.7800000000000004E-3</v>
      </c>
      <c r="O586" s="1247">
        <v>6489</v>
      </c>
      <c r="P586" s="1247">
        <v>0</v>
      </c>
    </row>
    <row r="587" spans="1:16" x14ac:dyDescent="0.25">
      <c r="A587" s="1247">
        <v>7218</v>
      </c>
      <c r="B587" s="1247" t="s">
        <v>849</v>
      </c>
      <c r="C587" s="1247"/>
      <c r="D587" s="1247" t="s">
        <v>537</v>
      </c>
      <c r="E587" s="1247">
        <v>6688</v>
      </c>
      <c r="F587" s="1248">
        <v>0</v>
      </c>
      <c r="G587" s="1247">
        <v>6688</v>
      </c>
      <c r="H587" s="1163">
        <v>-1.5599999999999999E-2</v>
      </c>
      <c r="I587" s="1247">
        <v>6794</v>
      </c>
      <c r="J587" s="1163">
        <v>-4.2500000000000003E-3</v>
      </c>
      <c r="K587" s="1247">
        <v>6823</v>
      </c>
      <c r="L587" s="1164">
        <v>1.141E-2</v>
      </c>
      <c r="M587" s="1247">
        <v>6746</v>
      </c>
      <c r="N587" s="1164">
        <v>4.7699999999999999E-3</v>
      </c>
      <c r="O587" s="1247">
        <v>6714</v>
      </c>
      <c r="P587" s="1247">
        <v>0</v>
      </c>
    </row>
    <row r="588" spans="1:16" x14ac:dyDescent="0.25">
      <c r="A588" s="1247">
        <v>7223</v>
      </c>
      <c r="B588" s="1247" t="s">
        <v>850</v>
      </c>
      <c r="C588" s="1247"/>
      <c r="D588" s="1247" t="s">
        <v>537</v>
      </c>
      <c r="E588" s="1247">
        <v>10877</v>
      </c>
      <c r="F588" s="1248">
        <v>0</v>
      </c>
      <c r="G588" s="1247">
        <v>10877</v>
      </c>
      <c r="H588" s="1163">
        <v>-1.5570000000000001E-2</v>
      </c>
      <c r="I588" s="1247">
        <v>11049</v>
      </c>
      <c r="J588" s="1163">
        <v>-4.3299999999999996E-3</v>
      </c>
      <c r="K588" s="1247">
        <v>11097</v>
      </c>
      <c r="L588" s="1164">
        <v>1.1480000000000001E-2</v>
      </c>
      <c r="M588" s="1247">
        <v>10971</v>
      </c>
      <c r="N588" s="1164">
        <v>4.7600000000000003E-3</v>
      </c>
      <c r="O588" s="1247">
        <v>10919</v>
      </c>
      <c r="P588" s="1247">
        <v>0</v>
      </c>
    </row>
    <row r="589" spans="1:16" x14ac:dyDescent="0.25">
      <c r="A589" s="1247">
        <v>7224</v>
      </c>
      <c r="B589" s="1247" t="s">
        <v>851</v>
      </c>
      <c r="C589" s="1247" t="s">
        <v>562</v>
      </c>
      <c r="D589" s="1247" t="s">
        <v>537</v>
      </c>
      <c r="E589" s="1247">
        <v>12304</v>
      </c>
      <c r="F589" s="1248">
        <v>0</v>
      </c>
      <c r="G589" s="1247">
        <v>12304</v>
      </c>
      <c r="H589" s="1163">
        <v>-1.5520000000000001E-2</v>
      </c>
      <c r="I589" s="1247">
        <v>12498</v>
      </c>
      <c r="J589" s="1163">
        <v>-4.3E-3</v>
      </c>
      <c r="K589" s="1247">
        <v>12552</v>
      </c>
      <c r="L589" s="1164">
        <v>2.818E-2</v>
      </c>
      <c r="M589" s="1247">
        <v>12208</v>
      </c>
      <c r="N589" s="1163">
        <v>-1.158E-2</v>
      </c>
      <c r="O589" s="1247">
        <v>12351</v>
      </c>
      <c r="P589" s="1247">
        <v>0</v>
      </c>
    </row>
    <row r="590" spans="1:16" x14ac:dyDescent="0.25">
      <c r="A590" s="1247">
        <v>7225</v>
      </c>
      <c r="B590" s="1247" t="s">
        <v>852</v>
      </c>
      <c r="C590" s="1247"/>
      <c r="D590" s="1247" t="s">
        <v>537</v>
      </c>
      <c r="E590" s="1247">
        <v>9556</v>
      </c>
      <c r="F590" s="1248">
        <v>0</v>
      </c>
      <c r="G590" s="1247">
        <v>9556</v>
      </c>
      <c r="H590" s="1163">
        <v>-1.5559999999999999E-2</v>
      </c>
      <c r="I590" s="1247">
        <v>9707</v>
      </c>
      <c r="J590" s="1163">
        <v>-4.3099999999999996E-3</v>
      </c>
      <c r="K590" s="1247">
        <v>9749</v>
      </c>
      <c r="L590" s="1164">
        <v>1.141E-2</v>
      </c>
      <c r="M590" s="1247">
        <v>9639</v>
      </c>
      <c r="N590" s="1164">
        <v>4.7999999999999996E-3</v>
      </c>
      <c r="O590" s="1247">
        <v>9593</v>
      </c>
      <c r="P590" s="1247">
        <v>0</v>
      </c>
    </row>
    <row r="591" spans="1:16" x14ac:dyDescent="0.25">
      <c r="A591" s="1247">
        <v>7229</v>
      </c>
      <c r="B591" s="1247" t="s">
        <v>853</v>
      </c>
      <c r="C591" s="1247"/>
      <c r="D591" s="1247" t="s">
        <v>537</v>
      </c>
      <c r="E591" s="1247">
        <v>696</v>
      </c>
      <c r="F591" s="1248">
        <v>0</v>
      </c>
      <c r="G591" s="1247">
        <v>696</v>
      </c>
      <c r="H591" s="1248">
        <v>0</v>
      </c>
      <c r="I591" s="1247">
        <v>696</v>
      </c>
      <c r="J591" s="1248">
        <v>0</v>
      </c>
      <c r="K591" s="1247">
        <v>696</v>
      </c>
      <c r="L591" s="1248">
        <v>0</v>
      </c>
      <c r="M591" s="1247">
        <v>696</v>
      </c>
      <c r="N591" s="1248">
        <v>0</v>
      </c>
      <c r="O591" s="1247">
        <v>696</v>
      </c>
      <c r="P591" s="1247">
        <v>0</v>
      </c>
    </row>
    <row r="592" spans="1:16" x14ac:dyDescent="0.25">
      <c r="A592" s="1247">
        <v>8072</v>
      </c>
      <c r="B592" s="1247" t="s">
        <v>854</v>
      </c>
      <c r="C592" s="1247"/>
      <c r="D592" s="1247" t="s">
        <v>537</v>
      </c>
      <c r="E592" s="1247">
        <v>13317</v>
      </c>
      <c r="F592" s="1248">
        <v>0</v>
      </c>
      <c r="G592" s="1247">
        <v>13317</v>
      </c>
      <c r="H592" s="1163">
        <v>-1.5599999999999999E-2</v>
      </c>
      <c r="I592" s="1247">
        <v>13528</v>
      </c>
      <c r="J592" s="1163">
        <v>-4.2700000000000004E-3</v>
      </c>
      <c r="K592" s="1247">
        <v>13586</v>
      </c>
      <c r="L592" s="1164">
        <v>1.1390000000000001E-2</v>
      </c>
      <c r="M592" s="1247">
        <v>13433</v>
      </c>
      <c r="N592" s="1164">
        <v>4.79E-3</v>
      </c>
      <c r="O592" s="1247">
        <v>13369</v>
      </c>
      <c r="P592" s="1247">
        <v>0</v>
      </c>
    </row>
    <row r="593" spans="1:16" x14ac:dyDescent="0.25">
      <c r="A593" s="1247">
        <v>8073</v>
      </c>
      <c r="B593" s="1247" t="s">
        <v>1442</v>
      </c>
      <c r="C593" s="1247"/>
      <c r="D593" s="1247" t="s">
        <v>537</v>
      </c>
      <c r="E593" s="1247">
        <v>3211</v>
      </c>
      <c r="F593" s="1248">
        <v>0</v>
      </c>
      <c r="G593" s="1247">
        <v>3211</v>
      </c>
      <c r="H593" s="1248">
        <v>0</v>
      </c>
      <c r="I593" s="1247">
        <v>3211</v>
      </c>
      <c r="J593" s="1248">
        <v>0</v>
      </c>
      <c r="K593" s="1247">
        <v>3211</v>
      </c>
      <c r="L593" s="1248">
        <v>0</v>
      </c>
      <c r="M593" s="1247">
        <v>3211</v>
      </c>
      <c r="N593" s="1248">
        <v>0</v>
      </c>
      <c r="O593" s="1247">
        <v>3211</v>
      </c>
      <c r="P593" s="1247">
        <v>0</v>
      </c>
    </row>
    <row r="594" spans="1:16" x14ac:dyDescent="0.25">
      <c r="A594" s="1247">
        <v>9373</v>
      </c>
      <c r="B594" s="1247" t="s">
        <v>1204</v>
      </c>
      <c r="C594" s="1247"/>
      <c r="D594" s="1247" t="s">
        <v>537</v>
      </c>
      <c r="E594" s="1247">
        <v>7646</v>
      </c>
      <c r="F594" s="1248">
        <v>0</v>
      </c>
      <c r="G594" s="1247">
        <v>7646</v>
      </c>
      <c r="H594" s="1163">
        <v>-1.545E-2</v>
      </c>
      <c r="I594" s="1247">
        <v>7766</v>
      </c>
      <c r="J594" s="1163">
        <v>-4.3600000000000002E-3</v>
      </c>
      <c r="K594" s="1247">
        <v>7800</v>
      </c>
      <c r="L594" s="1164">
        <v>3.1879999999999999E-2</v>
      </c>
      <c r="M594" s="1247">
        <v>7559</v>
      </c>
      <c r="N594" s="1163">
        <v>-1.511E-2</v>
      </c>
      <c r="O594" s="1247">
        <v>7675</v>
      </c>
      <c r="P594" s="1247">
        <v>0</v>
      </c>
    </row>
    <row r="595" spans="1:16" x14ac:dyDescent="0.25">
      <c r="A595" s="1097">
        <v>9627</v>
      </c>
      <c r="B595" s="1097" t="s">
        <v>1443</v>
      </c>
      <c r="C595" s="1097"/>
      <c r="D595" s="1097" t="s">
        <v>537</v>
      </c>
      <c r="E595" s="1247">
        <v>978</v>
      </c>
      <c r="F595" s="1248">
        <v>0</v>
      </c>
      <c r="G595" s="1247">
        <v>978</v>
      </c>
      <c r="H595" s="1248">
        <v>0</v>
      </c>
      <c r="I595" s="1247">
        <v>978</v>
      </c>
      <c r="J595" s="1248">
        <v>0</v>
      </c>
      <c r="K595" s="1247">
        <v>978</v>
      </c>
      <c r="L595" s="1248">
        <v>0</v>
      </c>
      <c r="M595" s="1247">
        <v>978</v>
      </c>
      <c r="N595" s="1248">
        <v>0</v>
      </c>
      <c r="O595" s="1247">
        <v>978</v>
      </c>
      <c r="P595" s="1247">
        <v>1</v>
      </c>
    </row>
    <row r="596" spans="1:16" x14ac:dyDescent="0.25">
      <c r="A596" s="1097">
        <v>9628</v>
      </c>
      <c r="B596" s="1097" t="s">
        <v>1444</v>
      </c>
      <c r="C596" s="1097"/>
      <c r="D596" s="1097" t="s">
        <v>537</v>
      </c>
      <c r="E596" s="1247">
        <v>978</v>
      </c>
      <c r="F596" s="1248">
        <v>0</v>
      </c>
      <c r="G596" s="1247">
        <v>978</v>
      </c>
      <c r="H596" s="1248">
        <v>0</v>
      </c>
      <c r="I596" s="1247">
        <v>978</v>
      </c>
      <c r="J596" s="1248">
        <v>0</v>
      </c>
      <c r="K596" s="1247">
        <v>978</v>
      </c>
      <c r="L596" s="1248">
        <v>0</v>
      </c>
      <c r="M596" s="1247">
        <v>978</v>
      </c>
      <c r="N596" s="1248">
        <v>0</v>
      </c>
      <c r="O596" s="1247">
        <v>978</v>
      </c>
      <c r="P596" s="1247">
        <v>1</v>
      </c>
    </row>
    <row r="597" spans="1:16" x14ac:dyDescent="0.25">
      <c r="A597" s="1247">
        <v>9629</v>
      </c>
      <c r="B597" s="1247" t="s">
        <v>1445</v>
      </c>
      <c r="C597" s="1247"/>
      <c r="D597" s="1247" t="s">
        <v>537</v>
      </c>
      <c r="E597" s="1247">
        <v>129</v>
      </c>
      <c r="F597" s="1248">
        <v>0</v>
      </c>
      <c r="G597" s="1247">
        <v>129</v>
      </c>
      <c r="H597" s="1248">
        <v>0</v>
      </c>
      <c r="I597" s="1247">
        <v>129</v>
      </c>
      <c r="J597" s="1248">
        <v>0</v>
      </c>
      <c r="K597" s="1247">
        <v>129</v>
      </c>
      <c r="L597" s="1248">
        <v>0</v>
      </c>
      <c r="M597" s="1247">
        <v>129</v>
      </c>
      <c r="N597" s="1248">
        <v>0</v>
      </c>
      <c r="O597" s="1247">
        <v>129</v>
      </c>
      <c r="P597" s="1247">
        <v>0</v>
      </c>
    </row>
    <row r="598" spans="1:16" x14ac:dyDescent="0.25">
      <c r="A598" s="1247">
        <v>9631</v>
      </c>
      <c r="B598" s="1247" t="s">
        <v>1446</v>
      </c>
      <c r="C598" s="1247"/>
      <c r="D598" s="1247" t="s">
        <v>537</v>
      </c>
      <c r="E598" s="1247">
        <v>154</v>
      </c>
      <c r="F598" s="1248">
        <v>0</v>
      </c>
      <c r="G598" s="1247">
        <v>154</v>
      </c>
      <c r="H598" s="1248">
        <v>0</v>
      </c>
      <c r="I598" s="1247">
        <v>154</v>
      </c>
      <c r="J598" s="1248">
        <v>0</v>
      </c>
      <c r="K598" s="1247">
        <v>154</v>
      </c>
      <c r="L598" s="1248">
        <v>0</v>
      </c>
      <c r="M598" s="1247">
        <v>154</v>
      </c>
      <c r="N598" s="1248">
        <v>0</v>
      </c>
      <c r="O598" s="1247">
        <v>154</v>
      </c>
      <c r="P598" s="1247">
        <v>0</v>
      </c>
    </row>
    <row r="599" spans="1:16" x14ac:dyDescent="0.25">
      <c r="A599" s="1097">
        <v>9691</v>
      </c>
      <c r="B599" s="1097" t="s">
        <v>1447</v>
      </c>
      <c r="C599" s="1097"/>
      <c r="D599" s="1097" t="s">
        <v>537</v>
      </c>
      <c r="E599" s="1247">
        <v>978</v>
      </c>
      <c r="F599" s="1248">
        <v>0</v>
      </c>
      <c r="G599" s="1247">
        <v>978</v>
      </c>
      <c r="H599" s="1248">
        <v>0</v>
      </c>
      <c r="I599" s="1247">
        <v>978</v>
      </c>
      <c r="J599" s="1248">
        <v>0</v>
      </c>
      <c r="K599" s="1247">
        <v>978</v>
      </c>
      <c r="L599" s="1248">
        <v>0</v>
      </c>
      <c r="M599" s="1247">
        <v>978</v>
      </c>
      <c r="N599" s="1248">
        <v>0</v>
      </c>
      <c r="O599" s="1247">
        <v>978</v>
      </c>
      <c r="P599" s="1247">
        <v>1</v>
      </c>
    </row>
    <row r="600" spans="1:16" x14ac:dyDescent="0.25">
      <c r="A600" s="1247">
        <v>9701</v>
      </c>
      <c r="B600" s="1247" t="s">
        <v>1448</v>
      </c>
      <c r="C600" s="1247"/>
      <c r="D600" s="1247" t="s">
        <v>537</v>
      </c>
      <c r="E600" s="1247">
        <v>257</v>
      </c>
      <c r="F600" s="1248">
        <v>0</v>
      </c>
      <c r="G600" s="1247">
        <v>257</v>
      </c>
      <c r="H600" s="1248">
        <v>0</v>
      </c>
      <c r="I600" s="1247">
        <v>257</v>
      </c>
      <c r="J600" s="1248">
        <v>0</v>
      </c>
      <c r="K600" s="1247">
        <v>257</v>
      </c>
      <c r="L600" s="1248">
        <v>0</v>
      </c>
      <c r="M600" s="1247">
        <v>257</v>
      </c>
      <c r="N600" s="1248">
        <v>0</v>
      </c>
      <c r="O600" s="1247">
        <v>257</v>
      </c>
      <c r="P600" s="1247">
        <v>0</v>
      </c>
    </row>
    <row r="601" spans="1:16" x14ac:dyDescent="0.25">
      <c r="A601" s="1247">
        <v>9705</v>
      </c>
      <c r="B601" s="1247" t="s">
        <v>1198</v>
      </c>
      <c r="C601" s="1247"/>
      <c r="D601" s="1247" t="s">
        <v>537</v>
      </c>
      <c r="E601" s="1247">
        <v>124</v>
      </c>
      <c r="F601" s="1248">
        <v>0</v>
      </c>
      <c r="G601" s="1247">
        <v>124</v>
      </c>
      <c r="H601" s="1248">
        <v>0</v>
      </c>
      <c r="I601" s="1247">
        <v>124</v>
      </c>
      <c r="J601" s="1248">
        <v>0</v>
      </c>
      <c r="K601" s="1247">
        <v>124</v>
      </c>
      <c r="L601" s="1248">
        <v>0</v>
      </c>
      <c r="M601" s="1247">
        <v>124</v>
      </c>
      <c r="N601" s="1248">
        <v>0</v>
      </c>
      <c r="O601" s="1247">
        <v>124</v>
      </c>
      <c r="P601" s="1247">
        <v>0</v>
      </c>
    </row>
    <row r="602" spans="1:16" x14ac:dyDescent="0.25">
      <c r="A602" s="1247">
        <v>9714</v>
      </c>
      <c r="B602" s="1247" t="s">
        <v>1449</v>
      </c>
      <c r="C602" s="1247"/>
      <c r="D602" s="1247" t="s">
        <v>537</v>
      </c>
      <c r="E602" s="1247">
        <v>6</v>
      </c>
      <c r="F602" s="1248">
        <v>0</v>
      </c>
      <c r="G602" s="1247">
        <v>6</v>
      </c>
      <c r="H602" s="1248">
        <v>0</v>
      </c>
      <c r="I602" s="1247">
        <v>6</v>
      </c>
      <c r="J602" s="1248">
        <v>0</v>
      </c>
      <c r="K602" s="1247">
        <v>6</v>
      </c>
      <c r="L602" s="1248">
        <v>0</v>
      </c>
      <c r="M602" s="1247">
        <v>6</v>
      </c>
      <c r="N602" s="1248">
        <v>0</v>
      </c>
      <c r="O602" s="1247">
        <v>6</v>
      </c>
      <c r="P602" s="1247">
        <v>0</v>
      </c>
    </row>
    <row r="603" spans="1:16" x14ac:dyDescent="0.25">
      <c r="A603" s="1247">
        <v>9717</v>
      </c>
      <c r="B603" s="1247" t="s">
        <v>1450</v>
      </c>
      <c r="C603" s="1247"/>
      <c r="D603" s="1247" t="s">
        <v>537</v>
      </c>
      <c r="E603" s="1247">
        <v>0</v>
      </c>
      <c r="F603" s="1247"/>
      <c r="G603" s="1247">
        <v>0</v>
      </c>
      <c r="H603" s="1247"/>
      <c r="I603" s="1247">
        <v>0</v>
      </c>
      <c r="J603" s="1247"/>
      <c r="K603" s="1247">
        <v>0</v>
      </c>
      <c r="L603" s="1247"/>
      <c r="M603" s="1247">
        <v>0</v>
      </c>
      <c r="N603" s="1247"/>
      <c r="O603" s="1247">
        <v>0</v>
      </c>
      <c r="P603" s="1247">
        <v>0</v>
      </c>
    </row>
    <row r="604" spans="1:16" x14ac:dyDescent="0.25">
      <c r="A604" s="1247">
        <v>9718</v>
      </c>
      <c r="B604" s="1247" t="s">
        <v>1451</v>
      </c>
      <c r="C604" s="1247"/>
      <c r="D604" s="1247" t="s">
        <v>537</v>
      </c>
      <c r="E604" s="1247">
        <v>0</v>
      </c>
      <c r="F604" s="1247"/>
      <c r="G604" s="1247">
        <v>0</v>
      </c>
      <c r="H604" s="1247"/>
      <c r="I604" s="1247">
        <v>0</v>
      </c>
      <c r="J604" s="1247"/>
      <c r="K604" s="1247">
        <v>0</v>
      </c>
      <c r="L604" s="1247"/>
      <c r="M604" s="1247">
        <v>0</v>
      </c>
      <c r="N604" s="1247"/>
      <c r="O604" s="1247">
        <v>0</v>
      </c>
      <c r="P604" s="1247">
        <v>0</v>
      </c>
    </row>
    <row r="605" spans="1:16" x14ac:dyDescent="0.25">
      <c r="A605" s="1247">
        <v>9719</v>
      </c>
      <c r="B605" s="1247" t="s">
        <v>1452</v>
      </c>
      <c r="C605" s="1247"/>
      <c r="D605" s="1247" t="s">
        <v>537</v>
      </c>
      <c r="E605" s="1247">
        <v>0</v>
      </c>
      <c r="F605" s="1247"/>
      <c r="G605" s="1247">
        <v>0</v>
      </c>
      <c r="H605" s="1247"/>
      <c r="I605" s="1247">
        <v>0</v>
      </c>
      <c r="J605" s="1247"/>
      <c r="K605" s="1247">
        <v>0</v>
      </c>
      <c r="L605" s="1247"/>
      <c r="M605" s="1247">
        <v>0</v>
      </c>
      <c r="N605" s="1247"/>
      <c r="O605" s="1247">
        <v>0</v>
      </c>
      <c r="P605" s="1247">
        <v>0</v>
      </c>
    </row>
    <row r="606" spans="1:16" x14ac:dyDescent="0.25">
      <c r="A606" s="1247">
        <v>9721</v>
      </c>
      <c r="B606" s="1247" t="s">
        <v>855</v>
      </c>
      <c r="C606" s="1247"/>
      <c r="D606" s="1247" t="s">
        <v>537</v>
      </c>
      <c r="E606" s="1247">
        <v>730</v>
      </c>
      <c r="F606" s="1248">
        <v>0</v>
      </c>
      <c r="G606" s="1247">
        <v>730</v>
      </c>
      <c r="H606" s="1248">
        <v>0</v>
      </c>
      <c r="I606" s="1247">
        <v>730</v>
      </c>
      <c r="J606" s="1248">
        <v>0</v>
      </c>
      <c r="K606" s="1247">
        <v>730</v>
      </c>
      <c r="L606" s="1248">
        <v>0</v>
      </c>
      <c r="M606" s="1247">
        <v>730</v>
      </c>
      <c r="N606" s="1248">
        <v>0</v>
      </c>
      <c r="O606" s="1247">
        <v>730</v>
      </c>
      <c r="P606" s="1247">
        <v>0</v>
      </c>
    </row>
    <row r="607" spans="1:16" x14ac:dyDescent="0.25">
      <c r="A607" s="1247">
        <v>9793</v>
      </c>
      <c r="B607" s="1247" t="s">
        <v>1218</v>
      </c>
      <c r="C607" s="1247"/>
      <c r="D607" s="1247" t="s">
        <v>537</v>
      </c>
      <c r="E607" s="1247">
        <v>353</v>
      </c>
      <c r="F607" s="1248">
        <v>0</v>
      </c>
      <c r="G607" s="1247">
        <v>353</v>
      </c>
      <c r="H607" s="1248">
        <v>0</v>
      </c>
      <c r="I607" s="1247">
        <v>353</v>
      </c>
      <c r="J607" s="1248">
        <v>0</v>
      </c>
      <c r="K607" s="1247">
        <v>353</v>
      </c>
      <c r="L607" s="1248">
        <v>0</v>
      </c>
      <c r="M607" s="1247">
        <v>353</v>
      </c>
      <c r="N607" s="1248">
        <v>0</v>
      </c>
      <c r="O607" s="1247">
        <v>353</v>
      </c>
      <c r="P607" s="1247">
        <v>0</v>
      </c>
    </row>
    <row r="608" spans="1:16" x14ac:dyDescent="0.25">
      <c r="A608" s="1247">
        <v>9794</v>
      </c>
      <c r="B608" s="1247" t="s">
        <v>1453</v>
      </c>
      <c r="C608" s="1247"/>
      <c r="D608" s="1247" t="s">
        <v>537</v>
      </c>
      <c r="E608" s="1247">
        <v>363</v>
      </c>
      <c r="F608" s="1248">
        <v>0</v>
      </c>
      <c r="G608" s="1247">
        <v>363</v>
      </c>
      <c r="H608" s="1248">
        <v>0</v>
      </c>
      <c r="I608" s="1247">
        <v>363</v>
      </c>
      <c r="J608" s="1248">
        <v>0</v>
      </c>
      <c r="K608" s="1247">
        <v>363</v>
      </c>
      <c r="L608" s="1248">
        <v>0</v>
      </c>
      <c r="M608" s="1247">
        <v>363</v>
      </c>
      <c r="N608" s="1248">
        <v>0</v>
      </c>
      <c r="O608" s="1247">
        <v>363</v>
      </c>
      <c r="P608" s="1247">
        <v>0</v>
      </c>
    </row>
    <row r="609" spans="1:16" x14ac:dyDescent="0.25">
      <c r="A609" s="1247">
        <v>9795</v>
      </c>
      <c r="B609" s="1247" t="s">
        <v>1454</v>
      </c>
      <c r="C609" s="1247"/>
      <c r="D609" s="1247" t="s">
        <v>537</v>
      </c>
      <c r="E609" s="1247">
        <v>363</v>
      </c>
      <c r="F609" s="1248">
        <v>0</v>
      </c>
      <c r="G609" s="1247">
        <v>363</v>
      </c>
      <c r="H609" s="1248">
        <v>0</v>
      </c>
      <c r="I609" s="1247">
        <v>363</v>
      </c>
      <c r="J609" s="1248">
        <v>0</v>
      </c>
      <c r="K609" s="1247">
        <v>363</v>
      </c>
      <c r="L609" s="1248">
        <v>0</v>
      </c>
      <c r="M609" s="1247">
        <v>363</v>
      </c>
      <c r="N609" s="1248">
        <v>0</v>
      </c>
      <c r="O609" s="1247">
        <v>363</v>
      </c>
      <c r="P609" s="1247">
        <v>0</v>
      </c>
    </row>
    <row r="610" spans="1:16" x14ac:dyDescent="0.25">
      <c r="A610" s="1097">
        <v>9798</v>
      </c>
      <c r="B610" s="1097" t="s">
        <v>1455</v>
      </c>
      <c r="C610" s="1097"/>
      <c r="D610" s="1097" t="s">
        <v>537</v>
      </c>
      <c r="E610" s="1247">
        <v>123</v>
      </c>
      <c r="F610" s="1248">
        <v>0</v>
      </c>
      <c r="G610" s="1247">
        <v>123</v>
      </c>
      <c r="H610" s="1248">
        <v>0</v>
      </c>
      <c r="I610" s="1247">
        <v>123</v>
      </c>
      <c r="J610" s="1248">
        <v>0</v>
      </c>
      <c r="K610" s="1247">
        <v>123</v>
      </c>
      <c r="L610" s="1248">
        <v>0</v>
      </c>
      <c r="M610" s="1247">
        <v>123</v>
      </c>
      <c r="N610" s="1248">
        <v>0</v>
      </c>
      <c r="O610" s="1247">
        <v>123</v>
      </c>
      <c r="P610" s="1247">
        <v>1</v>
      </c>
    </row>
    <row r="611" spans="1:16" x14ac:dyDescent="0.25">
      <c r="A611" s="1097">
        <v>20001</v>
      </c>
      <c r="B611" s="1097" t="s">
        <v>1456</v>
      </c>
      <c r="C611" s="1097"/>
      <c r="D611" s="1097" t="s">
        <v>630</v>
      </c>
      <c r="E611" s="1247">
        <v>3135</v>
      </c>
      <c r="F611" s="1248">
        <v>0</v>
      </c>
      <c r="G611" s="1247">
        <v>3135</v>
      </c>
      <c r="H611" s="1248">
        <v>0</v>
      </c>
      <c r="I611" s="1247">
        <v>3135</v>
      </c>
      <c r="J611" s="1248">
        <v>0</v>
      </c>
      <c r="K611" s="1247">
        <v>3135</v>
      </c>
      <c r="L611" s="1248">
        <v>0</v>
      </c>
      <c r="M611" s="1247">
        <v>3135</v>
      </c>
      <c r="N611" s="1248">
        <v>0</v>
      </c>
      <c r="O611" s="1247">
        <v>3135</v>
      </c>
      <c r="P611" s="1247">
        <v>1</v>
      </c>
    </row>
    <row r="612" spans="1:16" x14ac:dyDescent="0.25">
      <c r="A612" s="1097">
        <v>20002</v>
      </c>
      <c r="B612" s="1097" t="s">
        <v>1457</v>
      </c>
      <c r="C612" s="1097"/>
      <c r="D612" s="1097" t="s">
        <v>630</v>
      </c>
      <c r="E612" s="1247">
        <v>7503</v>
      </c>
      <c r="F612" s="1248">
        <v>0</v>
      </c>
      <c r="G612" s="1247">
        <v>7503</v>
      </c>
      <c r="H612" s="1248">
        <v>0</v>
      </c>
      <c r="I612" s="1247">
        <v>7503</v>
      </c>
      <c r="J612" s="1248">
        <v>0</v>
      </c>
      <c r="K612" s="1247">
        <v>7503</v>
      </c>
      <c r="L612" s="1248">
        <v>0</v>
      </c>
      <c r="M612" s="1247">
        <v>7503</v>
      </c>
      <c r="N612" s="1248">
        <v>0</v>
      </c>
      <c r="O612" s="1247">
        <v>7503</v>
      </c>
      <c r="P612" s="1247">
        <v>1</v>
      </c>
    </row>
    <row r="613" spans="1:16" x14ac:dyDescent="0.25">
      <c r="A613" s="1097">
        <v>20003</v>
      </c>
      <c r="B613" s="1097" t="s">
        <v>1458</v>
      </c>
      <c r="C613" s="1097"/>
      <c r="D613" s="1097" t="s">
        <v>630</v>
      </c>
      <c r="E613" s="1247">
        <v>7900</v>
      </c>
      <c r="F613" s="1248">
        <v>0</v>
      </c>
      <c r="G613" s="1247">
        <v>7900</v>
      </c>
      <c r="H613" s="1248">
        <v>0</v>
      </c>
      <c r="I613" s="1247">
        <v>7900</v>
      </c>
      <c r="J613" s="1248">
        <v>0</v>
      </c>
      <c r="K613" s="1247">
        <v>7900</v>
      </c>
      <c r="L613" s="1248">
        <v>0</v>
      </c>
      <c r="M613" s="1247">
        <v>7900</v>
      </c>
      <c r="N613" s="1248">
        <v>0</v>
      </c>
      <c r="O613" s="1247">
        <v>7900</v>
      </c>
      <c r="P613" s="1247">
        <v>1</v>
      </c>
    </row>
    <row r="614" spans="1:16" x14ac:dyDescent="0.25">
      <c r="A614" s="1097">
        <v>20004</v>
      </c>
      <c r="B614" s="1097" t="s">
        <v>1459</v>
      </c>
      <c r="C614" s="1097"/>
      <c r="D614" s="1097" t="s">
        <v>630</v>
      </c>
      <c r="E614" s="1247">
        <v>5206</v>
      </c>
      <c r="F614" s="1248">
        <v>0</v>
      </c>
      <c r="G614" s="1247">
        <v>5206</v>
      </c>
      <c r="H614" s="1248">
        <v>0</v>
      </c>
      <c r="I614" s="1247">
        <v>5206</v>
      </c>
      <c r="J614" s="1248">
        <v>0</v>
      </c>
      <c r="K614" s="1247">
        <v>5206</v>
      </c>
      <c r="L614" s="1248">
        <v>0</v>
      </c>
      <c r="M614" s="1247">
        <v>5206</v>
      </c>
      <c r="N614" s="1248">
        <v>0</v>
      </c>
      <c r="O614" s="1247">
        <v>5206</v>
      </c>
      <c r="P614" s="1247">
        <v>1</v>
      </c>
    </row>
    <row r="615" spans="1:16" x14ac:dyDescent="0.25">
      <c r="A615" s="1097">
        <v>20005</v>
      </c>
      <c r="B615" s="1097" t="s">
        <v>1460</v>
      </c>
      <c r="C615" s="1097"/>
      <c r="D615" s="1097" t="s">
        <v>630</v>
      </c>
      <c r="E615" s="1247">
        <v>3292</v>
      </c>
      <c r="F615" s="1248">
        <v>0</v>
      </c>
      <c r="G615" s="1247">
        <v>3292</v>
      </c>
      <c r="H615" s="1248">
        <v>0</v>
      </c>
      <c r="I615" s="1247">
        <v>3292</v>
      </c>
      <c r="J615" s="1248">
        <v>0</v>
      </c>
      <c r="K615" s="1247">
        <v>3292</v>
      </c>
      <c r="L615" s="1248">
        <v>0</v>
      </c>
      <c r="M615" s="1247">
        <v>3292</v>
      </c>
      <c r="N615" s="1248">
        <v>0</v>
      </c>
      <c r="O615" s="1247">
        <v>3292</v>
      </c>
      <c r="P615" s="1247">
        <v>1</v>
      </c>
    </row>
    <row r="616" spans="1:16" x14ac:dyDescent="0.25">
      <c r="A616" s="1097">
        <v>20006</v>
      </c>
      <c r="B616" s="1097" t="s">
        <v>1461</v>
      </c>
      <c r="C616" s="1097"/>
      <c r="D616" s="1097" t="s">
        <v>630</v>
      </c>
      <c r="E616" s="1247">
        <v>3135</v>
      </c>
      <c r="F616" s="1248">
        <v>0</v>
      </c>
      <c r="G616" s="1247">
        <v>3135</v>
      </c>
      <c r="H616" s="1248">
        <v>0</v>
      </c>
      <c r="I616" s="1247">
        <v>3135</v>
      </c>
      <c r="J616" s="1248">
        <v>0</v>
      </c>
      <c r="K616" s="1247">
        <v>3135</v>
      </c>
      <c r="L616" s="1248">
        <v>0</v>
      </c>
      <c r="M616" s="1247">
        <v>3135</v>
      </c>
      <c r="N616" s="1248">
        <v>0</v>
      </c>
      <c r="O616" s="1247">
        <v>3135</v>
      </c>
      <c r="P616" s="1247">
        <v>1</v>
      </c>
    </row>
    <row r="617" spans="1:16" x14ac:dyDescent="0.25">
      <c r="A617" s="1097">
        <v>20007</v>
      </c>
      <c r="B617" s="1097" t="s">
        <v>1462</v>
      </c>
      <c r="C617" s="1097"/>
      <c r="D617" s="1097" t="s">
        <v>630</v>
      </c>
      <c r="E617" s="1247">
        <v>5513</v>
      </c>
      <c r="F617" s="1248">
        <v>0</v>
      </c>
      <c r="G617" s="1247">
        <v>5513</v>
      </c>
      <c r="H617" s="1248">
        <v>0</v>
      </c>
      <c r="I617" s="1247">
        <v>5513</v>
      </c>
      <c r="J617" s="1248">
        <v>0</v>
      </c>
      <c r="K617" s="1247">
        <v>5513</v>
      </c>
      <c r="L617" s="1248">
        <v>0</v>
      </c>
      <c r="M617" s="1247">
        <v>5513</v>
      </c>
      <c r="N617" s="1248">
        <v>0</v>
      </c>
      <c r="O617" s="1247">
        <v>5513</v>
      </c>
      <c r="P617" s="1247">
        <v>1</v>
      </c>
    </row>
    <row r="618" spans="1:16" x14ac:dyDescent="0.25">
      <c r="A618" s="1097">
        <v>20008</v>
      </c>
      <c r="B618" s="1097" t="s">
        <v>1463</v>
      </c>
      <c r="C618" s="1097"/>
      <c r="D618" s="1097" t="s">
        <v>630</v>
      </c>
      <c r="E618" s="1247">
        <v>5797</v>
      </c>
      <c r="F618" s="1248">
        <v>0</v>
      </c>
      <c r="G618" s="1247">
        <v>5797</v>
      </c>
      <c r="H618" s="1248">
        <v>0</v>
      </c>
      <c r="I618" s="1247">
        <v>5797</v>
      </c>
      <c r="J618" s="1248">
        <v>0</v>
      </c>
      <c r="K618" s="1247">
        <v>5797</v>
      </c>
      <c r="L618" s="1248">
        <v>0</v>
      </c>
      <c r="M618" s="1247">
        <v>5797</v>
      </c>
      <c r="N618" s="1248">
        <v>0</v>
      </c>
      <c r="O618" s="1247">
        <v>5797</v>
      </c>
      <c r="P618" s="1247">
        <v>1</v>
      </c>
    </row>
    <row r="619" spans="1:16" x14ac:dyDescent="0.25">
      <c r="A619" s="1097">
        <v>20009</v>
      </c>
      <c r="B619" s="1097" t="s">
        <v>1464</v>
      </c>
      <c r="C619" s="1097"/>
      <c r="D619" s="1097" t="s">
        <v>630</v>
      </c>
      <c r="E619" s="1247">
        <v>4134</v>
      </c>
      <c r="F619" s="1248">
        <v>0</v>
      </c>
      <c r="G619" s="1247">
        <v>4134</v>
      </c>
      <c r="H619" s="1248">
        <v>0</v>
      </c>
      <c r="I619" s="1247">
        <v>4134</v>
      </c>
      <c r="J619" s="1248">
        <v>0</v>
      </c>
      <c r="K619" s="1247">
        <v>4134</v>
      </c>
      <c r="L619" s="1248">
        <v>0</v>
      </c>
      <c r="M619" s="1247">
        <v>4134</v>
      </c>
      <c r="N619" s="1248">
        <v>0</v>
      </c>
      <c r="O619" s="1247">
        <v>4134</v>
      </c>
      <c r="P619" s="1247">
        <v>1</v>
      </c>
    </row>
    <row r="620" spans="1:16" x14ac:dyDescent="0.25">
      <c r="A620" s="1097">
        <v>20010</v>
      </c>
      <c r="B620" s="1097" t="s">
        <v>1465</v>
      </c>
      <c r="C620" s="1097"/>
      <c r="D620" s="1097" t="s">
        <v>630</v>
      </c>
      <c r="E620" s="1247">
        <v>7507</v>
      </c>
      <c r="F620" s="1248">
        <v>0</v>
      </c>
      <c r="G620" s="1247">
        <v>7507</v>
      </c>
      <c r="H620" s="1248">
        <v>0</v>
      </c>
      <c r="I620" s="1247">
        <v>7507</v>
      </c>
      <c r="J620" s="1248">
        <v>0</v>
      </c>
      <c r="K620" s="1247">
        <v>7507</v>
      </c>
      <c r="L620" s="1248">
        <v>0</v>
      </c>
      <c r="M620" s="1247">
        <v>7507</v>
      </c>
      <c r="N620" s="1248">
        <v>0</v>
      </c>
      <c r="O620" s="1247">
        <v>7507</v>
      </c>
      <c r="P620" s="1247">
        <v>1</v>
      </c>
    </row>
    <row r="621" spans="1:16" x14ac:dyDescent="0.25">
      <c r="A621" s="1097">
        <v>20011</v>
      </c>
      <c r="B621" s="1097" t="s">
        <v>1466</v>
      </c>
      <c r="C621" s="1097"/>
      <c r="D621" s="1097" t="s">
        <v>630</v>
      </c>
      <c r="E621" s="1247">
        <v>8575</v>
      </c>
      <c r="F621" s="1248">
        <v>0</v>
      </c>
      <c r="G621" s="1247">
        <v>8575</v>
      </c>
      <c r="H621" s="1248">
        <v>0</v>
      </c>
      <c r="I621" s="1247">
        <v>8575</v>
      </c>
      <c r="J621" s="1248">
        <v>0</v>
      </c>
      <c r="K621" s="1247">
        <v>8575</v>
      </c>
      <c r="L621" s="1248">
        <v>0</v>
      </c>
      <c r="M621" s="1247">
        <v>8575</v>
      </c>
      <c r="N621" s="1248">
        <v>0</v>
      </c>
      <c r="O621" s="1247">
        <v>8575</v>
      </c>
      <c r="P621" s="1247">
        <v>1</v>
      </c>
    </row>
    <row r="622" spans="1:16" x14ac:dyDescent="0.25">
      <c r="A622" s="1097">
        <v>20012</v>
      </c>
      <c r="B622" s="1097" t="s">
        <v>1467</v>
      </c>
      <c r="C622" s="1097"/>
      <c r="D622" s="1097" t="s">
        <v>630</v>
      </c>
      <c r="E622" s="1247">
        <v>3100</v>
      </c>
      <c r="F622" s="1248">
        <v>0</v>
      </c>
      <c r="G622" s="1247">
        <v>3100</v>
      </c>
      <c r="H622" s="1248">
        <v>0</v>
      </c>
      <c r="I622" s="1247">
        <v>3100</v>
      </c>
      <c r="J622" s="1248">
        <v>0</v>
      </c>
      <c r="K622" s="1247">
        <v>3100</v>
      </c>
      <c r="L622" s="1248">
        <v>0</v>
      </c>
      <c r="M622" s="1247">
        <v>3100</v>
      </c>
      <c r="N622" s="1248">
        <v>0</v>
      </c>
      <c r="O622" s="1247">
        <v>3100</v>
      </c>
      <c r="P622" s="1247">
        <v>1</v>
      </c>
    </row>
    <row r="623" spans="1:16" x14ac:dyDescent="0.25">
      <c r="A623" s="1097">
        <v>20013</v>
      </c>
      <c r="B623" s="1097" t="s">
        <v>1468</v>
      </c>
      <c r="C623" s="1097"/>
      <c r="D623" s="1097" t="s">
        <v>630</v>
      </c>
      <c r="E623" s="1247">
        <v>2857</v>
      </c>
      <c r="F623" s="1248">
        <v>0</v>
      </c>
      <c r="G623" s="1247">
        <v>2857</v>
      </c>
      <c r="H623" s="1248">
        <v>0</v>
      </c>
      <c r="I623" s="1247">
        <v>2857</v>
      </c>
      <c r="J623" s="1248">
        <v>0</v>
      </c>
      <c r="K623" s="1247">
        <v>2857</v>
      </c>
      <c r="L623" s="1248">
        <v>0</v>
      </c>
      <c r="M623" s="1247">
        <v>2857</v>
      </c>
      <c r="N623" s="1248">
        <v>0</v>
      </c>
      <c r="O623" s="1247">
        <v>2857</v>
      </c>
      <c r="P623" s="1247">
        <v>1</v>
      </c>
    </row>
    <row r="624" spans="1:16" x14ac:dyDescent="0.25">
      <c r="A624" s="1097">
        <v>20014</v>
      </c>
      <c r="B624" s="1097" t="s">
        <v>1469</v>
      </c>
      <c r="C624" s="1097"/>
      <c r="D624" s="1097" t="s">
        <v>630</v>
      </c>
      <c r="E624" s="1247">
        <v>3757</v>
      </c>
      <c r="F624" s="1248">
        <v>0</v>
      </c>
      <c r="G624" s="1247">
        <v>3757</v>
      </c>
      <c r="H624" s="1248">
        <v>0</v>
      </c>
      <c r="I624" s="1247">
        <v>3757</v>
      </c>
      <c r="J624" s="1248">
        <v>0</v>
      </c>
      <c r="K624" s="1247">
        <v>3757</v>
      </c>
      <c r="L624" s="1248">
        <v>0</v>
      </c>
      <c r="M624" s="1247">
        <v>3757</v>
      </c>
      <c r="N624" s="1248">
        <v>0</v>
      </c>
      <c r="O624" s="1247">
        <v>3757</v>
      </c>
      <c r="P624" s="1247">
        <v>1</v>
      </c>
    </row>
    <row r="625" spans="1:16" x14ac:dyDescent="0.25">
      <c r="A625" s="1097">
        <v>20015</v>
      </c>
      <c r="B625" s="1097" t="s">
        <v>1470</v>
      </c>
      <c r="C625" s="1097"/>
      <c r="D625" s="1097" t="s">
        <v>630</v>
      </c>
      <c r="E625" s="1247">
        <v>2836</v>
      </c>
      <c r="F625" s="1248">
        <v>0</v>
      </c>
      <c r="G625" s="1247">
        <v>2836</v>
      </c>
      <c r="H625" s="1248">
        <v>0</v>
      </c>
      <c r="I625" s="1247">
        <v>2836</v>
      </c>
      <c r="J625" s="1248">
        <v>0</v>
      </c>
      <c r="K625" s="1247">
        <v>2836</v>
      </c>
      <c r="L625" s="1248">
        <v>0</v>
      </c>
      <c r="M625" s="1247">
        <v>2836</v>
      </c>
      <c r="N625" s="1248">
        <v>0</v>
      </c>
      <c r="O625" s="1247">
        <v>2836</v>
      </c>
      <c r="P625" s="1247">
        <v>1</v>
      </c>
    </row>
    <row r="626" spans="1:16" x14ac:dyDescent="0.25">
      <c r="A626" s="1097">
        <v>20016</v>
      </c>
      <c r="B626" s="1097" t="s">
        <v>1471</v>
      </c>
      <c r="C626" s="1097"/>
      <c r="D626" s="1097" t="s">
        <v>630</v>
      </c>
      <c r="E626" s="1247">
        <v>4005</v>
      </c>
      <c r="F626" s="1248">
        <v>0</v>
      </c>
      <c r="G626" s="1247">
        <v>4005</v>
      </c>
      <c r="H626" s="1248">
        <v>0</v>
      </c>
      <c r="I626" s="1247">
        <v>4005</v>
      </c>
      <c r="J626" s="1248">
        <v>0</v>
      </c>
      <c r="K626" s="1247">
        <v>4005</v>
      </c>
      <c r="L626" s="1248">
        <v>0</v>
      </c>
      <c r="M626" s="1247">
        <v>4005</v>
      </c>
      <c r="N626" s="1248">
        <v>0</v>
      </c>
      <c r="O626" s="1247">
        <v>4005</v>
      </c>
      <c r="P626" s="1247">
        <v>1</v>
      </c>
    </row>
    <row r="627" spans="1:16" x14ac:dyDescent="0.25">
      <c r="A627" s="1097">
        <v>20017</v>
      </c>
      <c r="B627" s="1097" t="s">
        <v>1472</v>
      </c>
      <c r="C627" s="1097"/>
      <c r="D627" s="1097" t="s">
        <v>630</v>
      </c>
      <c r="E627" s="1247">
        <v>2200</v>
      </c>
      <c r="F627" s="1248">
        <v>0</v>
      </c>
      <c r="G627" s="1247">
        <v>2200</v>
      </c>
      <c r="H627" s="1248">
        <v>0</v>
      </c>
      <c r="I627" s="1247">
        <v>2200</v>
      </c>
      <c r="J627" s="1248">
        <v>0</v>
      </c>
      <c r="K627" s="1247">
        <v>2200</v>
      </c>
      <c r="L627" s="1248">
        <v>0</v>
      </c>
      <c r="M627" s="1247">
        <v>2200</v>
      </c>
      <c r="N627" s="1248">
        <v>0</v>
      </c>
      <c r="O627" s="1247">
        <v>2200</v>
      </c>
      <c r="P627" s="1247">
        <v>1</v>
      </c>
    </row>
    <row r="628" spans="1:16" x14ac:dyDescent="0.25">
      <c r="A628" s="1097">
        <v>20018</v>
      </c>
      <c r="B628" s="1097" t="s">
        <v>1473</v>
      </c>
      <c r="C628" s="1097"/>
      <c r="D628" s="1097" t="s">
        <v>630</v>
      </c>
      <c r="E628" s="1247">
        <v>2500</v>
      </c>
      <c r="F628" s="1248">
        <v>0</v>
      </c>
      <c r="G628" s="1247">
        <v>2500</v>
      </c>
      <c r="H628" s="1248">
        <v>0</v>
      </c>
      <c r="I628" s="1247">
        <v>2500</v>
      </c>
      <c r="J628" s="1248">
        <v>0</v>
      </c>
      <c r="K628" s="1247">
        <v>2500</v>
      </c>
      <c r="L628" s="1248">
        <v>0</v>
      </c>
      <c r="M628" s="1247">
        <v>2500</v>
      </c>
      <c r="N628" s="1248">
        <v>0</v>
      </c>
      <c r="O628" s="1247">
        <v>2500</v>
      </c>
      <c r="P628" s="1247">
        <v>1</v>
      </c>
    </row>
    <row r="629" spans="1:16" x14ac:dyDescent="0.25">
      <c r="A629" s="1097">
        <v>20019</v>
      </c>
      <c r="B629" s="1097" t="s">
        <v>1474</v>
      </c>
      <c r="C629" s="1097"/>
      <c r="D629" s="1097" t="s">
        <v>630</v>
      </c>
      <c r="E629" s="1247">
        <v>3371</v>
      </c>
      <c r="F629" s="1163">
        <v>-6.361E-2</v>
      </c>
      <c r="G629" s="1247">
        <v>3600</v>
      </c>
      <c r="H629" s="1248">
        <v>0</v>
      </c>
      <c r="I629" s="1247">
        <v>3600</v>
      </c>
      <c r="J629" s="1248">
        <v>0</v>
      </c>
      <c r="K629" s="1247">
        <v>3600</v>
      </c>
      <c r="L629" s="1248">
        <v>0</v>
      </c>
      <c r="M629" s="1247">
        <v>3600</v>
      </c>
      <c r="N629" s="1248">
        <v>0</v>
      </c>
      <c r="O629" s="1247">
        <v>3600</v>
      </c>
      <c r="P629" s="1247">
        <v>1</v>
      </c>
    </row>
    <row r="630" spans="1:16" x14ac:dyDescent="0.25">
      <c r="A630" s="1097">
        <v>20020</v>
      </c>
      <c r="B630" s="1097" t="s">
        <v>1475</v>
      </c>
      <c r="C630" s="1097"/>
      <c r="D630" s="1097" t="s">
        <v>630</v>
      </c>
      <c r="E630" s="1247">
        <v>4950</v>
      </c>
      <c r="F630" s="1248">
        <v>0</v>
      </c>
      <c r="G630" s="1247">
        <v>4950</v>
      </c>
      <c r="H630" s="1248">
        <v>0</v>
      </c>
      <c r="I630" s="1247">
        <v>4950</v>
      </c>
      <c r="J630" s="1248">
        <v>0</v>
      </c>
      <c r="K630" s="1247">
        <v>4950</v>
      </c>
      <c r="L630" s="1248">
        <v>0</v>
      </c>
      <c r="M630" s="1247">
        <v>4950</v>
      </c>
      <c r="N630" s="1248">
        <v>0</v>
      </c>
      <c r="O630" s="1247">
        <v>4950</v>
      </c>
      <c r="P630" s="1247">
        <v>1</v>
      </c>
    </row>
    <row r="631" spans="1:16" x14ac:dyDescent="0.25">
      <c r="A631" s="1097">
        <v>20021</v>
      </c>
      <c r="B631" s="1097" t="s">
        <v>1476</v>
      </c>
      <c r="C631" s="1097"/>
      <c r="D631" s="1097" t="s">
        <v>630</v>
      </c>
      <c r="E631" s="1247">
        <v>1220</v>
      </c>
      <c r="F631" s="1248">
        <v>0</v>
      </c>
      <c r="G631" s="1247">
        <v>1220</v>
      </c>
      <c r="H631" s="1248">
        <v>0</v>
      </c>
      <c r="I631" s="1247">
        <v>1220</v>
      </c>
      <c r="J631" s="1248">
        <v>0</v>
      </c>
      <c r="K631" s="1247">
        <v>1220</v>
      </c>
      <c r="L631" s="1248">
        <v>0</v>
      </c>
      <c r="M631" s="1247">
        <v>1220</v>
      </c>
      <c r="N631" s="1248">
        <v>0</v>
      </c>
      <c r="O631" s="1247">
        <v>1220</v>
      </c>
      <c r="P631" s="1247">
        <v>1</v>
      </c>
    </row>
    <row r="632" spans="1:16" x14ac:dyDescent="0.25">
      <c r="A632" s="1097">
        <v>20022</v>
      </c>
      <c r="B632" s="1097" t="s">
        <v>1477</v>
      </c>
      <c r="C632" s="1097"/>
      <c r="D632" s="1097" t="s">
        <v>630</v>
      </c>
      <c r="E632" s="1247">
        <v>1400</v>
      </c>
      <c r="F632" s="1248">
        <v>0</v>
      </c>
      <c r="G632" s="1247">
        <v>1400</v>
      </c>
      <c r="H632" s="1248">
        <v>0</v>
      </c>
      <c r="I632" s="1247">
        <v>1400</v>
      </c>
      <c r="J632" s="1248">
        <v>0</v>
      </c>
      <c r="K632" s="1247">
        <v>1400</v>
      </c>
      <c r="L632" s="1248">
        <v>0</v>
      </c>
      <c r="M632" s="1247">
        <v>1400</v>
      </c>
      <c r="N632" s="1248">
        <v>0</v>
      </c>
      <c r="O632" s="1247">
        <v>1400</v>
      </c>
      <c r="P632" s="1247">
        <v>1</v>
      </c>
    </row>
    <row r="633" spans="1:16" x14ac:dyDescent="0.25">
      <c r="A633" s="1097">
        <v>20028</v>
      </c>
      <c r="B633" s="1097" t="s">
        <v>1478</v>
      </c>
      <c r="C633" s="1097"/>
      <c r="D633" s="1097" t="s">
        <v>630</v>
      </c>
      <c r="E633" s="1247">
        <v>5893</v>
      </c>
      <c r="F633" s="1248">
        <v>0</v>
      </c>
      <c r="G633" s="1247">
        <v>5893</v>
      </c>
      <c r="H633" s="1248">
        <v>0</v>
      </c>
      <c r="I633" s="1247">
        <v>5893</v>
      </c>
      <c r="J633" s="1248">
        <v>0</v>
      </c>
      <c r="K633" s="1247">
        <v>5893</v>
      </c>
      <c r="L633" s="1248">
        <v>0</v>
      </c>
      <c r="M633" s="1247">
        <v>5893</v>
      </c>
      <c r="N633" s="1248">
        <v>0</v>
      </c>
      <c r="O633" s="1247">
        <v>5893</v>
      </c>
      <c r="P633" s="1247">
        <v>1</v>
      </c>
    </row>
    <row r="634" spans="1:16" x14ac:dyDescent="0.25">
      <c r="A634" s="1097">
        <v>20029</v>
      </c>
      <c r="B634" s="1097" t="s">
        <v>1479</v>
      </c>
      <c r="C634" s="1097"/>
      <c r="D634" s="1097" t="s">
        <v>630</v>
      </c>
      <c r="E634" s="1247">
        <v>5893</v>
      </c>
      <c r="F634" s="1248">
        <v>0</v>
      </c>
      <c r="G634" s="1247">
        <v>5893</v>
      </c>
      <c r="H634" s="1248">
        <v>0</v>
      </c>
      <c r="I634" s="1247">
        <v>5893</v>
      </c>
      <c r="J634" s="1248">
        <v>0</v>
      </c>
      <c r="K634" s="1247">
        <v>5893</v>
      </c>
      <c r="L634" s="1248">
        <v>0</v>
      </c>
      <c r="M634" s="1247">
        <v>5893</v>
      </c>
      <c r="N634" s="1248">
        <v>0</v>
      </c>
      <c r="O634" s="1247">
        <v>5893</v>
      </c>
      <c r="P634" s="1247">
        <v>1</v>
      </c>
    </row>
    <row r="635" spans="1:16" x14ac:dyDescent="0.25">
      <c r="A635" s="1097">
        <v>20030</v>
      </c>
      <c r="B635" s="1097" t="s">
        <v>1480</v>
      </c>
      <c r="C635" s="1097"/>
      <c r="D635" s="1097" t="s">
        <v>630</v>
      </c>
      <c r="E635" s="1247">
        <v>6481</v>
      </c>
      <c r="F635" s="1248">
        <v>0</v>
      </c>
      <c r="G635" s="1247">
        <v>6481</v>
      </c>
      <c r="H635" s="1248">
        <v>0</v>
      </c>
      <c r="I635" s="1247">
        <v>6481</v>
      </c>
      <c r="J635" s="1248">
        <v>0</v>
      </c>
      <c r="K635" s="1247">
        <v>6481</v>
      </c>
      <c r="L635" s="1248">
        <v>0</v>
      </c>
      <c r="M635" s="1247">
        <v>6481</v>
      </c>
      <c r="N635" s="1248">
        <v>0</v>
      </c>
      <c r="O635" s="1247">
        <v>6481</v>
      </c>
      <c r="P635" s="1247">
        <v>1</v>
      </c>
    </row>
    <row r="636" spans="1:16" x14ac:dyDescent="0.25">
      <c r="A636" s="1097">
        <v>20031</v>
      </c>
      <c r="B636" s="1097" t="s">
        <v>1481</v>
      </c>
      <c r="C636" s="1097"/>
      <c r="D636" s="1097" t="s">
        <v>630</v>
      </c>
      <c r="E636" s="1247">
        <v>7874</v>
      </c>
      <c r="F636" s="1248">
        <v>0</v>
      </c>
      <c r="G636" s="1247">
        <v>7874</v>
      </c>
      <c r="H636" s="1248">
        <v>0</v>
      </c>
      <c r="I636" s="1247">
        <v>7874</v>
      </c>
      <c r="J636" s="1248">
        <v>0</v>
      </c>
      <c r="K636" s="1247">
        <v>7874</v>
      </c>
      <c r="L636" s="1248">
        <v>0</v>
      </c>
      <c r="M636" s="1247">
        <v>7874</v>
      </c>
      <c r="N636" s="1248">
        <v>0</v>
      </c>
      <c r="O636" s="1247">
        <v>7874</v>
      </c>
      <c r="P636" s="1247">
        <v>1</v>
      </c>
    </row>
    <row r="637" spans="1:16" x14ac:dyDescent="0.25">
      <c r="A637" s="1097">
        <v>20032</v>
      </c>
      <c r="B637" s="1097" t="s">
        <v>1482</v>
      </c>
      <c r="C637" s="1097"/>
      <c r="D637" s="1097" t="s">
        <v>630</v>
      </c>
      <c r="E637" s="1247">
        <v>7410</v>
      </c>
      <c r="F637" s="1248">
        <v>0</v>
      </c>
      <c r="G637" s="1247">
        <v>7410</v>
      </c>
      <c r="H637" s="1248">
        <v>0</v>
      </c>
      <c r="I637" s="1247">
        <v>7410</v>
      </c>
      <c r="J637" s="1248">
        <v>0</v>
      </c>
      <c r="K637" s="1247">
        <v>7410</v>
      </c>
      <c r="L637" s="1248">
        <v>0</v>
      </c>
      <c r="M637" s="1247">
        <v>7410</v>
      </c>
      <c r="N637" s="1248">
        <v>0</v>
      </c>
      <c r="O637" s="1247">
        <v>7410</v>
      </c>
      <c r="P637" s="1247">
        <v>1</v>
      </c>
    </row>
    <row r="638" spans="1:16" x14ac:dyDescent="0.25">
      <c r="A638" s="1097">
        <v>20033</v>
      </c>
      <c r="B638" s="1097" t="s">
        <v>1483</v>
      </c>
      <c r="C638" s="1097"/>
      <c r="D638" s="1097" t="s">
        <v>630</v>
      </c>
      <c r="E638" s="1247">
        <v>21718</v>
      </c>
      <c r="F638" s="1248">
        <v>0</v>
      </c>
      <c r="G638" s="1247">
        <v>21718</v>
      </c>
      <c r="H638" s="1248">
        <v>0</v>
      </c>
      <c r="I638" s="1247">
        <v>21718</v>
      </c>
      <c r="J638" s="1248">
        <v>0</v>
      </c>
      <c r="K638" s="1247">
        <v>21718</v>
      </c>
      <c r="L638" s="1248">
        <v>0</v>
      </c>
      <c r="M638" s="1247">
        <v>21718</v>
      </c>
      <c r="N638" s="1248">
        <v>0</v>
      </c>
      <c r="O638" s="1247">
        <v>21718</v>
      </c>
      <c r="P638" s="1247">
        <v>1</v>
      </c>
    </row>
    <row r="639" spans="1:16" x14ac:dyDescent="0.25">
      <c r="A639" s="1097">
        <v>20034</v>
      </c>
      <c r="B639" s="1097" t="s">
        <v>1484</v>
      </c>
      <c r="C639" s="1097"/>
      <c r="D639" s="1097" t="s">
        <v>630</v>
      </c>
      <c r="E639" s="1247">
        <v>19062</v>
      </c>
      <c r="F639" s="1248">
        <v>0</v>
      </c>
      <c r="G639" s="1247">
        <v>19062</v>
      </c>
      <c r="H639" s="1248">
        <v>0</v>
      </c>
      <c r="I639" s="1247">
        <v>19062</v>
      </c>
      <c r="J639" s="1248">
        <v>0</v>
      </c>
      <c r="K639" s="1247">
        <v>19062</v>
      </c>
      <c r="L639" s="1248">
        <v>0</v>
      </c>
      <c r="M639" s="1247">
        <v>19062</v>
      </c>
      <c r="N639" s="1248">
        <v>0</v>
      </c>
      <c r="O639" s="1247">
        <v>19062</v>
      </c>
      <c r="P639" s="1247">
        <v>1</v>
      </c>
    </row>
    <row r="640" spans="1:16" x14ac:dyDescent="0.25">
      <c r="A640" s="1097">
        <v>20035</v>
      </c>
      <c r="B640" s="1097" t="s">
        <v>1485</v>
      </c>
      <c r="C640" s="1097"/>
      <c r="D640" s="1097" t="s">
        <v>630</v>
      </c>
      <c r="E640" s="1247">
        <v>10845</v>
      </c>
      <c r="F640" s="1248">
        <v>0</v>
      </c>
      <c r="G640" s="1247">
        <v>10845</v>
      </c>
      <c r="H640" s="1248">
        <v>0</v>
      </c>
      <c r="I640" s="1247">
        <v>10845</v>
      </c>
      <c r="J640" s="1248">
        <v>0</v>
      </c>
      <c r="K640" s="1247">
        <v>10845</v>
      </c>
      <c r="L640" s="1248">
        <v>0</v>
      </c>
      <c r="M640" s="1247">
        <v>10845</v>
      </c>
      <c r="N640" s="1248">
        <v>0</v>
      </c>
      <c r="O640" s="1247">
        <v>10845</v>
      </c>
      <c r="P640" s="1247">
        <v>1</v>
      </c>
    </row>
    <row r="641" spans="1:16" x14ac:dyDescent="0.25">
      <c r="A641" s="1097">
        <v>20036</v>
      </c>
      <c r="B641" s="1097" t="s">
        <v>1486</v>
      </c>
      <c r="C641" s="1097"/>
      <c r="D641" s="1097" t="s">
        <v>630</v>
      </c>
      <c r="E641" s="1247">
        <v>12407</v>
      </c>
      <c r="F641" s="1248">
        <v>0</v>
      </c>
      <c r="G641" s="1247">
        <v>12407</v>
      </c>
      <c r="H641" s="1248">
        <v>0</v>
      </c>
      <c r="I641" s="1247">
        <v>12407</v>
      </c>
      <c r="J641" s="1248">
        <v>0</v>
      </c>
      <c r="K641" s="1247">
        <v>12407</v>
      </c>
      <c r="L641" s="1248">
        <v>0</v>
      </c>
      <c r="M641" s="1247">
        <v>12407</v>
      </c>
      <c r="N641" s="1248">
        <v>0</v>
      </c>
      <c r="O641" s="1247">
        <v>12407</v>
      </c>
      <c r="P641" s="1247">
        <v>1</v>
      </c>
    </row>
    <row r="642" spans="1:16" x14ac:dyDescent="0.25">
      <c r="A642" s="1097">
        <v>20037</v>
      </c>
      <c r="B642" s="1097" t="s">
        <v>1487</v>
      </c>
      <c r="C642" s="1097"/>
      <c r="D642" s="1097" t="s">
        <v>630</v>
      </c>
      <c r="E642" s="1247">
        <v>12407</v>
      </c>
      <c r="F642" s="1248">
        <v>0</v>
      </c>
      <c r="G642" s="1247">
        <v>12407</v>
      </c>
      <c r="H642" s="1248">
        <v>0</v>
      </c>
      <c r="I642" s="1247">
        <v>12407</v>
      </c>
      <c r="J642" s="1248">
        <v>0</v>
      </c>
      <c r="K642" s="1247">
        <v>12407</v>
      </c>
      <c r="L642" s="1248">
        <v>0</v>
      </c>
      <c r="M642" s="1247">
        <v>12407</v>
      </c>
      <c r="N642" s="1248">
        <v>0</v>
      </c>
      <c r="O642" s="1247">
        <v>12407</v>
      </c>
      <c r="P642" s="1247">
        <v>1</v>
      </c>
    </row>
    <row r="643" spans="1:16" x14ac:dyDescent="0.25">
      <c r="A643" s="1097">
        <v>20038</v>
      </c>
      <c r="B643" s="1097" t="s">
        <v>1488</v>
      </c>
      <c r="C643" s="1097"/>
      <c r="D643" s="1097" t="s">
        <v>630</v>
      </c>
      <c r="E643" s="1247">
        <v>10845</v>
      </c>
      <c r="F643" s="1248">
        <v>0</v>
      </c>
      <c r="G643" s="1247">
        <v>10845</v>
      </c>
      <c r="H643" s="1248">
        <v>0</v>
      </c>
      <c r="I643" s="1247">
        <v>10845</v>
      </c>
      <c r="J643" s="1248">
        <v>0</v>
      </c>
      <c r="K643" s="1247">
        <v>10845</v>
      </c>
      <c r="L643" s="1248">
        <v>0</v>
      </c>
      <c r="M643" s="1247">
        <v>10845</v>
      </c>
      <c r="N643" s="1248">
        <v>0</v>
      </c>
      <c r="O643" s="1247">
        <v>10845</v>
      </c>
      <c r="P643" s="1247">
        <v>1</v>
      </c>
    </row>
    <row r="644" spans="1:16" x14ac:dyDescent="0.25">
      <c r="A644" s="1097">
        <v>20041</v>
      </c>
      <c r="B644" s="1097" t="s">
        <v>1489</v>
      </c>
      <c r="C644" s="1097"/>
      <c r="D644" s="1097" t="s">
        <v>630</v>
      </c>
      <c r="E644" s="1247">
        <v>10070</v>
      </c>
      <c r="F644" s="1248">
        <v>0</v>
      </c>
      <c r="G644" s="1247">
        <v>10070</v>
      </c>
      <c r="H644" s="1248">
        <v>0</v>
      </c>
      <c r="I644" s="1247">
        <v>10070</v>
      </c>
      <c r="J644" s="1248">
        <v>0</v>
      </c>
      <c r="K644" s="1247">
        <v>10070</v>
      </c>
      <c r="L644" s="1248">
        <v>0</v>
      </c>
      <c r="M644" s="1247">
        <v>10070</v>
      </c>
      <c r="N644" s="1248">
        <v>0</v>
      </c>
      <c r="O644" s="1247">
        <v>10070</v>
      </c>
      <c r="P644" s="1247">
        <v>1</v>
      </c>
    </row>
    <row r="645" spans="1:16" x14ac:dyDescent="0.25">
      <c r="A645" s="1097">
        <v>20042</v>
      </c>
      <c r="B645" s="1097" t="s">
        <v>1490</v>
      </c>
      <c r="C645" s="1097"/>
      <c r="D645" s="1097" t="s">
        <v>630</v>
      </c>
      <c r="E645" s="1247">
        <v>2749</v>
      </c>
      <c r="F645" s="1248">
        <v>0</v>
      </c>
      <c r="G645" s="1247">
        <v>2749</v>
      </c>
      <c r="H645" s="1248">
        <v>0</v>
      </c>
      <c r="I645" s="1247">
        <v>2749</v>
      </c>
      <c r="J645" s="1248">
        <v>0</v>
      </c>
      <c r="K645" s="1247">
        <v>2749</v>
      </c>
      <c r="L645" s="1248">
        <v>0</v>
      </c>
      <c r="M645" s="1247">
        <v>2749</v>
      </c>
      <c r="N645" s="1248">
        <v>0</v>
      </c>
      <c r="O645" s="1247">
        <v>2749</v>
      </c>
      <c r="P645" s="1247">
        <v>1</v>
      </c>
    </row>
    <row r="646" spans="1:16" x14ac:dyDescent="0.25">
      <c r="A646" s="1247">
        <v>20043</v>
      </c>
      <c r="B646" s="1247" t="s">
        <v>1491</v>
      </c>
      <c r="C646" s="1247"/>
      <c r="D646" s="1247" t="s">
        <v>630</v>
      </c>
      <c r="E646" s="1247">
        <v>18651</v>
      </c>
      <c r="F646" s="1248">
        <v>0</v>
      </c>
      <c r="G646" s="1247">
        <v>18651</v>
      </c>
      <c r="H646" s="1248">
        <v>0</v>
      </c>
      <c r="I646" s="1247">
        <v>18651</v>
      </c>
      <c r="J646" s="1248">
        <v>0</v>
      </c>
      <c r="K646" s="1247">
        <v>18651</v>
      </c>
      <c r="L646" s="1248">
        <v>0</v>
      </c>
      <c r="M646" s="1247">
        <v>18651</v>
      </c>
      <c r="N646" s="1248">
        <v>0</v>
      </c>
      <c r="O646" s="1247">
        <v>18651</v>
      </c>
      <c r="P646" s="1247">
        <v>0</v>
      </c>
    </row>
    <row r="647" spans="1:16" x14ac:dyDescent="0.25">
      <c r="A647" s="1247">
        <v>20044</v>
      </c>
      <c r="B647" s="1247" t="s">
        <v>1492</v>
      </c>
      <c r="C647" s="1247"/>
      <c r="D647" s="1247" t="s">
        <v>630</v>
      </c>
      <c r="E647" s="1247">
        <v>17951</v>
      </c>
      <c r="F647" s="1248">
        <v>0</v>
      </c>
      <c r="G647" s="1247">
        <v>17951</v>
      </c>
      <c r="H647" s="1248">
        <v>0</v>
      </c>
      <c r="I647" s="1247">
        <v>17951</v>
      </c>
      <c r="J647" s="1248">
        <v>0</v>
      </c>
      <c r="K647" s="1247">
        <v>17951</v>
      </c>
      <c r="L647" s="1248">
        <v>0</v>
      </c>
      <c r="M647" s="1247">
        <v>17951</v>
      </c>
      <c r="N647" s="1248">
        <v>0</v>
      </c>
      <c r="O647" s="1247">
        <v>17951</v>
      </c>
      <c r="P647" s="1247">
        <v>0</v>
      </c>
    </row>
    <row r="648" spans="1:16" x14ac:dyDescent="0.25">
      <c r="A648" s="1247">
        <v>20045</v>
      </c>
      <c r="B648" s="1247" t="s">
        <v>1493</v>
      </c>
      <c r="C648" s="1247"/>
      <c r="D648" s="1247" t="s">
        <v>630</v>
      </c>
      <c r="E648" s="1247">
        <v>25126</v>
      </c>
      <c r="F648" s="1248">
        <v>0</v>
      </c>
      <c r="G648" s="1247">
        <v>25126</v>
      </c>
      <c r="H648" s="1248">
        <v>0</v>
      </c>
      <c r="I648" s="1247">
        <v>25126</v>
      </c>
      <c r="J648" s="1248">
        <v>0</v>
      </c>
      <c r="K648" s="1247">
        <v>25126</v>
      </c>
      <c r="L648" s="1248">
        <v>0</v>
      </c>
      <c r="M648" s="1247">
        <v>25126</v>
      </c>
      <c r="N648" s="1248">
        <v>0</v>
      </c>
      <c r="O648" s="1247">
        <v>25126</v>
      </c>
      <c r="P648" s="1247">
        <v>0</v>
      </c>
    </row>
    <row r="649" spans="1:16" x14ac:dyDescent="0.25">
      <c r="A649" s="1247">
        <v>20046</v>
      </c>
      <c r="B649" s="1247" t="s">
        <v>1494</v>
      </c>
      <c r="C649" s="1247"/>
      <c r="D649" s="1247" t="s">
        <v>630</v>
      </c>
      <c r="E649" s="1247">
        <v>23709</v>
      </c>
      <c r="F649" s="1248">
        <v>0</v>
      </c>
      <c r="G649" s="1247">
        <v>23709</v>
      </c>
      <c r="H649" s="1248">
        <v>0</v>
      </c>
      <c r="I649" s="1247">
        <v>23709</v>
      </c>
      <c r="J649" s="1248">
        <v>0</v>
      </c>
      <c r="K649" s="1247">
        <v>23709</v>
      </c>
      <c r="L649" s="1248">
        <v>0</v>
      </c>
      <c r="M649" s="1247">
        <v>23709</v>
      </c>
      <c r="N649" s="1248">
        <v>0</v>
      </c>
      <c r="O649" s="1247">
        <v>23709</v>
      </c>
      <c r="P649" s="1247">
        <v>0</v>
      </c>
    </row>
    <row r="650" spans="1:16" x14ac:dyDescent="0.25">
      <c r="A650" s="1097">
        <v>20047</v>
      </c>
      <c r="B650" s="1097" t="s">
        <v>1495</v>
      </c>
      <c r="C650" s="1097"/>
      <c r="D650" s="1097" t="s">
        <v>630</v>
      </c>
      <c r="E650" s="1247">
        <v>380839</v>
      </c>
      <c r="F650" s="1248">
        <v>0</v>
      </c>
      <c r="G650" s="1247">
        <v>380839</v>
      </c>
      <c r="H650" s="1248">
        <v>0</v>
      </c>
      <c r="I650" s="1247">
        <v>380839</v>
      </c>
      <c r="J650" s="1248">
        <v>0</v>
      </c>
      <c r="K650" s="1247">
        <v>380839</v>
      </c>
      <c r="L650" s="1248">
        <v>0</v>
      </c>
      <c r="M650" s="1247">
        <v>380839</v>
      </c>
      <c r="N650" s="1248">
        <v>0</v>
      </c>
      <c r="O650" s="1247">
        <v>380839</v>
      </c>
      <c r="P650" s="1247">
        <v>1</v>
      </c>
    </row>
    <row r="651" spans="1:16" x14ac:dyDescent="0.25">
      <c r="A651" s="1097">
        <v>20048</v>
      </c>
      <c r="B651" s="1097" t="s">
        <v>1496</v>
      </c>
      <c r="C651" s="1097"/>
      <c r="D651" s="1097" t="s">
        <v>630</v>
      </c>
      <c r="E651" s="1247">
        <v>818370</v>
      </c>
      <c r="F651" s="1248">
        <v>0</v>
      </c>
      <c r="G651" s="1247">
        <v>818370</v>
      </c>
      <c r="H651" s="1248">
        <v>0</v>
      </c>
      <c r="I651" s="1247">
        <v>818370</v>
      </c>
      <c r="J651" s="1248">
        <v>0</v>
      </c>
      <c r="K651" s="1247">
        <v>818370</v>
      </c>
      <c r="L651" s="1248">
        <v>0</v>
      </c>
      <c r="M651" s="1247">
        <v>818370</v>
      </c>
      <c r="N651" s="1248">
        <v>0</v>
      </c>
      <c r="O651" s="1247">
        <v>818370</v>
      </c>
      <c r="P651" s="1247">
        <v>1</v>
      </c>
    </row>
    <row r="652" spans="1:16" x14ac:dyDescent="0.25">
      <c r="A652" s="1097">
        <v>20049</v>
      </c>
      <c r="B652" s="1097" t="s">
        <v>1497</v>
      </c>
      <c r="C652" s="1097"/>
      <c r="D652" s="1097" t="s">
        <v>630</v>
      </c>
      <c r="E652" s="1247">
        <v>49636</v>
      </c>
      <c r="F652" s="1248">
        <v>0</v>
      </c>
      <c r="G652" s="1247">
        <v>49636</v>
      </c>
      <c r="H652" s="1248">
        <v>0</v>
      </c>
      <c r="I652" s="1247">
        <v>49636</v>
      </c>
      <c r="J652" s="1248">
        <v>0</v>
      </c>
      <c r="K652" s="1247">
        <v>49636</v>
      </c>
      <c r="L652" s="1248">
        <v>0</v>
      </c>
      <c r="M652" s="1247">
        <v>49636</v>
      </c>
      <c r="N652" s="1248">
        <v>0</v>
      </c>
      <c r="O652" s="1247">
        <v>49636</v>
      </c>
      <c r="P652" s="1247">
        <v>1</v>
      </c>
    </row>
    <row r="653" spans="1:16" x14ac:dyDescent="0.25">
      <c r="A653" s="1097">
        <v>20050</v>
      </c>
      <c r="B653" s="1097" t="s">
        <v>1498</v>
      </c>
      <c r="C653" s="1097"/>
      <c r="D653" s="1097" t="s">
        <v>630</v>
      </c>
      <c r="E653" s="1247">
        <v>23560</v>
      </c>
      <c r="F653" s="1248">
        <v>0</v>
      </c>
      <c r="G653" s="1247">
        <v>23560</v>
      </c>
      <c r="H653" s="1248">
        <v>0</v>
      </c>
      <c r="I653" s="1247">
        <v>23560</v>
      </c>
      <c r="J653" s="1248">
        <v>0</v>
      </c>
      <c r="K653" s="1247">
        <v>23560</v>
      </c>
      <c r="L653" s="1248">
        <v>0</v>
      </c>
      <c r="M653" s="1247">
        <v>23560</v>
      </c>
      <c r="N653" s="1248">
        <v>0</v>
      </c>
      <c r="O653" s="1247">
        <v>23560</v>
      </c>
      <c r="P653" s="1247">
        <v>1</v>
      </c>
    </row>
    <row r="654" spans="1:16" x14ac:dyDescent="0.25">
      <c r="A654" s="1097">
        <v>20051</v>
      </c>
      <c r="B654" s="1097" t="s">
        <v>1499</v>
      </c>
      <c r="C654" s="1097"/>
      <c r="D654" s="1097" t="s">
        <v>630</v>
      </c>
      <c r="E654" s="1247">
        <v>44140</v>
      </c>
      <c r="F654" s="1248">
        <v>0</v>
      </c>
      <c r="G654" s="1247">
        <v>44140</v>
      </c>
      <c r="H654" s="1248">
        <v>0</v>
      </c>
      <c r="I654" s="1247">
        <v>44140</v>
      </c>
      <c r="J654" s="1248">
        <v>0</v>
      </c>
      <c r="K654" s="1247">
        <v>44140</v>
      </c>
      <c r="L654" s="1248">
        <v>0</v>
      </c>
      <c r="M654" s="1247">
        <v>44140</v>
      </c>
      <c r="N654" s="1248">
        <v>0</v>
      </c>
      <c r="O654" s="1247">
        <v>44140</v>
      </c>
      <c r="P654" s="1247">
        <v>1</v>
      </c>
    </row>
    <row r="655" spans="1:16" x14ac:dyDescent="0.25">
      <c r="A655" s="1097">
        <v>20054</v>
      </c>
      <c r="B655" s="1097" t="s">
        <v>1500</v>
      </c>
      <c r="C655" s="1097"/>
      <c r="D655" s="1097" t="s">
        <v>630</v>
      </c>
      <c r="E655" s="1247">
        <v>3800</v>
      </c>
      <c r="F655" s="1248">
        <v>0</v>
      </c>
      <c r="G655" s="1247">
        <v>3800</v>
      </c>
      <c r="H655" s="1248">
        <v>0</v>
      </c>
      <c r="I655" s="1247">
        <v>3800</v>
      </c>
      <c r="J655" s="1248">
        <v>0</v>
      </c>
      <c r="K655" s="1247">
        <v>3800</v>
      </c>
      <c r="L655" s="1248">
        <v>0</v>
      </c>
      <c r="M655" s="1247">
        <v>3800</v>
      </c>
      <c r="N655" s="1248">
        <v>0</v>
      </c>
      <c r="O655" s="1247">
        <v>3800</v>
      </c>
      <c r="P655" s="1247">
        <v>1</v>
      </c>
    </row>
    <row r="656" spans="1:16" x14ac:dyDescent="0.25">
      <c r="A656" s="1097">
        <v>20055</v>
      </c>
      <c r="B656" s="1097" t="s">
        <v>1501</v>
      </c>
      <c r="C656" s="1097"/>
      <c r="D656" s="1097" t="s">
        <v>630</v>
      </c>
      <c r="E656" s="1247">
        <v>315</v>
      </c>
      <c r="F656" s="1248">
        <v>0</v>
      </c>
      <c r="G656" s="1247">
        <v>315</v>
      </c>
      <c r="H656" s="1248">
        <v>0</v>
      </c>
      <c r="I656" s="1247">
        <v>315</v>
      </c>
      <c r="J656" s="1248">
        <v>0</v>
      </c>
      <c r="K656" s="1247">
        <v>315</v>
      </c>
      <c r="L656" s="1248">
        <v>0</v>
      </c>
      <c r="M656" s="1247">
        <v>315</v>
      </c>
      <c r="N656" s="1248">
        <v>0</v>
      </c>
      <c r="O656" s="1247">
        <v>315</v>
      </c>
      <c r="P656" s="1247">
        <v>1</v>
      </c>
    </row>
    <row r="657" spans="1:16" x14ac:dyDescent="0.25">
      <c r="A657" s="1097">
        <v>20056</v>
      </c>
      <c r="B657" s="1097" t="s">
        <v>1502</v>
      </c>
      <c r="C657" s="1097"/>
      <c r="D657" s="1097" t="s">
        <v>630</v>
      </c>
      <c r="E657" s="1247">
        <v>200</v>
      </c>
      <c r="F657" s="1248">
        <v>0</v>
      </c>
      <c r="G657" s="1247">
        <v>200</v>
      </c>
      <c r="H657" s="1248">
        <v>0</v>
      </c>
      <c r="I657" s="1247">
        <v>200</v>
      </c>
      <c r="J657" s="1248">
        <v>0</v>
      </c>
      <c r="K657" s="1247">
        <v>200</v>
      </c>
      <c r="L657" s="1248">
        <v>0</v>
      </c>
      <c r="M657" s="1247">
        <v>200</v>
      </c>
      <c r="N657" s="1248">
        <v>0</v>
      </c>
      <c r="O657" s="1247">
        <v>200</v>
      </c>
      <c r="P657" s="1247">
        <v>1</v>
      </c>
    </row>
    <row r="658" spans="1:16" x14ac:dyDescent="0.25">
      <c r="A658" s="1097">
        <v>20057</v>
      </c>
      <c r="B658" s="1097" t="s">
        <v>1503</v>
      </c>
      <c r="C658" s="1097"/>
      <c r="D658" s="1097" t="s">
        <v>630</v>
      </c>
      <c r="E658" s="1247">
        <v>24587</v>
      </c>
      <c r="F658" s="1248">
        <v>0</v>
      </c>
      <c r="G658" s="1247">
        <v>24587</v>
      </c>
      <c r="H658" s="1248">
        <v>0</v>
      </c>
      <c r="I658" s="1247">
        <v>24587</v>
      </c>
      <c r="J658" s="1248">
        <v>0</v>
      </c>
      <c r="K658" s="1247">
        <v>24587</v>
      </c>
      <c r="L658" s="1248">
        <v>0</v>
      </c>
      <c r="M658" s="1247">
        <v>24587</v>
      </c>
      <c r="N658" s="1248">
        <v>0</v>
      </c>
      <c r="O658" s="1247">
        <v>24587</v>
      </c>
      <c r="P658" s="1247">
        <v>1</v>
      </c>
    </row>
    <row r="659" spans="1:16" x14ac:dyDescent="0.25">
      <c r="A659" s="1097">
        <v>20058</v>
      </c>
      <c r="B659" s="1097" t="s">
        <v>1504</v>
      </c>
      <c r="C659" s="1097"/>
      <c r="D659" s="1097" t="s">
        <v>630</v>
      </c>
      <c r="E659" s="1247">
        <v>15535</v>
      </c>
      <c r="F659" s="1248">
        <v>0</v>
      </c>
      <c r="G659" s="1247">
        <v>15535</v>
      </c>
      <c r="H659" s="1248">
        <v>0</v>
      </c>
      <c r="I659" s="1247">
        <v>15535</v>
      </c>
      <c r="J659" s="1248">
        <v>0</v>
      </c>
      <c r="K659" s="1247">
        <v>15535</v>
      </c>
      <c r="L659" s="1248">
        <v>0</v>
      </c>
      <c r="M659" s="1247">
        <v>15535</v>
      </c>
      <c r="N659" s="1248">
        <v>0</v>
      </c>
      <c r="O659" s="1247">
        <v>15535</v>
      </c>
      <c r="P659" s="1247">
        <v>1</v>
      </c>
    </row>
    <row r="660" spans="1:16" x14ac:dyDescent="0.25">
      <c r="A660" s="1097">
        <v>20059</v>
      </c>
      <c r="B660" s="1097" t="s">
        <v>1505</v>
      </c>
      <c r="C660" s="1097"/>
      <c r="D660" s="1097" t="s">
        <v>630</v>
      </c>
      <c r="E660" s="1247">
        <v>24587</v>
      </c>
      <c r="F660" s="1248">
        <v>0</v>
      </c>
      <c r="G660" s="1247">
        <v>24587</v>
      </c>
      <c r="H660" s="1248">
        <v>0</v>
      </c>
      <c r="I660" s="1247">
        <v>24587</v>
      </c>
      <c r="J660" s="1248">
        <v>0</v>
      </c>
      <c r="K660" s="1247">
        <v>24587</v>
      </c>
      <c r="L660" s="1248">
        <v>0</v>
      </c>
      <c r="M660" s="1247">
        <v>24587</v>
      </c>
      <c r="N660" s="1248">
        <v>0</v>
      </c>
      <c r="O660" s="1247">
        <v>24587</v>
      </c>
      <c r="P660" s="1247">
        <v>1</v>
      </c>
    </row>
    <row r="661" spans="1:16" x14ac:dyDescent="0.25">
      <c r="A661" s="1097">
        <v>20060</v>
      </c>
      <c r="B661" s="1097" t="s">
        <v>1506</v>
      </c>
      <c r="C661" s="1097"/>
      <c r="D661" s="1097" t="s">
        <v>630</v>
      </c>
      <c r="E661" s="1247">
        <v>24587</v>
      </c>
      <c r="F661" s="1248">
        <v>0</v>
      </c>
      <c r="G661" s="1247">
        <v>24587</v>
      </c>
      <c r="H661" s="1248">
        <v>0</v>
      </c>
      <c r="I661" s="1247">
        <v>24587</v>
      </c>
      <c r="J661" s="1248">
        <v>0</v>
      </c>
      <c r="K661" s="1247">
        <v>24587</v>
      </c>
      <c r="L661" s="1248">
        <v>0</v>
      </c>
      <c r="M661" s="1247">
        <v>24587</v>
      </c>
      <c r="N661" s="1248">
        <v>0</v>
      </c>
      <c r="O661" s="1247">
        <v>24587</v>
      </c>
      <c r="P661" s="1247">
        <v>1</v>
      </c>
    </row>
    <row r="662" spans="1:16" x14ac:dyDescent="0.25">
      <c r="A662" s="1097">
        <v>20061</v>
      </c>
      <c r="B662" s="1097" t="s">
        <v>1507</v>
      </c>
      <c r="C662" s="1097"/>
      <c r="D662" s="1097" t="s">
        <v>630</v>
      </c>
      <c r="E662" s="1247">
        <v>8512</v>
      </c>
      <c r="F662" s="1248">
        <v>0</v>
      </c>
      <c r="G662" s="1247">
        <v>8512</v>
      </c>
      <c r="H662" s="1248">
        <v>0</v>
      </c>
      <c r="I662" s="1247">
        <v>8512</v>
      </c>
      <c r="J662" s="1248">
        <v>0</v>
      </c>
      <c r="K662" s="1247">
        <v>8512</v>
      </c>
      <c r="L662" s="1248">
        <v>0</v>
      </c>
      <c r="M662" s="1247">
        <v>8512</v>
      </c>
      <c r="N662" s="1248">
        <v>0</v>
      </c>
      <c r="O662" s="1247">
        <v>8512</v>
      </c>
      <c r="P662" s="1247">
        <v>1</v>
      </c>
    </row>
    <row r="663" spans="1:16" x14ac:dyDescent="0.25">
      <c r="A663" s="1097">
        <v>20062</v>
      </c>
      <c r="B663" s="1097" t="s">
        <v>1508</v>
      </c>
      <c r="C663" s="1097"/>
      <c r="D663" s="1097" t="s">
        <v>630</v>
      </c>
      <c r="E663" s="1247">
        <v>9339</v>
      </c>
      <c r="F663" s="1248">
        <v>0</v>
      </c>
      <c r="G663" s="1247">
        <v>9339</v>
      </c>
      <c r="H663" s="1248">
        <v>0</v>
      </c>
      <c r="I663" s="1247">
        <v>9339</v>
      </c>
      <c r="J663" s="1248">
        <v>0</v>
      </c>
      <c r="K663" s="1247">
        <v>9339</v>
      </c>
      <c r="L663" s="1248">
        <v>0</v>
      </c>
      <c r="M663" s="1247">
        <v>9339</v>
      </c>
      <c r="N663" s="1248">
        <v>0</v>
      </c>
      <c r="O663" s="1247">
        <v>9339</v>
      </c>
      <c r="P663" s="1247">
        <v>1</v>
      </c>
    </row>
    <row r="664" spans="1:16" x14ac:dyDescent="0.25">
      <c r="A664" s="1097">
        <v>20063</v>
      </c>
      <c r="B664" s="1097" t="s">
        <v>1509</v>
      </c>
      <c r="C664" s="1097"/>
      <c r="D664" s="1097" t="s">
        <v>630</v>
      </c>
      <c r="E664" s="1247">
        <v>8512</v>
      </c>
      <c r="F664" s="1248">
        <v>0</v>
      </c>
      <c r="G664" s="1247">
        <v>8512</v>
      </c>
      <c r="H664" s="1248">
        <v>0</v>
      </c>
      <c r="I664" s="1247">
        <v>8512</v>
      </c>
      <c r="J664" s="1248">
        <v>0</v>
      </c>
      <c r="K664" s="1247">
        <v>8512</v>
      </c>
      <c r="L664" s="1248">
        <v>0</v>
      </c>
      <c r="M664" s="1247">
        <v>8512</v>
      </c>
      <c r="N664" s="1248">
        <v>0</v>
      </c>
      <c r="O664" s="1247">
        <v>8512</v>
      </c>
      <c r="P664" s="1247">
        <v>1</v>
      </c>
    </row>
    <row r="665" spans="1:16" x14ac:dyDescent="0.25">
      <c r="A665" s="1097">
        <v>20064</v>
      </c>
      <c r="B665" s="1097" t="s">
        <v>1510</v>
      </c>
      <c r="C665" s="1097"/>
      <c r="D665" s="1097" t="s">
        <v>630</v>
      </c>
      <c r="E665" s="1247">
        <v>8512</v>
      </c>
      <c r="F665" s="1248">
        <v>0</v>
      </c>
      <c r="G665" s="1247">
        <v>8512</v>
      </c>
      <c r="H665" s="1248">
        <v>0</v>
      </c>
      <c r="I665" s="1247">
        <v>8512</v>
      </c>
      <c r="J665" s="1248">
        <v>0</v>
      </c>
      <c r="K665" s="1247">
        <v>8512</v>
      </c>
      <c r="L665" s="1248">
        <v>0</v>
      </c>
      <c r="M665" s="1247">
        <v>8512</v>
      </c>
      <c r="N665" s="1248">
        <v>0</v>
      </c>
      <c r="O665" s="1247">
        <v>8512</v>
      </c>
      <c r="P665" s="1247">
        <v>1</v>
      </c>
    </row>
    <row r="666" spans="1:16" x14ac:dyDescent="0.25">
      <c r="A666" s="1097">
        <v>20065</v>
      </c>
      <c r="B666" s="1097" t="s">
        <v>1511</v>
      </c>
      <c r="C666" s="1097"/>
      <c r="D666" s="1097" t="s">
        <v>630</v>
      </c>
      <c r="E666" s="1247">
        <v>8512</v>
      </c>
      <c r="F666" s="1248">
        <v>0</v>
      </c>
      <c r="G666" s="1247">
        <v>8512</v>
      </c>
      <c r="H666" s="1248">
        <v>0</v>
      </c>
      <c r="I666" s="1247">
        <v>8512</v>
      </c>
      <c r="J666" s="1248">
        <v>0</v>
      </c>
      <c r="K666" s="1247">
        <v>8512</v>
      </c>
      <c r="L666" s="1248">
        <v>0</v>
      </c>
      <c r="M666" s="1247">
        <v>8512</v>
      </c>
      <c r="N666" s="1248">
        <v>0</v>
      </c>
      <c r="O666" s="1247">
        <v>8512</v>
      </c>
      <c r="P666" s="1247">
        <v>1</v>
      </c>
    </row>
    <row r="667" spans="1:16" x14ac:dyDescent="0.25">
      <c r="A667" s="1097">
        <v>20066</v>
      </c>
      <c r="B667" s="1097" t="s">
        <v>1512</v>
      </c>
      <c r="C667" s="1097"/>
      <c r="D667" s="1097" t="s">
        <v>630</v>
      </c>
      <c r="E667" s="1247">
        <v>10331</v>
      </c>
      <c r="F667" s="1248">
        <v>0</v>
      </c>
      <c r="G667" s="1247">
        <v>10331</v>
      </c>
      <c r="H667" s="1248">
        <v>0</v>
      </c>
      <c r="I667" s="1247">
        <v>10331</v>
      </c>
      <c r="J667" s="1248">
        <v>0</v>
      </c>
      <c r="K667" s="1247">
        <v>10331</v>
      </c>
      <c r="L667" s="1248">
        <v>0</v>
      </c>
      <c r="M667" s="1247">
        <v>10331</v>
      </c>
      <c r="N667" s="1248">
        <v>0</v>
      </c>
      <c r="O667" s="1247">
        <v>10331</v>
      </c>
      <c r="P667" s="1247">
        <v>1</v>
      </c>
    </row>
    <row r="668" spans="1:16" x14ac:dyDescent="0.25">
      <c r="A668" s="1097">
        <v>20067</v>
      </c>
      <c r="B668" s="1097" t="s">
        <v>1513</v>
      </c>
      <c r="C668" s="1097"/>
      <c r="D668" s="1097" t="s">
        <v>630</v>
      </c>
      <c r="E668" s="1247">
        <v>6007</v>
      </c>
      <c r="F668" s="1248">
        <v>0</v>
      </c>
      <c r="G668" s="1247">
        <v>6007</v>
      </c>
      <c r="H668" s="1248">
        <v>0</v>
      </c>
      <c r="I668" s="1247">
        <v>6007</v>
      </c>
      <c r="J668" s="1248">
        <v>0</v>
      </c>
      <c r="K668" s="1247">
        <v>6007</v>
      </c>
      <c r="L668" s="1248">
        <v>0</v>
      </c>
      <c r="M668" s="1247">
        <v>6007</v>
      </c>
      <c r="N668" s="1248">
        <v>0</v>
      </c>
      <c r="O668" s="1247">
        <v>6007</v>
      </c>
      <c r="P668" s="1247">
        <v>1</v>
      </c>
    </row>
    <row r="669" spans="1:16" x14ac:dyDescent="0.25">
      <c r="A669" s="1097">
        <v>20068</v>
      </c>
      <c r="B669" s="1097" t="s">
        <v>1514</v>
      </c>
      <c r="C669" s="1097"/>
      <c r="D669" s="1097" t="s">
        <v>630</v>
      </c>
      <c r="E669" s="1247">
        <v>5229</v>
      </c>
      <c r="F669" s="1248">
        <v>0</v>
      </c>
      <c r="G669" s="1247">
        <v>5229</v>
      </c>
      <c r="H669" s="1248">
        <v>0</v>
      </c>
      <c r="I669" s="1247">
        <v>5229</v>
      </c>
      <c r="J669" s="1248">
        <v>0</v>
      </c>
      <c r="K669" s="1247">
        <v>5229</v>
      </c>
      <c r="L669" s="1248">
        <v>0</v>
      </c>
      <c r="M669" s="1247">
        <v>5229</v>
      </c>
      <c r="N669" s="1248">
        <v>0</v>
      </c>
      <c r="O669" s="1247">
        <v>5229</v>
      </c>
      <c r="P669" s="1247">
        <v>1</v>
      </c>
    </row>
    <row r="670" spans="1:16" x14ac:dyDescent="0.25">
      <c r="A670" s="1097">
        <v>20069</v>
      </c>
      <c r="B670" s="1097" t="s">
        <v>1515</v>
      </c>
      <c r="C670" s="1097"/>
      <c r="D670" s="1097" t="s">
        <v>630</v>
      </c>
      <c r="E670" s="1247">
        <v>6488</v>
      </c>
      <c r="F670" s="1248">
        <v>0</v>
      </c>
      <c r="G670" s="1247">
        <v>6488</v>
      </c>
      <c r="H670" s="1248">
        <v>0</v>
      </c>
      <c r="I670" s="1247">
        <v>6488</v>
      </c>
      <c r="J670" s="1248">
        <v>0</v>
      </c>
      <c r="K670" s="1247">
        <v>6488</v>
      </c>
      <c r="L670" s="1248">
        <v>0</v>
      </c>
      <c r="M670" s="1247">
        <v>6488</v>
      </c>
      <c r="N670" s="1248">
        <v>0</v>
      </c>
      <c r="O670" s="1247">
        <v>6488</v>
      </c>
      <c r="P670" s="1247">
        <v>1</v>
      </c>
    </row>
    <row r="671" spans="1:16" x14ac:dyDescent="0.25">
      <c r="A671" s="1097">
        <v>20070</v>
      </c>
      <c r="B671" s="1097" t="s">
        <v>1516</v>
      </c>
      <c r="C671" s="1097"/>
      <c r="D671" s="1097" t="s">
        <v>630</v>
      </c>
      <c r="E671" s="1247">
        <v>6485</v>
      </c>
      <c r="F671" s="1248">
        <v>0</v>
      </c>
      <c r="G671" s="1247">
        <v>6485</v>
      </c>
      <c r="H671" s="1248">
        <v>0</v>
      </c>
      <c r="I671" s="1247">
        <v>6485</v>
      </c>
      <c r="J671" s="1248">
        <v>0</v>
      </c>
      <c r="K671" s="1247">
        <v>6485</v>
      </c>
      <c r="L671" s="1248">
        <v>0</v>
      </c>
      <c r="M671" s="1247">
        <v>6485</v>
      </c>
      <c r="N671" s="1248">
        <v>0</v>
      </c>
      <c r="O671" s="1247">
        <v>6485</v>
      </c>
      <c r="P671" s="1247">
        <v>1</v>
      </c>
    </row>
    <row r="672" spans="1:16" x14ac:dyDescent="0.25">
      <c r="A672" s="1097">
        <v>20071</v>
      </c>
      <c r="B672" s="1097" t="s">
        <v>1517</v>
      </c>
      <c r="C672" s="1097"/>
      <c r="D672" s="1097" t="s">
        <v>630</v>
      </c>
      <c r="E672" s="1247">
        <v>6414</v>
      </c>
      <c r="F672" s="1248">
        <v>0</v>
      </c>
      <c r="G672" s="1247">
        <v>6414</v>
      </c>
      <c r="H672" s="1248">
        <v>0</v>
      </c>
      <c r="I672" s="1247">
        <v>6414</v>
      </c>
      <c r="J672" s="1248">
        <v>0</v>
      </c>
      <c r="K672" s="1247">
        <v>6414</v>
      </c>
      <c r="L672" s="1248">
        <v>0</v>
      </c>
      <c r="M672" s="1247">
        <v>6414</v>
      </c>
      <c r="N672" s="1248">
        <v>0</v>
      </c>
      <c r="O672" s="1247">
        <v>6414</v>
      </c>
      <c r="P672" s="1247">
        <v>1</v>
      </c>
    </row>
    <row r="673" spans="1:16" x14ac:dyDescent="0.25">
      <c r="A673" s="1097">
        <v>20072</v>
      </c>
      <c r="B673" s="1097" t="s">
        <v>1518</v>
      </c>
      <c r="C673" s="1097"/>
      <c r="D673" s="1097" t="s">
        <v>630</v>
      </c>
      <c r="E673" s="1247">
        <v>6570</v>
      </c>
      <c r="F673" s="1248">
        <v>0</v>
      </c>
      <c r="G673" s="1247">
        <v>6570</v>
      </c>
      <c r="H673" s="1248">
        <v>0</v>
      </c>
      <c r="I673" s="1247">
        <v>6570</v>
      </c>
      <c r="J673" s="1248">
        <v>0</v>
      </c>
      <c r="K673" s="1247">
        <v>6570</v>
      </c>
      <c r="L673" s="1248">
        <v>0</v>
      </c>
      <c r="M673" s="1247">
        <v>6570</v>
      </c>
      <c r="N673" s="1248">
        <v>0</v>
      </c>
      <c r="O673" s="1247">
        <v>6570</v>
      </c>
      <c r="P673" s="1247">
        <v>1</v>
      </c>
    </row>
    <row r="674" spans="1:16" x14ac:dyDescent="0.25">
      <c r="A674" s="1097">
        <v>20073</v>
      </c>
      <c r="B674" s="1097" t="s">
        <v>1519</v>
      </c>
      <c r="C674" s="1097"/>
      <c r="D674" s="1097" t="s">
        <v>630</v>
      </c>
      <c r="E674" s="1247">
        <v>7545</v>
      </c>
      <c r="F674" s="1248">
        <v>0</v>
      </c>
      <c r="G674" s="1247">
        <v>7545</v>
      </c>
      <c r="H674" s="1248">
        <v>0</v>
      </c>
      <c r="I674" s="1247">
        <v>7545</v>
      </c>
      <c r="J674" s="1248">
        <v>0</v>
      </c>
      <c r="K674" s="1247">
        <v>7545</v>
      </c>
      <c r="L674" s="1248">
        <v>0</v>
      </c>
      <c r="M674" s="1247">
        <v>7545</v>
      </c>
      <c r="N674" s="1248">
        <v>0</v>
      </c>
      <c r="O674" s="1247">
        <v>7545</v>
      </c>
      <c r="P674" s="1247">
        <v>1</v>
      </c>
    </row>
    <row r="675" spans="1:16" x14ac:dyDescent="0.25">
      <c r="A675" s="1097">
        <v>20074</v>
      </c>
      <c r="B675" s="1097" t="s">
        <v>1520</v>
      </c>
      <c r="C675" s="1097"/>
      <c r="D675" s="1097" t="s">
        <v>630</v>
      </c>
      <c r="E675" s="1247">
        <v>6570</v>
      </c>
      <c r="F675" s="1248">
        <v>0</v>
      </c>
      <c r="G675" s="1247">
        <v>6570</v>
      </c>
      <c r="H675" s="1248">
        <v>0</v>
      </c>
      <c r="I675" s="1247">
        <v>6570</v>
      </c>
      <c r="J675" s="1248">
        <v>0</v>
      </c>
      <c r="K675" s="1247">
        <v>6570</v>
      </c>
      <c r="L675" s="1248">
        <v>0</v>
      </c>
      <c r="M675" s="1247">
        <v>6570</v>
      </c>
      <c r="N675" s="1248">
        <v>0</v>
      </c>
      <c r="O675" s="1247">
        <v>6570</v>
      </c>
      <c r="P675" s="1247">
        <v>1</v>
      </c>
    </row>
    <row r="676" spans="1:16" x14ac:dyDescent="0.25">
      <c r="A676" s="1097">
        <v>20075</v>
      </c>
      <c r="B676" s="1097" t="s">
        <v>1521</v>
      </c>
      <c r="C676" s="1097"/>
      <c r="D676" s="1097" t="s">
        <v>630</v>
      </c>
      <c r="E676" s="1247">
        <v>24587</v>
      </c>
      <c r="F676" s="1248">
        <v>0</v>
      </c>
      <c r="G676" s="1247">
        <v>24587</v>
      </c>
      <c r="H676" s="1248">
        <v>0</v>
      </c>
      <c r="I676" s="1247">
        <v>24587</v>
      </c>
      <c r="J676" s="1248">
        <v>0</v>
      </c>
      <c r="K676" s="1247">
        <v>24587</v>
      </c>
      <c r="L676" s="1248">
        <v>0</v>
      </c>
      <c r="M676" s="1247">
        <v>24587</v>
      </c>
      <c r="N676" s="1248">
        <v>0</v>
      </c>
      <c r="O676" s="1247">
        <v>24587</v>
      </c>
      <c r="P676" s="1247">
        <v>1</v>
      </c>
    </row>
    <row r="677" spans="1:16" x14ac:dyDescent="0.25">
      <c r="A677" s="1097">
        <v>20076</v>
      </c>
      <c r="B677" s="1097" t="s">
        <v>1522</v>
      </c>
      <c r="C677" s="1097"/>
      <c r="D677" s="1097" t="s">
        <v>630</v>
      </c>
      <c r="E677" s="1247">
        <v>15535</v>
      </c>
      <c r="F677" s="1248">
        <v>0</v>
      </c>
      <c r="G677" s="1247">
        <v>15535</v>
      </c>
      <c r="H677" s="1248">
        <v>0</v>
      </c>
      <c r="I677" s="1247">
        <v>15535</v>
      </c>
      <c r="J677" s="1248">
        <v>0</v>
      </c>
      <c r="K677" s="1247">
        <v>15535</v>
      </c>
      <c r="L677" s="1248">
        <v>0</v>
      </c>
      <c r="M677" s="1247">
        <v>15535</v>
      </c>
      <c r="N677" s="1248">
        <v>0</v>
      </c>
      <c r="O677" s="1247">
        <v>15535</v>
      </c>
      <c r="P677" s="1247">
        <v>1</v>
      </c>
    </row>
    <row r="678" spans="1:16" x14ac:dyDescent="0.25">
      <c r="A678" s="1097">
        <v>20077</v>
      </c>
      <c r="B678" s="1097" t="s">
        <v>1523</v>
      </c>
      <c r="C678" s="1097"/>
      <c r="D678" s="1097" t="s">
        <v>630</v>
      </c>
      <c r="E678" s="1247">
        <v>10189</v>
      </c>
      <c r="F678" s="1248">
        <v>0</v>
      </c>
      <c r="G678" s="1247">
        <v>10189</v>
      </c>
      <c r="H678" s="1248">
        <v>0</v>
      </c>
      <c r="I678" s="1247">
        <v>10189</v>
      </c>
      <c r="J678" s="1248">
        <v>0</v>
      </c>
      <c r="K678" s="1247">
        <v>10189</v>
      </c>
      <c r="L678" s="1248">
        <v>0</v>
      </c>
      <c r="M678" s="1247">
        <v>10189</v>
      </c>
      <c r="N678" s="1248">
        <v>0</v>
      </c>
      <c r="O678" s="1247">
        <v>10189</v>
      </c>
      <c r="P678" s="1247">
        <v>1</v>
      </c>
    </row>
    <row r="679" spans="1:16" x14ac:dyDescent="0.25">
      <c r="A679" s="1097">
        <v>20078</v>
      </c>
      <c r="B679" s="1097" t="s">
        <v>1524</v>
      </c>
      <c r="C679" s="1097"/>
      <c r="D679" s="1097" t="s">
        <v>630</v>
      </c>
      <c r="E679" s="1247">
        <v>10000</v>
      </c>
      <c r="F679" s="1248">
        <v>0</v>
      </c>
      <c r="G679" s="1247">
        <v>10000</v>
      </c>
      <c r="H679" s="1248">
        <v>0</v>
      </c>
      <c r="I679" s="1247">
        <v>10000</v>
      </c>
      <c r="J679" s="1248">
        <v>0</v>
      </c>
      <c r="K679" s="1247">
        <v>10000</v>
      </c>
      <c r="L679" s="1248">
        <v>0</v>
      </c>
      <c r="M679" s="1247">
        <v>10000</v>
      </c>
      <c r="N679" s="1248">
        <v>0</v>
      </c>
      <c r="O679" s="1247">
        <v>10000</v>
      </c>
      <c r="P679" s="1247">
        <v>1</v>
      </c>
    </row>
    <row r="680" spans="1:16" x14ac:dyDescent="0.25">
      <c r="A680" s="1097">
        <v>20079</v>
      </c>
      <c r="B680" s="1097" t="s">
        <v>1525</v>
      </c>
      <c r="C680" s="1097"/>
      <c r="D680" s="1097" t="s">
        <v>630</v>
      </c>
      <c r="E680" s="1247">
        <v>10000</v>
      </c>
      <c r="F680" s="1248">
        <v>0</v>
      </c>
      <c r="G680" s="1247">
        <v>10000</v>
      </c>
      <c r="H680" s="1248">
        <v>0</v>
      </c>
      <c r="I680" s="1247">
        <v>10000</v>
      </c>
      <c r="J680" s="1248">
        <v>0</v>
      </c>
      <c r="K680" s="1247">
        <v>10000</v>
      </c>
      <c r="L680" s="1248">
        <v>0</v>
      </c>
      <c r="M680" s="1247">
        <v>10000</v>
      </c>
      <c r="N680" s="1248">
        <v>0</v>
      </c>
      <c r="O680" s="1247">
        <v>10000</v>
      </c>
      <c r="P680" s="1247">
        <v>1</v>
      </c>
    </row>
    <row r="681" spans="1:16" x14ac:dyDescent="0.25">
      <c r="A681" s="1097">
        <v>20080</v>
      </c>
      <c r="B681" s="1097" t="s">
        <v>1526</v>
      </c>
      <c r="C681" s="1097"/>
      <c r="D681" s="1097" t="s">
        <v>630</v>
      </c>
      <c r="E681" s="1247">
        <v>10000</v>
      </c>
      <c r="F681" s="1248">
        <v>0</v>
      </c>
      <c r="G681" s="1247">
        <v>10000</v>
      </c>
      <c r="H681" s="1248">
        <v>0</v>
      </c>
      <c r="I681" s="1247">
        <v>10000</v>
      </c>
      <c r="J681" s="1248">
        <v>0</v>
      </c>
      <c r="K681" s="1247">
        <v>10000</v>
      </c>
      <c r="L681" s="1248">
        <v>0</v>
      </c>
      <c r="M681" s="1247">
        <v>10000</v>
      </c>
      <c r="N681" s="1248">
        <v>0</v>
      </c>
      <c r="O681" s="1247">
        <v>10000</v>
      </c>
      <c r="P681" s="1247">
        <v>1</v>
      </c>
    </row>
    <row r="682" spans="1:16" x14ac:dyDescent="0.25">
      <c r="A682" s="1097">
        <v>20081</v>
      </c>
      <c r="B682" s="1097" t="s">
        <v>1527</v>
      </c>
      <c r="C682" s="1097"/>
      <c r="D682" s="1097" t="s">
        <v>630</v>
      </c>
      <c r="E682" s="1247">
        <v>20413</v>
      </c>
      <c r="F682" s="1248">
        <v>0</v>
      </c>
      <c r="G682" s="1247">
        <v>20413</v>
      </c>
      <c r="H682" s="1248">
        <v>0</v>
      </c>
      <c r="I682" s="1247">
        <v>20413</v>
      </c>
      <c r="J682" s="1248">
        <v>0</v>
      </c>
      <c r="K682" s="1247">
        <v>20413</v>
      </c>
      <c r="L682" s="1248">
        <v>0</v>
      </c>
      <c r="M682" s="1247">
        <v>20413</v>
      </c>
      <c r="N682" s="1248">
        <v>0</v>
      </c>
      <c r="O682" s="1247">
        <v>20413</v>
      </c>
      <c r="P682" s="1247">
        <v>1</v>
      </c>
    </row>
    <row r="683" spans="1:16" x14ac:dyDescent="0.25">
      <c r="A683" s="1097">
        <v>20082</v>
      </c>
      <c r="B683" s="1097" t="s">
        <v>1528</v>
      </c>
      <c r="C683" s="1097"/>
      <c r="D683" s="1097" t="s">
        <v>630</v>
      </c>
      <c r="E683" s="1247">
        <v>23560</v>
      </c>
      <c r="F683" s="1248">
        <v>0</v>
      </c>
      <c r="G683" s="1247">
        <v>23560</v>
      </c>
      <c r="H683" s="1248">
        <v>0</v>
      </c>
      <c r="I683" s="1247">
        <v>23560</v>
      </c>
      <c r="J683" s="1248">
        <v>0</v>
      </c>
      <c r="K683" s="1247">
        <v>23560</v>
      </c>
      <c r="L683" s="1248">
        <v>0</v>
      </c>
      <c r="M683" s="1247">
        <v>23560</v>
      </c>
      <c r="N683" s="1248">
        <v>0</v>
      </c>
      <c r="O683" s="1247">
        <v>23560</v>
      </c>
      <c r="P683" s="1247">
        <v>1</v>
      </c>
    </row>
    <row r="684" spans="1:16" x14ac:dyDescent="0.25">
      <c r="A684" s="1097">
        <v>20083</v>
      </c>
      <c r="B684" s="1097" t="s">
        <v>1529</v>
      </c>
      <c r="C684" s="1097"/>
      <c r="D684" s="1097" t="s">
        <v>630</v>
      </c>
      <c r="E684" s="1247">
        <v>31240</v>
      </c>
      <c r="F684" s="1248">
        <v>0</v>
      </c>
      <c r="G684" s="1247">
        <v>31240</v>
      </c>
      <c r="H684" s="1248">
        <v>0</v>
      </c>
      <c r="I684" s="1247">
        <v>31240</v>
      </c>
      <c r="J684" s="1248">
        <v>0</v>
      </c>
      <c r="K684" s="1247">
        <v>31240</v>
      </c>
      <c r="L684" s="1248">
        <v>0</v>
      </c>
      <c r="M684" s="1247">
        <v>31240</v>
      </c>
      <c r="N684" s="1248">
        <v>0</v>
      </c>
      <c r="O684" s="1247">
        <v>31240</v>
      </c>
      <c r="P684" s="1247">
        <v>1</v>
      </c>
    </row>
    <row r="685" spans="1:16" x14ac:dyDescent="0.25">
      <c r="A685" s="1097">
        <v>20084</v>
      </c>
      <c r="B685" s="1097" t="s">
        <v>1530</v>
      </c>
      <c r="C685" s="1097"/>
      <c r="D685" s="1097" t="s">
        <v>630</v>
      </c>
      <c r="E685" s="1247">
        <v>31240</v>
      </c>
      <c r="F685" s="1248">
        <v>0</v>
      </c>
      <c r="G685" s="1247">
        <v>31240</v>
      </c>
      <c r="H685" s="1248">
        <v>0</v>
      </c>
      <c r="I685" s="1247">
        <v>31240</v>
      </c>
      <c r="J685" s="1248">
        <v>0</v>
      </c>
      <c r="K685" s="1247">
        <v>31240</v>
      </c>
      <c r="L685" s="1248">
        <v>0</v>
      </c>
      <c r="M685" s="1247">
        <v>31240</v>
      </c>
      <c r="N685" s="1248">
        <v>0</v>
      </c>
      <c r="O685" s="1247">
        <v>31240</v>
      </c>
      <c r="P685" s="1247">
        <v>1</v>
      </c>
    </row>
    <row r="686" spans="1:16" x14ac:dyDescent="0.25">
      <c r="A686" s="1097">
        <v>20085</v>
      </c>
      <c r="B686" s="1097" t="s">
        <v>1531</v>
      </c>
      <c r="C686" s="1097"/>
      <c r="D686" s="1097" t="s">
        <v>630</v>
      </c>
      <c r="E686" s="1247">
        <v>31240</v>
      </c>
      <c r="F686" s="1248">
        <v>0</v>
      </c>
      <c r="G686" s="1247">
        <v>31240</v>
      </c>
      <c r="H686" s="1248">
        <v>0</v>
      </c>
      <c r="I686" s="1247">
        <v>31240</v>
      </c>
      <c r="J686" s="1248">
        <v>0</v>
      </c>
      <c r="K686" s="1247">
        <v>31240</v>
      </c>
      <c r="L686" s="1248">
        <v>0</v>
      </c>
      <c r="M686" s="1247">
        <v>31240</v>
      </c>
      <c r="N686" s="1248">
        <v>0</v>
      </c>
      <c r="O686" s="1247">
        <v>31240</v>
      </c>
      <c r="P686" s="1247">
        <v>1</v>
      </c>
    </row>
    <row r="687" spans="1:16" x14ac:dyDescent="0.25">
      <c r="A687" s="1097">
        <v>20086</v>
      </c>
      <c r="B687" s="1097" t="s">
        <v>1532</v>
      </c>
      <c r="C687" s="1097"/>
      <c r="D687" s="1097" t="s">
        <v>630</v>
      </c>
      <c r="E687" s="1247">
        <v>31240</v>
      </c>
      <c r="F687" s="1248">
        <v>0</v>
      </c>
      <c r="G687" s="1247">
        <v>31240</v>
      </c>
      <c r="H687" s="1248">
        <v>0</v>
      </c>
      <c r="I687" s="1247">
        <v>31240</v>
      </c>
      <c r="J687" s="1248">
        <v>0</v>
      </c>
      <c r="K687" s="1247">
        <v>31240</v>
      </c>
      <c r="L687" s="1248">
        <v>0</v>
      </c>
      <c r="M687" s="1247">
        <v>31240</v>
      </c>
      <c r="N687" s="1248">
        <v>0</v>
      </c>
      <c r="O687" s="1247">
        <v>31240</v>
      </c>
      <c r="P687" s="1247">
        <v>1</v>
      </c>
    </row>
    <row r="688" spans="1:16" x14ac:dyDescent="0.25">
      <c r="A688" s="1097">
        <v>20087</v>
      </c>
      <c r="B688" s="1097" t="s">
        <v>1533</v>
      </c>
      <c r="C688" s="1097"/>
      <c r="D688" s="1097" t="s">
        <v>630</v>
      </c>
      <c r="E688" s="1247">
        <v>28322</v>
      </c>
      <c r="F688" s="1248">
        <v>0</v>
      </c>
      <c r="G688" s="1247">
        <v>28322</v>
      </c>
      <c r="H688" s="1248">
        <v>0</v>
      </c>
      <c r="I688" s="1247">
        <v>28322</v>
      </c>
      <c r="J688" s="1248">
        <v>0</v>
      </c>
      <c r="K688" s="1247">
        <v>28322</v>
      </c>
      <c r="L688" s="1248">
        <v>0</v>
      </c>
      <c r="M688" s="1247">
        <v>28322</v>
      </c>
      <c r="N688" s="1248">
        <v>0</v>
      </c>
      <c r="O688" s="1247">
        <v>28322</v>
      </c>
      <c r="P688" s="1247">
        <v>1</v>
      </c>
    </row>
    <row r="689" spans="1:16" x14ac:dyDescent="0.25">
      <c r="A689" s="1097">
        <v>20137</v>
      </c>
      <c r="B689" s="1097" t="s">
        <v>1534</v>
      </c>
      <c r="C689" s="1097"/>
      <c r="D689" s="1097" t="s">
        <v>630</v>
      </c>
      <c r="E689" s="1247">
        <v>1975</v>
      </c>
      <c r="F689" s="1248">
        <v>0</v>
      </c>
      <c r="G689" s="1247">
        <v>1975</v>
      </c>
      <c r="H689" s="1248">
        <v>0</v>
      </c>
      <c r="I689" s="1247">
        <v>1975</v>
      </c>
      <c r="J689" s="1248">
        <v>0</v>
      </c>
      <c r="K689" s="1247">
        <v>1975</v>
      </c>
      <c r="L689" s="1248">
        <v>0</v>
      </c>
      <c r="M689" s="1247">
        <v>1975</v>
      </c>
      <c r="N689" s="1248">
        <v>0</v>
      </c>
      <c r="O689" s="1247">
        <v>1975</v>
      </c>
      <c r="P689" s="1247">
        <v>1</v>
      </c>
    </row>
    <row r="690" spans="1:16" x14ac:dyDescent="0.25">
      <c r="A690" s="1097">
        <v>20138</v>
      </c>
      <c r="B690" s="1097" t="s">
        <v>1535</v>
      </c>
      <c r="C690" s="1097"/>
      <c r="D690" s="1097" t="s">
        <v>630</v>
      </c>
      <c r="E690" s="1247">
        <v>1139</v>
      </c>
      <c r="F690" s="1248">
        <v>0</v>
      </c>
      <c r="G690" s="1247">
        <v>1139</v>
      </c>
      <c r="H690" s="1248">
        <v>0</v>
      </c>
      <c r="I690" s="1247">
        <v>1139</v>
      </c>
      <c r="J690" s="1248">
        <v>0</v>
      </c>
      <c r="K690" s="1247">
        <v>1139</v>
      </c>
      <c r="L690" s="1248">
        <v>0</v>
      </c>
      <c r="M690" s="1247">
        <v>1139</v>
      </c>
      <c r="N690" s="1248">
        <v>0</v>
      </c>
      <c r="O690" s="1247">
        <v>1139</v>
      </c>
      <c r="P690" s="1247">
        <v>1</v>
      </c>
    </row>
    <row r="691" spans="1:16" x14ac:dyDescent="0.25">
      <c r="A691" s="1097">
        <v>20139</v>
      </c>
      <c r="B691" s="1097" t="s">
        <v>1536</v>
      </c>
      <c r="C691" s="1097"/>
      <c r="D691" s="1097" t="s">
        <v>630</v>
      </c>
      <c r="E691" s="1247">
        <v>1454</v>
      </c>
      <c r="F691" s="1248">
        <v>0</v>
      </c>
      <c r="G691" s="1247">
        <v>1454</v>
      </c>
      <c r="H691" s="1248">
        <v>0</v>
      </c>
      <c r="I691" s="1247">
        <v>1454</v>
      </c>
      <c r="J691" s="1248">
        <v>0</v>
      </c>
      <c r="K691" s="1247">
        <v>1454</v>
      </c>
      <c r="L691" s="1248">
        <v>0</v>
      </c>
      <c r="M691" s="1247">
        <v>1454</v>
      </c>
      <c r="N691" s="1248">
        <v>0</v>
      </c>
      <c r="O691" s="1247">
        <v>1454</v>
      </c>
      <c r="P691" s="1247">
        <v>1</v>
      </c>
    </row>
    <row r="692" spans="1:16" x14ac:dyDescent="0.25">
      <c r="A692" s="1097">
        <v>20140</v>
      </c>
      <c r="B692" s="1097" t="s">
        <v>1537</v>
      </c>
      <c r="C692" s="1097"/>
      <c r="D692" s="1097" t="s">
        <v>630</v>
      </c>
      <c r="E692" s="1247">
        <v>1736</v>
      </c>
      <c r="F692" s="1248">
        <v>0</v>
      </c>
      <c r="G692" s="1247">
        <v>1736</v>
      </c>
      <c r="H692" s="1248">
        <v>0</v>
      </c>
      <c r="I692" s="1247">
        <v>1736</v>
      </c>
      <c r="J692" s="1248">
        <v>0</v>
      </c>
      <c r="K692" s="1247">
        <v>1736</v>
      </c>
      <c r="L692" s="1248">
        <v>0</v>
      </c>
      <c r="M692" s="1247">
        <v>1736</v>
      </c>
      <c r="N692" s="1248">
        <v>0</v>
      </c>
      <c r="O692" s="1247">
        <v>1736</v>
      </c>
      <c r="P692" s="1247">
        <v>1</v>
      </c>
    </row>
    <row r="693" spans="1:16" x14ac:dyDescent="0.25">
      <c r="A693" s="1097">
        <v>20141</v>
      </c>
      <c r="B693" s="1097" t="s">
        <v>1538</v>
      </c>
      <c r="C693" s="1097"/>
      <c r="D693" s="1097" t="s">
        <v>630</v>
      </c>
      <c r="E693" s="1247">
        <v>1395</v>
      </c>
      <c r="F693" s="1248">
        <v>0</v>
      </c>
      <c r="G693" s="1247">
        <v>1395</v>
      </c>
      <c r="H693" s="1248">
        <v>0</v>
      </c>
      <c r="I693" s="1247">
        <v>1395</v>
      </c>
      <c r="J693" s="1248">
        <v>0</v>
      </c>
      <c r="K693" s="1247">
        <v>1395</v>
      </c>
      <c r="L693" s="1248">
        <v>0</v>
      </c>
      <c r="M693" s="1247">
        <v>1395</v>
      </c>
      <c r="N693" s="1248">
        <v>0</v>
      </c>
      <c r="O693" s="1247">
        <v>1395</v>
      </c>
      <c r="P693" s="1247">
        <v>1</v>
      </c>
    </row>
    <row r="694" spans="1:16" x14ac:dyDescent="0.25">
      <c r="A694" s="1097">
        <v>20142</v>
      </c>
      <c r="B694" s="1097" t="s">
        <v>1539</v>
      </c>
      <c r="C694" s="1097"/>
      <c r="D694" s="1097" t="s">
        <v>630</v>
      </c>
      <c r="E694" s="1247">
        <v>1313</v>
      </c>
      <c r="F694" s="1248">
        <v>0</v>
      </c>
      <c r="G694" s="1247">
        <v>1313</v>
      </c>
      <c r="H694" s="1248">
        <v>0</v>
      </c>
      <c r="I694" s="1247">
        <v>1313</v>
      </c>
      <c r="J694" s="1248">
        <v>0</v>
      </c>
      <c r="K694" s="1247">
        <v>1313</v>
      </c>
      <c r="L694" s="1248">
        <v>0</v>
      </c>
      <c r="M694" s="1247">
        <v>1313</v>
      </c>
      <c r="N694" s="1248">
        <v>0</v>
      </c>
      <c r="O694" s="1247">
        <v>1313</v>
      </c>
      <c r="P694" s="1247">
        <v>1</v>
      </c>
    </row>
    <row r="695" spans="1:16" x14ac:dyDescent="0.25">
      <c r="A695" s="1097">
        <v>20143</v>
      </c>
      <c r="B695" s="1097" t="s">
        <v>1540</v>
      </c>
      <c r="C695" s="1097"/>
      <c r="D695" s="1097" t="s">
        <v>630</v>
      </c>
      <c r="E695" s="1247">
        <v>1633</v>
      </c>
      <c r="F695" s="1248">
        <v>0</v>
      </c>
      <c r="G695" s="1247">
        <v>1633</v>
      </c>
      <c r="H695" s="1248">
        <v>0</v>
      </c>
      <c r="I695" s="1247">
        <v>1633</v>
      </c>
      <c r="J695" s="1248">
        <v>0</v>
      </c>
      <c r="K695" s="1247">
        <v>1633</v>
      </c>
      <c r="L695" s="1248">
        <v>0</v>
      </c>
      <c r="M695" s="1247">
        <v>1633</v>
      </c>
      <c r="N695" s="1248">
        <v>0</v>
      </c>
      <c r="O695" s="1247">
        <v>1633</v>
      </c>
      <c r="P695" s="1247">
        <v>1</v>
      </c>
    </row>
    <row r="696" spans="1:16" x14ac:dyDescent="0.25">
      <c r="A696" s="1097">
        <v>20144</v>
      </c>
      <c r="B696" s="1097" t="s">
        <v>1541</v>
      </c>
      <c r="C696" s="1097"/>
      <c r="D696" s="1097" t="s">
        <v>630</v>
      </c>
      <c r="E696" s="1247">
        <v>2000</v>
      </c>
      <c r="F696" s="1248">
        <v>0</v>
      </c>
      <c r="G696" s="1247">
        <v>2000</v>
      </c>
      <c r="H696" s="1248">
        <v>0</v>
      </c>
      <c r="I696" s="1247">
        <v>2000</v>
      </c>
      <c r="J696" s="1248">
        <v>0</v>
      </c>
      <c r="K696" s="1247">
        <v>2000</v>
      </c>
      <c r="L696" s="1248">
        <v>0</v>
      </c>
      <c r="M696" s="1247">
        <v>2000</v>
      </c>
      <c r="N696" s="1248">
        <v>0</v>
      </c>
      <c r="O696" s="1247">
        <v>2000</v>
      </c>
      <c r="P696" s="1247">
        <v>1</v>
      </c>
    </row>
    <row r="697" spans="1:16" x14ac:dyDescent="0.25">
      <c r="A697" s="1097">
        <v>20145</v>
      </c>
      <c r="B697" s="1097" t="s">
        <v>1542</v>
      </c>
      <c r="C697" s="1097"/>
      <c r="D697" s="1097" t="s">
        <v>630</v>
      </c>
      <c r="E697" s="1247">
        <v>1690</v>
      </c>
      <c r="F697" s="1248">
        <v>0</v>
      </c>
      <c r="G697" s="1247">
        <v>1690</v>
      </c>
      <c r="H697" s="1248">
        <v>0</v>
      </c>
      <c r="I697" s="1247">
        <v>1690</v>
      </c>
      <c r="J697" s="1248">
        <v>0</v>
      </c>
      <c r="K697" s="1247">
        <v>1690</v>
      </c>
      <c r="L697" s="1248">
        <v>0</v>
      </c>
      <c r="M697" s="1247">
        <v>1690</v>
      </c>
      <c r="N697" s="1248">
        <v>0</v>
      </c>
      <c r="O697" s="1247">
        <v>1690</v>
      </c>
      <c r="P697" s="1247">
        <v>1</v>
      </c>
    </row>
    <row r="698" spans="1:16" x14ac:dyDescent="0.25">
      <c r="A698" s="1097">
        <v>20146</v>
      </c>
      <c r="B698" s="1097" t="s">
        <v>1543</v>
      </c>
      <c r="C698" s="1097"/>
      <c r="D698" s="1097" t="s">
        <v>630</v>
      </c>
      <c r="E698" s="1247">
        <v>9667</v>
      </c>
      <c r="F698" s="1248">
        <v>0</v>
      </c>
      <c r="G698" s="1247">
        <v>9667</v>
      </c>
      <c r="H698" s="1248">
        <v>0</v>
      </c>
      <c r="I698" s="1247">
        <v>9667</v>
      </c>
      <c r="J698" s="1248">
        <v>0</v>
      </c>
      <c r="K698" s="1247">
        <v>9667</v>
      </c>
      <c r="L698" s="1248">
        <v>0</v>
      </c>
      <c r="M698" s="1247">
        <v>9667</v>
      </c>
      <c r="N698" s="1248">
        <v>0</v>
      </c>
      <c r="O698" s="1247">
        <v>9667</v>
      </c>
      <c r="P698" s="1247">
        <v>1</v>
      </c>
    </row>
    <row r="699" spans="1:16" x14ac:dyDescent="0.25">
      <c r="A699" s="1097">
        <v>20147</v>
      </c>
      <c r="B699" s="1097" t="s">
        <v>1544</v>
      </c>
      <c r="C699" s="1097"/>
      <c r="D699" s="1097" t="s">
        <v>630</v>
      </c>
      <c r="E699" s="1247">
        <v>2812</v>
      </c>
      <c r="F699" s="1248">
        <v>0</v>
      </c>
      <c r="G699" s="1247">
        <v>2812</v>
      </c>
      <c r="H699" s="1248">
        <v>0</v>
      </c>
      <c r="I699" s="1247">
        <v>2812</v>
      </c>
      <c r="J699" s="1248">
        <v>0</v>
      </c>
      <c r="K699" s="1247">
        <v>2812</v>
      </c>
      <c r="L699" s="1248">
        <v>0</v>
      </c>
      <c r="M699" s="1247">
        <v>2812</v>
      </c>
      <c r="N699" s="1248">
        <v>0</v>
      </c>
      <c r="O699" s="1247">
        <v>2812</v>
      </c>
      <c r="P699" s="1247">
        <v>1</v>
      </c>
    </row>
    <row r="700" spans="1:16" x14ac:dyDescent="0.25">
      <c r="A700" s="1097">
        <v>20148</v>
      </c>
      <c r="B700" s="1097" t="s">
        <v>1545</v>
      </c>
      <c r="C700" s="1097"/>
      <c r="D700" s="1097" t="s">
        <v>630</v>
      </c>
      <c r="E700" s="1247">
        <v>3184</v>
      </c>
      <c r="F700" s="1248">
        <v>0</v>
      </c>
      <c r="G700" s="1247">
        <v>3184</v>
      </c>
      <c r="H700" s="1248">
        <v>0</v>
      </c>
      <c r="I700" s="1247">
        <v>3184</v>
      </c>
      <c r="J700" s="1248">
        <v>0</v>
      </c>
      <c r="K700" s="1247">
        <v>3184</v>
      </c>
      <c r="L700" s="1248">
        <v>0</v>
      </c>
      <c r="M700" s="1247">
        <v>3184</v>
      </c>
      <c r="N700" s="1248">
        <v>0</v>
      </c>
      <c r="O700" s="1247">
        <v>3184</v>
      </c>
      <c r="P700" s="1247">
        <v>1</v>
      </c>
    </row>
    <row r="701" spans="1:16" x14ac:dyDescent="0.25">
      <c r="A701" s="1097">
        <v>20149</v>
      </c>
      <c r="B701" s="1097" t="s">
        <v>1546</v>
      </c>
      <c r="C701" s="1097"/>
      <c r="D701" s="1097" t="s">
        <v>630</v>
      </c>
      <c r="E701" s="1247">
        <v>2557</v>
      </c>
      <c r="F701" s="1248">
        <v>0</v>
      </c>
      <c r="G701" s="1247">
        <v>2557</v>
      </c>
      <c r="H701" s="1248">
        <v>0</v>
      </c>
      <c r="I701" s="1247">
        <v>2557</v>
      </c>
      <c r="J701" s="1248">
        <v>0</v>
      </c>
      <c r="K701" s="1247">
        <v>2557</v>
      </c>
      <c r="L701" s="1248">
        <v>0</v>
      </c>
      <c r="M701" s="1247">
        <v>2557</v>
      </c>
      <c r="N701" s="1248">
        <v>0</v>
      </c>
      <c r="O701" s="1247">
        <v>2557</v>
      </c>
      <c r="P701" s="1247">
        <v>1</v>
      </c>
    </row>
    <row r="702" spans="1:16" x14ac:dyDescent="0.25">
      <c r="A702" s="1097">
        <v>20150</v>
      </c>
      <c r="B702" s="1097" t="s">
        <v>1547</v>
      </c>
      <c r="C702" s="1097"/>
      <c r="D702" s="1097" t="s">
        <v>630</v>
      </c>
      <c r="E702" s="1247">
        <v>5717</v>
      </c>
      <c r="F702" s="1248">
        <v>0</v>
      </c>
      <c r="G702" s="1247">
        <v>5717</v>
      </c>
      <c r="H702" s="1248">
        <v>0</v>
      </c>
      <c r="I702" s="1247">
        <v>5717</v>
      </c>
      <c r="J702" s="1248">
        <v>0</v>
      </c>
      <c r="K702" s="1247">
        <v>5717</v>
      </c>
      <c r="L702" s="1248">
        <v>0</v>
      </c>
      <c r="M702" s="1247">
        <v>5717</v>
      </c>
      <c r="N702" s="1248">
        <v>0</v>
      </c>
      <c r="O702" s="1247">
        <v>5717</v>
      </c>
      <c r="P702" s="1247">
        <v>1</v>
      </c>
    </row>
    <row r="703" spans="1:16" x14ac:dyDescent="0.25">
      <c r="A703" s="1097">
        <v>20154</v>
      </c>
      <c r="B703" s="1097" t="s">
        <v>1548</v>
      </c>
      <c r="C703" s="1097"/>
      <c r="D703" s="1097" t="s">
        <v>630</v>
      </c>
      <c r="E703" s="1247">
        <v>1579</v>
      </c>
      <c r="F703" s="1248">
        <v>0</v>
      </c>
      <c r="G703" s="1247">
        <v>1579</v>
      </c>
      <c r="H703" s="1248">
        <v>0</v>
      </c>
      <c r="I703" s="1247">
        <v>1579</v>
      </c>
      <c r="J703" s="1248">
        <v>0</v>
      </c>
      <c r="K703" s="1247">
        <v>1579</v>
      </c>
      <c r="L703" s="1248">
        <v>0</v>
      </c>
      <c r="M703" s="1247">
        <v>1579</v>
      </c>
      <c r="N703" s="1248">
        <v>0</v>
      </c>
      <c r="O703" s="1247">
        <v>1579</v>
      </c>
      <c r="P703" s="1247">
        <v>1</v>
      </c>
    </row>
    <row r="704" spans="1:16" x14ac:dyDescent="0.25">
      <c r="A704" s="1097">
        <v>20155</v>
      </c>
      <c r="B704" s="1097" t="s">
        <v>1549</v>
      </c>
      <c r="C704" s="1097"/>
      <c r="D704" s="1097" t="s">
        <v>630</v>
      </c>
      <c r="E704" s="1247">
        <v>1337</v>
      </c>
      <c r="F704" s="1248">
        <v>0</v>
      </c>
      <c r="G704" s="1247">
        <v>1337</v>
      </c>
      <c r="H704" s="1248">
        <v>0</v>
      </c>
      <c r="I704" s="1247">
        <v>1337</v>
      </c>
      <c r="J704" s="1248">
        <v>0</v>
      </c>
      <c r="K704" s="1247">
        <v>1337</v>
      </c>
      <c r="L704" s="1248">
        <v>0</v>
      </c>
      <c r="M704" s="1247">
        <v>1337</v>
      </c>
      <c r="N704" s="1248">
        <v>0</v>
      </c>
      <c r="O704" s="1247">
        <v>1337</v>
      </c>
      <c r="P704" s="1247">
        <v>1</v>
      </c>
    </row>
    <row r="705" spans="1:16" x14ac:dyDescent="0.25">
      <c r="A705" s="1097">
        <v>20157</v>
      </c>
      <c r="B705" s="1097" t="s">
        <v>1550</v>
      </c>
      <c r="C705" s="1097"/>
      <c r="D705" s="1097" t="s">
        <v>630</v>
      </c>
      <c r="E705" s="1247">
        <v>6304</v>
      </c>
      <c r="F705" s="1248">
        <v>0</v>
      </c>
      <c r="G705" s="1247">
        <v>6304</v>
      </c>
      <c r="H705" s="1248">
        <v>0</v>
      </c>
      <c r="I705" s="1247">
        <v>6304</v>
      </c>
      <c r="J705" s="1248">
        <v>0</v>
      </c>
      <c r="K705" s="1247">
        <v>6304</v>
      </c>
      <c r="L705" s="1248">
        <v>0</v>
      </c>
      <c r="M705" s="1247">
        <v>6304</v>
      </c>
      <c r="N705" s="1248">
        <v>0</v>
      </c>
      <c r="O705" s="1247">
        <v>6304</v>
      </c>
      <c r="P705" s="1247">
        <v>1</v>
      </c>
    </row>
    <row r="706" spans="1:16" x14ac:dyDescent="0.25">
      <c r="A706" s="1097">
        <v>20158</v>
      </c>
      <c r="B706" s="1097" t="s">
        <v>1551</v>
      </c>
      <c r="C706" s="1097"/>
      <c r="D706" s="1097" t="s">
        <v>630</v>
      </c>
      <c r="E706" s="1247">
        <v>4417</v>
      </c>
      <c r="F706" s="1248">
        <v>0</v>
      </c>
      <c r="G706" s="1247">
        <v>4417</v>
      </c>
      <c r="H706" s="1248">
        <v>0</v>
      </c>
      <c r="I706" s="1247">
        <v>4417</v>
      </c>
      <c r="J706" s="1248">
        <v>0</v>
      </c>
      <c r="K706" s="1247">
        <v>4417</v>
      </c>
      <c r="L706" s="1248">
        <v>0</v>
      </c>
      <c r="M706" s="1247">
        <v>4417</v>
      </c>
      <c r="N706" s="1248">
        <v>0</v>
      </c>
      <c r="O706" s="1247">
        <v>4417</v>
      </c>
      <c r="P706" s="1247">
        <v>1</v>
      </c>
    </row>
    <row r="707" spans="1:16" x14ac:dyDescent="0.25">
      <c r="A707" s="1097">
        <v>20159</v>
      </c>
      <c r="B707" s="1097" t="s">
        <v>1552</v>
      </c>
      <c r="C707" s="1097"/>
      <c r="D707" s="1097" t="s">
        <v>630</v>
      </c>
      <c r="E707" s="1247">
        <v>661</v>
      </c>
      <c r="F707" s="1248">
        <v>0</v>
      </c>
      <c r="G707" s="1247">
        <v>661</v>
      </c>
      <c r="H707" s="1248">
        <v>0</v>
      </c>
      <c r="I707" s="1247">
        <v>661</v>
      </c>
      <c r="J707" s="1248">
        <v>0</v>
      </c>
      <c r="K707" s="1247">
        <v>661</v>
      </c>
      <c r="L707" s="1248">
        <v>0</v>
      </c>
      <c r="M707" s="1247">
        <v>661</v>
      </c>
      <c r="N707" s="1248">
        <v>0</v>
      </c>
      <c r="O707" s="1247">
        <v>661</v>
      </c>
      <c r="P707" s="1247">
        <v>1</v>
      </c>
    </row>
    <row r="708" spans="1:16" x14ac:dyDescent="0.25">
      <c r="A708" s="1097">
        <v>20160</v>
      </c>
      <c r="B708" s="1097" t="s">
        <v>1553</v>
      </c>
      <c r="C708" s="1097"/>
      <c r="D708" s="1097" t="s">
        <v>630</v>
      </c>
      <c r="E708" s="1247">
        <v>661</v>
      </c>
      <c r="F708" s="1248">
        <v>0</v>
      </c>
      <c r="G708" s="1247">
        <v>661</v>
      </c>
      <c r="H708" s="1248">
        <v>0</v>
      </c>
      <c r="I708" s="1247">
        <v>661</v>
      </c>
      <c r="J708" s="1248">
        <v>0</v>
      </c>
      <c r="K708" s="1247">
        <v>661</v>
      </c>
      <c r="L708" s="1248">
        <v>0</v>
      </c>
      <c r="M708" s="1247">
        <v>661</v>
      </c>
      <c r="N708" s="1248">
        <v>0</v>
      </c>
      <c r="O708" s="1247">
        <v>661</v>
      </c>
      <c r="P708" s="1247">
        <v>1</v>
      </c>
    </row>
    <row r="709" spans="1:16" x14ac:dyDescent="0.25">
      <c r="A709" s="1097">
        <v>20161</v>
      </c>
      <c r="B709" s="1097" t="s">
        <v>1554</v>
      </c>
      <c r="C709" s="1097"/>
      <c r="D709" s="1097" t="s">
        <v>630</v>
      </c>
      <c r="E709" s="1247">
        <v>769</v>
      </c>
      <c r="F709" s="1248">
        <v>0</v>
      </c>
      <c r="G709" s="1247">
        <v>769</v>
      </c>
      <c r="H709" s="1248">
        <v>0</v>
      </c>
      <c r="I709" s="1247">
        <v>769</v>
      </c>
      <c r="J709" s="1248">
        <v>0</v>
      </c>
      <c r="K709" s="1247">
        <v>769</v>
      </c>
      <c r="L709" s="1248">
        <v>0</v>
      </c>
      <c r="M709" s="1247">
        <v>769</v>
      </c>
      <c r="N709" s="1248">
        <v>0</v>
      </c>
      <c r="O709" s="1247">
        <v>769</v>
      </c>
      <c r="P709" s="1247">
        <v>1</v>
      </c>
    </row>
    <row r="710" spans="1:16" x14ac:dyDescent="0.25">
      <c r="A710" s="1097">
        <v>20163</v>
      </c>
      <c r="B710" s="1097" t="s">
        <v>1555</v>
      </c>
      <c r="C710" s="1097"/>
      <c r="D710" s="1097" t="s">
        <v>630</v>
      </c>
      <c r="E710" s="1247">
        <v>3668</v>
      </c>
      <c r="F710" s="1248">
        <v>0</v>
      </c>
      <c r="G710" s="1247">
        <v>3668</v>
      </c>
      <c r="H710" s="1248">
        <v>0</v>
      </c>
      <c r="I710" s="1247">
        <v>3668</v>
      </c>
      <c r="J710" s="1248">
        <v>0</v>
      </c>
      <c r="K710" s="1247">
        <v>3668</v>
      </c>
      <c r="L710" s="1248">
        <v>0</v>
      </c>
      <c r="M710" s="1247">
        <v>3668</v>
      </c>
      <c r="N710" s="1248">
        <v>0</v>
      </c>
      <c r="O710" s="1247">
        <v>3668</v>
      </c>
      <c r="P710" s="1247">
        <v>1</v>
      </c>
    </row>
    <row r="711" spans="1:16" x14ac:dyDescent="0.25">
      <c r="A711" s="1097">
        <v>20164</v>
      </c>
      <c r="B711" s="1097" t="s">
        <v>1556</v>
      </c>
      <c r="C711" s="1097"/>
      <c r="D711" s="1097" t="s">
        <v>630</v>
      </c>
      <c r="E711" s="1247">
        <v>3668</v>
      </c>
      <c r="F711" s="1248">
        <v>0</v>
      </c>
      <c r="G711" s="1247">
        <v>3668</v>
      </c>
      <c r="H711" s="1248">
        <v>0</v>
      </c>
      <c r="I711" s="1247">
        <v>3668</v>
      </c>
      <c r="J711" s="1248">
        <v>0</v>
      </c>
      <c r="K711" s="1247">
        <v>3668</v>
      </c>
      <c r="L711" s="1248">
        <v>0</v>
      </c>
      <c r="M711" s="1247">
        <v>3668</v>
      </c>
      <c r="N711" s="1248">
        <v>0</v>
      </c>
      <c r="O711" s="1247">
        <v>3668</v>
      </c>
      <c r="P711" s="1247">
        <v>1</v>
      </c>
    </row>
    <row r="712" spans="1:16" x14ac:dyDescent="0.25">
      <c r="A712" s="1097">
        <v>20165</v>
      </c>
      <c r="B712" s="1097" t="s">
        <v>1557</v>
      </c>
      <c r="C712" s="1097"/>
      <c r="D712" s="1097" t="s">
        <v>630</v>
      </c>
      <c r="E712" s="1247">
        <v>3668</v>
      </c>
      <c r="F712" s="1248">
        <v>0</v>
      </c>
      <c r="G712" s="1247">
        <v>3668</v>
      </c>
      <c r="H712" s="1248">
        <v>0</v>
      </c>
      <c r="I712" s="1247">
        <v>3668</v>
      </c>
      <c r="J712" s="1248">
        <v>0</v>
      </c>
      <c r="K712" s="1247">
        <v>3668</v>
      </c>
      <c r="L712" s="1248">
        <v>0</v>
      </c>
      <c r="M712" s="1247">
        <v>3668</v>
      </c>
      <c r="N712" s="1248">
        <v>0</v>
      </c>
      <c r="O712" s="1247">
        <v>3668</v>
      </c>
      <c r="P712" s="1247">
        <v>1</v>
      </c>
    </row>
    <row r="713" spans="1:16" x14ac:dyDescent="0.25">
      <c r="A713" s="1097">
        <v>20166</v>
      </c>
      <c r="B713" s="1097" t="s">
        <v>1558</v>
      </c>
      <c r="C713" s="1097"/>
      <c r="D713" s="1097" t="s">
        <v>630</v>
      </c>
      <c r="E713" s="1247">
        <v>2827</v>
      </c>
      <c r="F713" s="1248">
        <v>0</v>
      </c>
      <c r="G713" s="1247">
        <v>2827</v>
      </c>
      <c r="H713" s="1248">
        <v>0</v>
      </c>
      <c r="I713" s="1247">
        <v>2827</v>
      </c>
      <c r="J713" s="1248">
        <v>0</v>
      </c>
      <c r="K713" s="1247">
        <v>2827</v>
      </c>
      <c r="L713" s="1248">
        <v>0</v>
      </c>
      <c r="M713" s="1247">
        <v>2827</v>
      </c>
      <c r="N713" s="1248">
        <v>0</v>
      </c>
      <c r="O713" s="1247">
        <v>2827</v>
      </c>
      <c r="P713" s="1247">
        <v>1</v>
      </c>
    </row>
    <row r="714" spans="1:16" x14ac:dyDescent="0.25">
      <c r="A714" s="1097">
        <v>20167</v>
      </c>
      <c r="B714" s="1097" t="s">
        <v>1559</v>
      </c>
      <c r="C714" s="1097"/>
      <c r="D714" s="1097" t="s">
        <v>630</v>
      </c>
      <c r="E714" s="1247">
        <v>6250</v>
      </c>
      <c r="F714" s="1248">
        <v>0</v>
      </c>
      <c r="G714" s="1247">
        <v>6250</v>
      </c>
      <c r="H714" s="1248">
        <v>0</v>
      </c>
      <c r="I714" s="1247">
        <v>6250</v>
      </c>
      <c r="J714" s="1248">
        <v>0</v>
      </c>
      <c r="K714" s="1247">
        <v>6250</v>
      </c>
      <c r="L714" s="1248">
        <v>0</v>
      </c>
      <c r="M714" s="1247">
        <v>6250</v>
      </c>
      <c r="N714" s="1248">
        <v>0</v>
      </c>
      <c r="O714" s="1247">
        <v>6250</v>
      </c>
      <c r="P714" s="1247">
        <v>1</v>
      </c>
    </row>
    <row r="715" spans="1:16" x14ac:dyDescent="0.25">
      <c r="A715" s="1097">
        <v>20168</v>
      </c>
      <c r="B715" s="1097" t="s">
        <v>1560</v>
      </c>
      <c r="C715" s="1097"/>
      <c r="D715" s="1097" t="s">
        <v>630</v>
      </c>
      <c r="E715" s="1247">
        <v>6250</v>
      </c>
      <c r="F715" s="1248">
        <v>0</v>
      </c>
      <c r="G715" s="1247">
        <v>6250</v>
      </c>
      <c r="H715" s="1248">
        <v>0</v>
      </c>
      <c r="I715" s="1247">
        <v>6250</v>
      </c>
      <c r="J715" s="1248">
        <v>0</v>
      </c>
      <c r="K715" s="1247">
        <v>6250</v>
      </c>
      <c r="L715" s="1248">
        <v>0</v>
      </c>
      <c r="M715" s="1247">
        <v>6250</v>
      </c>
      <c r="N715" s="1248">
        <v>0</v>
      </c>
      <c r="O715" s="1247">
        <v>6250</v>
      </c>
      <c r="P715" s="1247">
        <v>1</v>
      </c>
    </row>
    <row r="716" spans="1:16" x14ac:dyDescent="0.25">
      <c r="A716" s="1097">
        <v>20169</v>
      </c>
      <c r="B716" s="1097" t="s">
        <v>1561</v>
      </c>
      <c r="C716" s="1097"/>
      <c r="D716" s="1097" t="s">
        <v>630</v>
      </c>
      <c r="E716" s="1247">
        <v>2336</v>
      </c>
      <c r="F716" s="1248">
        <v>0</v>
      </c>
      <c r="G716" s="1247">
        <v>2336</v>
      </c>
      <c r="H716" s="1248">
        <v>0</v>
      </c>
      <c r="I716" s="1247">
        <v>2336</v>
      </c>
      <c r="J716" s="1248">
        <v>0</v>
      </c>
      <c r="K716" s="1247">
        <v>2336</v>
      </c>
      <c r="L716" s="1248">
        <v>0</v>
      </c>
      <c r="M716" s="1247">
        <v>2336</v>
      </c>
      <c r="N716" s="1248">
        <v>0</v>
      </c>
      <c r="O716" s="1247">
        <v>2336</v>
      </c>
      <c r="P716" s="1247">
        <v>1</v>
      </c>
    </row>
    <row r="717" spans="1:16" x14ac:dyDescent="0.25">
      <c r="A717" s="1097">
        <v>20170</v>
      </c>
      <c r="B717" s="1097" t="s">
        <v>1562</v>
      </c>
      <c r="C717" s="1097"/>
      <c r="D717" s="1097" t="s">
        <v>630</v>
      </c>
      <c r="E717" s="1247">
        <v>2929</v>
      </c>
      <c r="F717" s="1248">
        <v>0</v>
      </c>
      <c r="G717" s="1247">
        <v>2929</v>
      </c>
      <c r="H717" s="1248">
        <v>0</v>
      </c>
      <c r="I717" s="1247">
        <v>2929</v>
      </c>
      <c r="J717" s="1248">
        <v>0</v>
      </c>
      <c r="K717" s="1247">
        <v>2929</v>
      </c>
      <c r="L717" s="1248">
        <v>0</v>
      </c>
      <c r="M717" s="1247">
        <v>2929</v>
      </c>
      <c r="N717" s="1248">
        <v>0</v>
      </c>
      <c r="O717" s="1247">
        <v>2929</v>
      </c>
      <c r="P717" s="1247">
        <v>1</v>
      </c>
    </row>
    <row r="718" spans="1:16" x14ac:dyDescent="0.25">
      <c r="A718" s="1097">
        <v>20171</v>
      </c>
      <c r="B718" s="1097" t="s">
        <v>1563</v>
      </c>
      <c r="C718" s="1097"/>
      <c r="D718" s="1097" t="s">
        <v>630</v>
      </c>
      <c r="E718" s="1247">
        <v>1674</v>
      </c>
      <c r="F718" s="1248">
        <v>0</v>
      </c>
      <c r="G718" s="1247">
        <v>1674</v>
      </c>
      <c r="H718" s="1248">
        <v>0</v>
      </c>
      <c r="I718" s="1247">
        <v>1674</v>
      </c>
      <c r="J718" s="1248">
        <v>0</v>
      </c>
      <c r="K718" s="1247">
        <v>1674</v>
      </c>
      <c r="L718" s="1248">
        <v>0</v>
      </c>
      <c r="M718" s="1247">
        <v>1674</v>
      </c>
      <c r="N718" s="1248">
        <v>0</v>
      </c>
      <c r="O718" s="1247">
        <v>1674</v>
      </c>
      <c r="P718" s="1247">
        <v>1</v>
      </c>
    </row>
    <row r="719" spans="1:16" x14ac:dyDescent="0.25">
      <c r="A719" s="1097">
        <v>20172</v>
      </c>
      <c r="B719" s="1097" t="s">
        <v>1564</v>
      </c>
      <c r="C719" s="1097"/>
      <c r="D719" s="1097" t="s">
        <v>630</v>
      </c>
      <c r="E719" s="1247">
        <v>1613</v>
      </c>
      <c r="F719" s="1248">
        <v>0</v>
      </c>
      <c r="G719" s="1247">
        <v>1613</v>
      </c>
      <c r="H719" s="1248">
        <v>0</v>
      </c>
      <c r="I719" s="1247">
        <v>1613</v>
      </c>
      <c r="J719" s="1248">
        <v>0</v>
      </c>
      <c r="K719" s="1247">
        <v>1613</v>
      </c>
      <c r="L719" s="1248">
        <v>0</v>
      </c>
      <c r="M719" s="1247">
        <v>1613</v>
      </c>
      <c r="N719" s="1248">
        <v>0</v>
      </c>
      <c r="O719" s="1247">
        <v>1613</v>
      </c>
      <c r="P719" s="1247">
        <v>1</v>
      </c>
    </row>
    <row r="720" spans="1:16" x14ac:dyDescent="0.25">
      <c r="A720" s="1097">
        <v>20173</v>
      </c>
      <c r="B720" s="1097" t="s">
        <v>1565</v>
      </c>
      <c r="C720" s="1097"/>
      <c r="D720" s="1097" t="s">
        <v>630</v>
      </c>
      <c r="E720" s="1247">
        <v>1310</v>
      </c>
      <c r="F720" s="1248">
        <v>0</v>
      </c>
      <c r="G720" s="1247">
        <v>1310</v>
      </c>
      <c r="H720" s="1248">
        <v>0</v>
      </c>
      <c r="I720" s="1247">
        <v>1310</v>
      </c>
      <c r="J720" s="1248">
        <v>0</v>
      </c>
      <c r="K720" s="1247">
        <v>1310</v>
      </c>
      <c r="L720" s="1248">
        <v>0</v>
      </c>
      <c r="M720" s="1247">
        <v>1310</v>
      </c>
      <c r="N720" s="1248">
        <v>0</v>
      </c>
      <c r="O720" s="1247">
        <v>1310</v>
      </c>
      <c r="P720" s="1247">
        <v>1</v>
      </c>
    </row>
    <row r="721" spans="1:16" x14ac:dyDescent="0.25">
      <c r="A721" s="1097">
        <v>20174</v>
      </c>
      <c r="B721" s="1097" t="s">
        <v>1566</v>
      </c>
      <c r="C721" s="1097"/>
      <c r="D721" s="1097" t="s">
        <v>630</v>
      </c>
      <c r="E721" s="1247">
        <v>2658</v>
      </c>
      <c r="F721" s="1248">
        <v>0</v>
      </c>
      <c r="G721" s="1247">
        <v>2658</v>
      </c>
      <c r="H721" s="1248">
        <v>0</v>
      </c>
      <c r="I721" s="1247">
        <v>2658</v>
      </c>
      <c r="J721" s="1248">
        <v>0</v>
      </c>
      <c r="K721" s="1247">
        <v>2658</v>
      </c>
      <c r="L721" s="1248">
        <v>0</v>
      </c>
      <c r="M721" s="1247">
        <v>2658</v>
      </c>
      <c r="N721" s="1248">
        <v>0</v>
      </c>
      <c r="O721" s="1247">
        <v>2658</v>
      </c>
      <c r="P721" s="1247">
        <v>1</v>
      </c>
    </row>
    <row r="722" spans="1:16" x14ac:dyDescent="0.25">
      <c r="A722" s="1097">
        <v>20175</v>
      </c>
      <c r="B722" s="1097" t="s">
        <v>1567</v>
      </c>
      <c r="C722" s="1097"/>
      <c r="D722" s="1097" t="s">
        <v>630</v>
      </c>
      <c r="E722" s="1247">
        <v>4119</v>
      </c>
      <c r="F722" s="1248">
        <v>0</v>
      </c>
      <c r="G722" s="1247">
        <v>4119</v>
      </c>
      <c r="H722" s="1248">
        <v>0</v>
      </c>
      <c r="I722" s="1247">
        <v>4119</v>
      </c>
      <c r="J722" s="1248">
        <v>0</v>
      </c>
      <c r="K722" s="1247">
        <v>4119</v>
      </c>
      <c r="L722" s="1248">
        <v>0</v>
      </c>
      <c r="M722" s="1247">
        <v>4119</v>
      </c>
      <c r="N722" s="1248">
        <v>0</v>
      </c>
      <c r="O722" s="1247">
        <v>4119</v>
      </c>
      <c r="P722" s="1247">
        <v>1</v>
      </c>
    </row>
    <row r="723" spans="1:16" x14ac:dyDescent="0.25">
      <c r="A723" s="1247">
        <v>20176</v>
      </c>
      <c r="B723" s="1247" t="s">
        <v>1568</v>
      </c>
      <c r="C723" s="1247"/>
      <c r="D723" s="1247" t="s">
        <v>630</v>
      </c>
      <c r="E723" s="1247">
        <v>18221</v>
      </c>
      <c r="F723" s="1248">
        <v>0</v>
      </c>
      <c r="G723" s="1247">
        <v>18221</v>
      </c>
      <c r="H723" s="1248">
        <v>0</v>
      </c>
      <c r="I723" s="1247">
        <v>18221</v>
      </c>
      <c r="J723" s="1248">
        <v>0</v>
      </c>
      <c r="K723" s="1247">
        <v>18221</v>
      </c>
      <c r="L723" s="1248">
        <v>0</v>
      </c>
      <c r="M723" s="1247">
        <v>18221</v>
      </c>
      <c r="N723" s="1248">
        <v>0</v>
      </c>
      <c r="O723" s="1247">
        <v>18221</v>
      </c>
      <c r="P723" s="1247">
        <v>0</v>
      </c>
    </row>
    <row r="724" spans="1:16" x14ac:dyDescent="0.25">
      <c r="A724" s="1097">
        <v>20177</v>
      </c>
      <c r="B724" s="1097" t="s">
        <v>1569</v>
      </c>
      <c r="C724" s="1097"/>
      <c r="D724" s="1097" t="s">
        <v>630</v>
      </c>
      <c r="E724" s="1247">
        <v>1475</v>
      </c>
      <c r="F724" s="1248">
        <v>0</v>
      </c>
      <c r="G724" s="1247">
        <v>1475</v>
      </c>
      <c r="H724" s="1248">
        <v>0</v>
      </c>
      <c r="I724" s="1247">
        <v>1475</v>
      </c>
      <c r="J724" s="1248">
        <v>0</v>
      </c>
      <c r="K724" s="1247">
        <v>1475</v>
      </c>
      <c r="L724" s="1248">
        <v>0</v>
      </c>
      <c r="M724" s="1247">
        <v>1475</v>
      </c>
      <c r="N724" s="1248">
        <v>0</v>
      </c>
      <c r="O724" s="1247">
        <v>1475</v>
      </c>
      <c r="P724" s="1247">
        <v>1</v>
      </c>
    </row>
    <row r="725" spans="1:16" x14ac:dyDescent="0.25">
      <c r="A725" s="1097">
        <v>20178</v>
      </c>
      <c r="B725" s="1097" t="s">
        <v>1570</v>
      </c>
      <c r="C725" s="1097"/>
      <c r="D725" s="1097" t="s">
        <v>630</v>
      </c>
      <c r="E725" s="1247">
        <v>63900</v>
      </c>
      <c r="F725" s="1248">
        <v>0</v>
      </c>
      <c r="G725" s="1247">
        <v>63900</v>
      </c>
      <c r="H725" s="1248">
        <v>0</v>
      </c>
      <c r="I725" s="1247">
        <v>63900</v>
      </c>
      <c r="J725" s="1248">
        <v>0</v>
      </c>
      <c r="K725" s="1247">
        <v>63900</v>
      </c>
      <c r="L725" s="1248">
        <v>0</v>
      </c>
      <c r="M725" s="1247">
        <v>63900</v>
      </c>
      <c r="N725" s="1248">
        <v>0</v>
      </c>
      <c r="O725" s="1247">
        <v>63900</v>
      </c>
      <c r="P725" s="1247">
        <v>1</v>
      </c>
    </row>
    <row r="726" spans="1:16" x14ac:dyDescent="0.25">
      <c r="A726" s="1097">
        <v>20180</v>
      </c>
      <c r="B726" s="1097" t="s">
        <v>1571</v>
      </c>
      <c r="C726" s="1097"/>
      <c r="D726" s="1097" t="s">
        <v>630</v>
      </c>
      <c r="E726" s="1247">
        <v>90250</v>
      </c>
      <c r="F726" s="1248">
        <v>0</v>
      </c>
      <c r="G726" s="1247">
        <v>90250</v>
      </c>
      <c r="H726" s="1248">
        <v>0</v>
      </c>
      <c r="I726" s="1247">
        <v>90250</v>
      </c>
      <c r="J726" s="1248">
        <v>0</v>
      </c>
      <c r="K726" s="1247">
        <v>90250</v>
      </c>
      <c r="L726" s="1248">
        <v>0</v>
      </c>
      <c r="M726" s="1247">
        <v>90250</v>
      </c>
      <c r="N726" s="1248">
        <v>0</v>
      </c>
      <c r="O726" s="1247">
        <v>90250</v>
      </c>
      <c r="P726" s="1247">
        <v>1</v>
      </c>
    </row>
    <row r="727" spans="1:16" x14ac:dyDescent="0.25">
      <c r="A727" s="1097">
        <v>20181</v>
      </c>
      <c r="B727" s="1097" t="s">
        <v>1572</v>
      </c>
      <c r="C727" s="1097"/>
      <c r="D727" s="1097" t="s">
        <v>630</v>
      </c>
      <c r="E727" s="1247">
        <v>69000</v>
      </c>
      <c r="F727" s="1248">
        <v>0</v>
      </c>
      <c r="G727" s="1247">
        <v>69000</v>
      </c>
      <c r="H727" s="1248">
        <v>0</v>
      </c>
      <c r="I727" s="1247">
        <v>69000</v>
      </c>
      <c r="J727" s="1248">
        <v>0</v>
      </c>
      <c r="K727" s="1247">
        <v>69000</v>
      </c>
      <c r="L727" s="1248">
        <v>0</v>
      </c>
      <c r="M727" s="1247">
        <v>69000</v>
      </c>
      <c r="N727" s="1248">
        <v>0</v>
      </c>
      <c r="O727" s="1247">
        <v>69000</v>
      </c>
      <c r="P727" s="1247">
        <v>1</v>
      </c>
    </row>
    <row r="728" spans="1:16" x14ac:dyDescent="0.25">
      <c r="A728" s="1097">
        <v>20184</v>
      </c>
      <c r="B728" s="1097" t="s">
        <v>1573</v>
      </c>
      <c r="C728" s="1097"/>
      <c r="D728" s="1097" t="s">
        <v>630</v>
      </c>
      <c r="E728" s="1247">
        <v>2601</v>
      </c>
      <c r="F728" s="1248">
        <v>0</v>
      </c>
      <c r="G728" s="1247">
        <v>2601</v>
      </c>
      <c r="H728" s="1248">
        <v>0</v>
      </c>
      <c r="I728" s="1247">
        <v>2601</v>
      </c>
      <c r="J728" s="1248">
        <v>0</v>
      </c>
      <c r="K728" s="1247">
        <v>2601</v>
      </c>
      <c r="L728" s="1248">
        <v>0</v>
      </c>
      <c r="M728" s="1247">
        <v>2601</v>
      </c>
      <c r="N728" s="1248">
        <v>0</v>
      </c>
      <c r="O728" s="1247">
        <v>2601</v>
      </c>
      <c r="P728" s="1247">
        <v>1</v>
      </c>
    </row>
    <row r="729" spans="1:16" x14ac:dyDescent="0.25">
      <c r="A729" s="1097">
        <v>20187</v>
      </c>
      <c r="B729" s="1097" t="s">
        <v>1574</v>
      </c>
      <c r="C729" s="1097"/>
      <c r="D729" s="1097" t="s">
        <v>630</v>
      </c>
      <c r="E729" s="1247">
        <v>20942</v>
      </c>
      <c r="F729" s="1248">
        <v>0</v>
      </c>
      <c r="G729" s="1247">
        <v>20942</v>
      </c>
      <c r="H729" s="1248">
        <v>0</v>
      </c>
      <c r="I729" s="1247">
        <v>20942</v>
      </c>
      <c r="J729" s="1248">
        <v>0</v>
      </c>
      <c r="K729" s="1247">
        <v>20942</v>
      </c>
      <c r="L729" s="1248">
        <v>0</v>
      </c>
      <c r="M729" s="1247">
        <v>20942</v>
      </c>
      <c r="N729" s="1248">
        <v>0</v>
      </c>
      <c r="O729" s="1247">
        <v>20942</v>
      </c>
      <c r="P729" s="1247">
        <v>1</v>
      </c>
    </row>
    <row r="730" spans="1:16" x14ac:dyDescent="0.25">
      <c r="A730" s="1097">
        <v>20188</v>
      </c>
      <c r="B730" s="1097" t="s">
        <v>1575</v>
      </c>
      <c r="C730" s="1097"/>
      <c r="D730" s="1097" t="s">
        <v>630</v>
      </c>
      <c r="E730" s="1247">
        <v>15446</v>
      </c>
      <c r="F730" s="1248">
        <v>0</v>
      </c>
      <c r="G730" s="1247">
        <v>15446</v>
      </c>
      <c r="H730" s="1248">
        <v>0</v>
      </c>
      <c r="I730" s="1247">
        <v>15446</v>
      </c>
      <c r="J730" s="1248">
        <v>0</v>
      </c>
      <c r="K730" s="1247">
        <v>15446</v>
      </c>
      <c r="L730" s="1248">
        <v>0</v>
      </c>
      <c r="M730" s="1247">
        <v>15446</v>
      </c>
      <c r="N730" s="1248">
        <v>0</v>
      </c>
      <c r="O730" s="1247">
        <v>15446</v>
      </c>
      <c r="P730" s="1247">
        <v>1</v>
      </c>
    </row>
    <row r="731" spans="1:16" x14ac:dyDescent="0.25">
      <c r="A731" s="1097">
        <v>20189</v>
      </c>
      <c r="B731" s="1097" t="s">
        <v>1576</v>
      </c>
      <c r="C731" s="1097"/>
      <c r="D731" s="1097" t="s">
        <v>630</v>
      </c>
      <c r="E731" s="1247">
        <v>15446</v>
      </c>
      <c r="F731" s="1248">
        <v>0</v>
      </c>
      <c r="G731" s="1247">
        <v>15446</v>
      </c>
      <c r="H731" s="1248">
        <v>0</v>
      </c>
      <c r="I731" s="1247">
        <v>15446</v>
      </c>
      <c r="J731" s="1248">
        <v>0</v>
      </c>
      <c r="K731" s="1247">
        <v>15446</v>
      </c>
      <c r="L731" s="1248">
        <v>0</v>
      </c>
      <c r="M731" s="1247">
        <v>15446</v>
      </c>
      <c r="N731" s="1248">
        <v>0</v>
      </c>
      <c r="O731" s="1247">
        <v>15446</v>
      </c>
      <c r="P731" s="1247">
        <v>1</v>
      </c>
    </row>
    <row r="732" spans="1:16" x14ac:dyDescent="0.25">
      <c r="A732" s="1097">
        <v>20190</v>
      </c>
      <c r="B732" s="1097" t="s">
        <v>1577</v>
      </c>
      <c r="C732" s="1097"/>
      <c r="D732" s="1097" t="s">
        <v>630</v>
      </c>
      <c r="E732" s="1247">
        <v>17760</v>
      </c>
      <c r="F732" s="1248">
        <v>0</v>
      </c>
      <c r="G732" s="1247">
        <v>17760</v>
      </c>
      <c r="H732" s="1248">
        <v>0</v>
      </c>
      <c r="I732" s="1247">
        <v>17760</v>
      </c>
      <c r="J732" s="1248">
        <v>0</v>
      </c>
      <c r="K732" s="1247">
        <v>17760</v>
      </c>
      <c r="L732" s="1248">
        <v>0</v>
      </c>
      <c r="M732" s="1247">
        <v>17760</v>
      </c>
      <c r="N732" s="1248">
        <v>0</v>
      </c>
      <c r="O732" s="1247">
        <v>17760</v>
      </c>
      <c r="P732" s="1247">
        <v>1</v>
      </c>
    </row>
    <row r="733" spans="1:16" x14ac:dyDescent="0.25">
      <c r="A733" s="1097">
        <v>20191</v>
      </c>
      <c r="B733" s="1097" t="s">
        <v>1578</v>
      </c>
      <c r="C733" s="1097"/>
      <c r="D733" s="1097" t="s">
        <v>630</v>
      </c>
      <c r="E733" s="1247">
        <v>19033</v>
      </c>
      <c r="F733" s="1248">
        <v>0</v>
      </c>
      <c r="G733" s="1247">
        <v>19033</v>
      </c>
      <c r="H733" s="1248">
        <v>0</v>
      </c>
      <c r="I733" s="1247">
        <v>19033</v>
      </c>
      <c r="J733" s="1248">
        <v>0</v>
      </c>
      <c r="K733" s="1247">
        <v>19033</v>
      </c>
      <c r="L733" s="1248">
        <v>0</v>
      </c>
      <c r="M733" s="1247">
        <v>19033</v>
      </c>
      <c r="N733" s="1248">
        <v>0</v>
      </c>
      <c r="O733" s="1247">
        <v>19033</v>
      </c>
      <c r="P733" s="1247">
        <v>1</v>
      </c>
    </row>
    <row r="734" spans="1:16" x14ac:dyDescent="0.25">
      <c r="A734" s="1097">
        <v>20192</v>
      </c>
      <c r="B734" s="1097" t="s">
        <v>1579</v>
      </c>
      <c r="C734" s="1097"/>
      <c r="D734" s="1097" t="s">
        <v>630</v>
      </c>
      <c r="E734" s="1247">
        <v>10934</v>
      </c>
      <c r="F734" s="1248">
        <v>0</v>
      </c>
      <c r="G734" s="1247">
        <v>10934</v>
      </c>
      <c r="H734" s="1248">
        <v>0</v>
      </c>
      <c r="I734" s="1247">
        <v>10934</v>
      </c>
      <c r="J734" s="1248">
        <v>0</v>
      </c>
      <c r="K734" s="1247">
        <v>10934</v>
      </c>
      <c r="L734" s="1248">
        <v>0</v>
      </c>
      <c r="M734" s="1247">
        <v>10934</v>
      </c>
      <c r="N734" s="1248">
        <v>0</v>
      </c>
      <c r="O734" s="1247">
        <v>10934</v>
      </c>
      <c r="P734" s="1247">
        <v>1</v>
      </c>
    </row>
    <row r="735" spans="1:16" x14ac:dyDescent="0.25">
      <c r="A735" s="1097">
        <v>20193</v>
      </c>
      <c r="B735" s="1097" t="s">
        <v>1580</v>
      </c>
      <c r="C735" s="1097"/>
      <c r="D735" s="1097" t="s">
        <v>630</v>
      </c>
      <c r="E735" s="1247">
        <v>10934</v>
      </c>
      <c r="F735" s="1248">
        <v>0</v>
      </c>
      <c r="G735" s="1247">
        <v>10934</v>
      </c>
      <c r="H735" s="1248">
        <v>0</v>
      </c>
      <c r="I735" s="1247">
        <v>10934</v>
      </c>
      <c r="J735" s="1248">
        <v>0</v>
      </c>
      <c r="K735" s="1247">
        <v>10934</v>
      </c>
      <c r="L735" s="1248">
        <v>0</v>
      </c>
      <c r="M735" s="1247">
        <v>10934</v>
      </c>
      <c r="N735" s="1248">
        <v>0</v>
      </c>
      <c r="O735" s="1247">
        <v>10934</v>
      </c>
      <c r="P735" s="1247">
        <v>1</v>
      </c>
    </row>
    <row r="736" spans="1:16" x14ac:dyDescent="0.25">
      <c r="A736" s="1097">
        <v>20194</v>
      </c>
      <c r="B736" s="1097" t="s">
        <v>1581</v>
      </c>
      <c r="C736" s="1097"/>
      <c r="D736" s="1097" t="s">
        <v>630</v>
      </c>
      <c r="E736" s="1247">
        <v>1312</v>
      </c>
      <c r="F736" s="1248">
        <v>0</v>
      </c>
      <c r="G736" s="1247">
        <v>1312</v>
      </c>
      <c r="H736" s="1248">
        <v>0</v>
      </c>
      <c r="I736" s="1247">
        <v>1312</v>
      </c>
      <c r="J736" s="1248">
        <v>0</v>
      </c>
      <c r="K736" s="1247">
        <v>1312</v>
      </c>
      <c r="L736" s="1248">
        <v>0</v>
      </c>
      <c r="M736" s="1247">
        <v>1312</v>
      </c>
      <c r="N736" s="1248">
        <v>0</v>
      </c>
      <c r="O736" s="1247">
        <v>1312</v>
      </c>
      <c r="P736" s="1247">
        <v>1</v>
      </c>
    </row>
    <row r="737" spans="1:16" x14ac:dyDescent="0.25">
      <c r="A737" s="1097">
        <v>20195</v>
      </c>
      <c r="B737" s="1097" t="s">
        <v>1582</v>
      </c>
      <c r="C737" s="1097"/>
      <c r="D737" s="1097" t="s">
        <v>630</v>
      </c>
      <c r="E737" s="1247">
        <v>1235</v>
      </c>
      <c r="F737" s="1248">
        <v>0</v>
      </c>
      <c r="G737" s="1247">
        <v>1235</v>
      </c>
      <c r="H737" s="1248">
        <v>0</v>
      </c>
      <c r="I737" s="1247">
        <v>1235</v>
      </c>
      <c r="J737" s="1248">
        <v>0</v>
      </c>
      <c r="K737" s="1247">
        <v>1235</v>
      </c>
      <c r="L737" s="1248">
        <v>0</v>
      </c>
      <c r="M737" s="1247">
        <v>1235</v>
      </c>
      <c r="N737" s="1248">
        <v>0</v>
      </c>
      <c r="O737" s="1247">
        <v>1235</v>
      </c>
      <c r="P737" s="1247">
        <v>1</v>
      </c>
    </row>
    <row r="738" spans="1:16" x14ac:dyDescent="0.25">
      <c r="A738" s="1097">
        <v>20196</v>
      </c>
      <c r="B738" s="1097" t="s">
        <v>1583</v>
      </c>
      <c r="C738" s="1097"/>
      <c r="D738" s="1097" t="s">
        <v>630</v>
      </c>
      <c r="E738" s="1247">
        <v>0</v>
      </c>
      <c r="F738" s="1247"/>
      <c r="G738" s="1247">
        <v>0</v>
      </c>
      <c r="H738" s="1247"/>
      <c r="I738" s="1247">
        <v>0</v>
      </c>
      <c r="J738" s="1247"/>
      <c r="K738" s="1247">
        <v>0</v>
      </c>
      <c r="L738" s="1247"/>
      <c r="M738" s="1247">
        <v>0</v>
      </c>
      <c r="N738" s="1247"/>
      <c r="O738" s="1247">
        <v>0</v>
      </c>
      <c r="P738" s="1247">
        <v>1</v>
      </c>
    </row>
    <row r="739" spans="1:16" x14ac:dyDescent="0.25">
      <c r="A739" s="1097">
        <v>20198</v>
      </c>
      <c r="B739" s="1097" t="s">
        <v>1584</v>
      </c>
      <c r="C739" s="1097"/>
      <c r="D739" s="1097" t="s">
        <v>630</v>
      </c>
      <c r="E739" s="1247">
        <v>469</v>
      </c>
      <c r="F739" s="1248">
        <v>0</v>
      </c>
      <c r="G739" s="1247">
        <v>469</v>
      </c>
      <c r="H739" s="1248">
        <v>0</v>
      </c>
      <c r="I739" s="1247">
        <v>469</v>
      </c>
      <c r="J739" s="1248">
        <v>0</v>
      </c>
      <c r="K739" s="1247">
        <v>469</v>
      </c>
      <c r="L739" s="1248">
        <v>0</v>
      </c>
      <c r="M739" s="1247">
        <v>469</v>
      </c>
      <c r="N739" s="1248">
        <v>0</v>
      </c>
      <c r="O739" s="1247">
        <v>469</v>
      </c>
      <c r="P739" s="1247">
        <v>1</v>
      </c>
    </row>
    <row r="740" spans="1:16" x14ac:dyDescent="0.25">
      <c r="A740" s="1097">
        <v>20199</v>
      </c>
      <c r="B740" s="1097" t="s">
        <v>1585</v>
      </c>
      <c r="C740" s="1097"/>
      <c r="D740" s="1097" t="s">
        <v>630</v>
      </c>
      <c r="E740" s="1247">
        <v>217</v>
      </c>
      <c r="F740" s="1248">
        <v>0</v>
      </c>
      <c r="G740" s="1247">
        <v>217</v>
      </c>
      <c r="H740" s="1248">
        <v>0</v>
      </c>
      <c r="I740" s="1247">
        <v>217</v>
      </c>
      <c r="J740" s="1248">
        <v>0</v>
      </c>
      <c r="K740" s="1247">
        <v>217</v>
      </c>
      <c r="L740" s="1248">
        <v>0</v>
      </c>
      <c r="M740" s="1247">
        <v>217</v>
      </c>
      <c r="N740" s="1248">
        <v>0</v>
      </c>
      <c r="O740" s="1247">
        <v>217</v>
      </c>
      <c r="P740" s="1247">
        <v>1</v>
      </c>
    </row>
    <row r="741" spans="1:16" x14ac:dyDescent="0.25">
      <c r="A741" s="1097">
        <v>20200</v>
      </c>
      <c r="B741" s="1097" t="s">
        <v>1586</v>
      </c>
      <c r="C741" s="1097"/>
      <c r="D741" s="1097" t="s">
        <v>630</v>
      </c>
      <c r="E741" s="1247">
        <v>257</v>
      </c>
      <c r="F741" s="1248">
        <v>0</v>
      </c>
      <c r="G741" s="1247">
        <v>257</v>
      </c>
      <c r="H741" s="1248">
        <v>0</v>
      </c>
      <c r="I741" s="1247">
        <v>257</v>
      </c>
      <c r="J741" s="1248">
        <v>0</v>
      </c>
      <c r="K741" s="1247">
        <v>257</v>
      </c>
      <c r="L741" s="1248">
        <v>0</v>
      </c>
      <c r="M741" s="1247">
        <v>257</v>
      </c>
      <c r="N741" s="1248">
        <v>0</v>
      </c>
      <c r="O741" s="1247">
        <v>257</v>
      </c>
      <c r="P741" s="1247">
        <v>1</v>
      </c>
    </row>
    <row r="742" spans="1:16" x14ac:dyDescent="0.25">
      <c r="A742" s="1097">
        <v>20205</v>
      </c>
      <c r="B742" s="1097" t="s">
        <v>1587</v>
      </c>
      <c r="C742" s="1097"/>
      <c r="D742" s="1097" t="s">
        <v>630</v>
      </c>
      <c r="E742" s="1247">
        <v>3292</v>
      </c>
      <c r="F742" s="1248">
        <v>0</v>
      </c>
      <c r="G742" s="1247">
        <v>3292</v>
      </c>
      <c r="H742" s="1248">
        <v>0</v>
      </c>
      <c r="I742" s="1247">
        <v>3292</v>
      </c>
      <c r="J742" s="1248">
        <v>0</v>
      </c>
      <c r="K742" s="1247">
        <v>3292</v>
      </c>
      <c r="L742" s="1248">
        <v>0</v>
      </c>
      <c r="M742" s="1247">
        <v>3292</v>
      </c>
      <c r="N742" s="1248">
        <v>0</v>
      </c>
      <c r="O742" s="1247">
        <v>3292</v>
      </c>
      <c r="P742" s="1247">
        <v>1</v>
      </c>
    </row>
    <row r="743" spans="1:16" x14ac:dyDescent="0.25">
      <c r="A743" s="1097">
        <v>20206</v>
      </c>
      <c r="B743" s="1097" t="s">
        <v>1588</v>
      </c>
      <c r="C743" s="1097"/>
      <c r="D743" s="1097" t="s">
        <v>630</v>
      </c>
      <c r="E743" s="1247">
        <v>3292</v>
      </c>
      <c r="F743" s="1248">
        <v>0</v>
      </c>
      <c r="G743" s="1247">
        <v>3292</v>
      </c>
      <c r="H743" s="1248">
        <v>0</v>
      </c>
      <c r="I743" s="1247">
        <v>3292</v>
      </c>
      <c r="J743" s="1248">
        <v>0</v>
      </c>
      <c r="K743" s="1247">
        <v>3292</v>
      </c>
      <c r="L743" s="1248">
        <v>0</v>
      </c>
      <c r="M743" s="1247">
        <v>3292</v>
      </c>
      <c r="N743" s="1248">
        <v>0</v>
      </c>
      <c r="O743" s="1247">
        <v>3292</v>
      </c>
      <c r="P743" s="1247">
        <v>1</v>
      </c>
    </row>
    <row r="744" spans="1:16" x14ac:dyDescent="0.25">
      <c r="A744" s="1097">
        <v>20208</v>
      </c>
      <c r="B744" s="1097" t="s">
        <v>1589</v>
      </c>
      <c r="C744" s="1097"/>
      <c r="D744" s="1097" t="s">
        <v>630</v>
      </c>
      <c r="E744" s="1247">
        <v>2778</v>
      </c>
      <c r="F744" s="1248">
        <v>0</v>
      </c>
      <c r="G744" s="1247">
        <v>2778</v>
      </c>
      <c r="H744" s="1248">
        <v>0</v>
      </c>
      <c r="I744" s="1247">
        <v>2778</v>
      </c>
      <c r="J744" s="1248">
        <v>0</v>
      </c>
      <c r="K744" s="1247">
        <v>2778</v>
      </c>
      <c r="L744" s="1248">
        <v>0</v>
      </c>
      <c r="M744" s="1247">
        <v>2778</v>
      </c>
      <c r="N744" s="1248">
        <v>0</v>
      </c>
      <c r="O744" s="1247">
        <v>2778</v>
      </c>
      <c r="P744" s="1247">
        <v>1</v>
      </c>
    </row>
    <row r="745" spans="1:16" x14ac:dyDescent="0.25">
      <c r="A745" s="1097">
        <v>20209</v>
      </c>
      <c r="B745" s="1097" t="s">
        <v>1590</v>
      </c>
      <c r="C745" s="1097"/>
      <c r="D745" s="1097" t="s">
        <v>630</v>
      </c>
      <c r="E745" s="1247">
        <v>2769</v>
      </c>
      <c r="F745" s="1248">
        <v>0</v>
      </c>
      <c r="G745" s="1247">
        <v>2769</v>
      </c>
      <c r="H745" s="1248">
        <v>0</v>
      </c>
      <c r="I745" s="1247">
        <v>2769</v>
      </c>
      <c r="J745" s="1248">
        <v>0</v>
      </c>
      <c r="K745" s="1247">
        <v>2769</v>
      </c>
      <c r="L745" s="1248">
        <v>0</v>
      </c>
      <c r="M745" s="1247">
        <v>2769</v>
      </c>
      <c r="N745" s="1248">
        <v>0</v>
      </c>
      <c r="O745" s="1247">
        <v>2769</v>
      </c>
      <c r="P745" s="1247">
        <v>1</v>
      </c>
    </row>
    <row r="746" spans="1:16" x14ac:dyDescent="0.25">
      <c r="A746" s="1097">
        <v>20210</v>
      </c>
      <c r="B746" s="1097" t="s">
        <v>1591</v>
      </c>
      <c r="C746" s="1097"/>
      <c r="D746" s="1097" t="s">
        <v>630</v>
      </c>
      <c r="E746" s="1247">
        <v>2770</v>
      </c>
      <c r="F746" s="1248">
        <v>0</v>
      </c>
      <c r="G746" s="1247">
        <v>2770</v>
      </c>
      <c r="H746" s="1248">
        <v>0</v>
      </c>
      <c r="I746" s="1247">
        <v>2770</v>
      </c>
      <c r="J746" s="1248">
        <v>0</v>
      </c>
      <c r="K746" s="1247">
        <v>2770</v>
      </c>
      <c r="L746" s="1248">
        <v>0</v>
      </c>
      <c r="M746" s="1247">
        <v>2770</v>
      </c>
      <c r="N746" s="1248">
        <v>0</v>
      </c>
      <c r="O746" s="1247">
        <v>2770</v>
      </c>
      <c r="P746" s="1247">
        <v>1</v>
      </c>
    </row>
    <row r="747" spans="1:16" x14ac:dyDescent="0.25">
      <c r="A747" s="1097">
        <v>20211</v>
      </c>
      <c r="B747" s="1097" t="s">
        <v>1592</v>
      </c>
      <c r="C747" s="1097"/>
      <c r="D747" s="1097" t="s">
        <v>630</v>
      </c>
      <c r="E747" s="1247">
        <v>2716</v>
      </c>
      <c r="F747" s="1248">
        <v>0</v>
      </c>
      <c r="G747" s="1247">
        <v>2716</v>
      </c>
      <c r="H747" s="1248">
        <v>0</v>
      </c>
      <c r="I747" s="1247">
        <v>2716</v>
      </c>
      <c r="J747" s="1248">
        <v>0</v>
      </c>
      <c r="K747" s="1247">
        <v>2716</v>
      </c>
      <c r="L747" s="1248">
        <v>0</v>
      </c>
      <c r="M747" s="1247">
        <v>2716</v>
      </c>
      <c r="N747" s="1248">
        <v>0</v>
      </c>
      <c r="O747" s="1247">
        <v>2716</v>
      </c>
      <c r="P747" s="1247">
        <v>1</v>
      </c>
    </row>
    <row r="748" spans="1:16" x14ac:dyDescent="0.25">
      <c r="A748" s="1097">
        <v>20213</v>
      </c>
      <c r="B748" s="1097" t="s">
        <v>1593</v>
      </c>
      <c r="C748" s="1097"/>
      <c r="D748" s="1097" t="s">
        <v>630</v>
      </c>
      <c r="E748" s="1247">
        <v>3344</v>
      </c>
      <c r="F748" s="1248">
        <v>0</v>
      </c>
      <c r="G748" s="1247">
        <v>3344</v>
      </c>
      <c r="H748" s="1248">
        <v>0</v>
      </c>
      <c r="I748" s="1247">
        <v>3344</v>
      </c>
      <c r="J748" s="1248">
        <v>0</v>
      </c>
      <c r="K748" s="1247">
        <v>3344</v>
      </c>
      <c r="L748" s="1248">
        <v>0</v>
      </c>
      <c r="M748" s="1247">
        <v>3344</v>
      </c>
      <c r="N748" s="1248">
        <v>0</v>
      </c>
      <c r="O748" s="1247">
        <v>3344</v>
      </c>
      <c r="P748" s="1247">
        <v>1</v>
      </c>
    </row>
    <row r="749" spans="1:16" x14ac:dyDescent="0.25">
      <c r="A749" s="1097">
        <v>20214</v>
      </c>
      <c r="B749" s="1097" t="s">
        <v>1594</v>
      </c>
      <c r="C749" s="1097"/>
      <c r="D749" s="1097" t="s">
        <v>630</v>
      </c>
      <c r="E749" s="1247">
        <v>12000</v>
      </c>
      <c r="F749" s="1248">
        <v>0</v>
      </c>
      <c r="G749" s="1247">
        <v>12000</v>
      </c>
      <c r="H749" s="1248">
        <v>0</v>
      </c>
      <c r="I749" s="1247">
        <v>12000</v>
      </c>
      <c r="J749" s="1248">
        <v>0</v>
      </c>
      <c r="K749" s="1247">
        <v>12000</v>
      </c>
      <c r="L749" s="1248">
        <v>0</v>
      </c>
      <c r="M749" s="1247">
        <v>12000</v>
      </c>
      <c r="N749" s="1248">
        <v>0</v>
      </c>
      <c r="O749" s="1247">
        <v>12000</v>
      </c>
      <c r="P749" s="1247">
        <v>1</v>
      </c>
    </row>
    <row r="750" spans="1:16" x14ac:dyDescent="0.25">
      <c r="A750" s="1097">
        <v>20215</v>
      </c>
      <c r="B750" s="1097" t="s">
        <v>1595</v>
      </c>
      <c r="C750" s="1097"/>
      <c r="D750" s="1097" t="s">
        <v>630</v>
      </c>
      <c r="E750" s="1247">
        <v>14796</v>
      </c>
      <c r="F750" s="1248">
        <v>0</v>
      </c>
      <c r="G750" s="1247">
        <v>14796</v>
      </c>
      <c r="H750" s="1248">
        <v>0</v>
      </c>
      <c r="I750" s="1247">
        <v>14796</v>
      </c>
      <c r="J750" s="1248">
        <v>0</v>
      </c>
      <c r="K750" s="1247">
        <v>14796</v>
      </c>
      <c r="L750" s="1248">
        <v>0</v>
      </c>
      <c r="M750" s="1247">
        <v>14796</v>
      </c>
      <c r="N750" s="1248">
        <v>0</v>
      </c>
      <c r="O750" s="1247">
        <v>14796</v>
      </c>
      <c r="P750" s="1247">
        <v>1</v>
      </c>
    </row>
    <row r="751" spans="1:16" x14ac:dyDescent="0.25">
      <c r="A751" s="1097">
        <v>20216</v>
      </c>
      <c r="B751" s="1097" t="s">
        <v>1596</v>
      </c>
      <c r="C751" s="1097"/>
      <c r="D751" s="1097" t="s">
        <v>630</v>
      </c>
      <c r="E751" s="1247">
        <v>8398</v>
      </c>
      <c r="F751" s="1248">
        <v>0</v>
      </c>
      <c r="G751" s="1247">
        <v>8398</v>
      </c>
      <c r="H751" s="1248">
        <v>0</v>
      </c>
      <c r="I751" s="1247">
        <v>8398</v>
      </c>
      <c r="J751" s="1248">
        <v>0</v>
      </c>
      <c r="K751" s="1247">
        <v>8398</v>
      </c>
      <c r="L751" s="1248">
        <v>0</v>
      </c>
      <c r="M751" s="1247">
        <v>8398</v>
      </c>
      <c r="N751" s="1248">
        <v>0</v>
      </c>
      <c r="O751" s="1247">
        <v>8398</v>
      </c>
      <c r="P751" s="1247">
        <v>1</v>
      </c>
    </row>
    <row r="752" spans="1:16" x14ac:dyDescent="0.25">
      <c r="A752" s="1097">
        <v>20217</v>
      </c>
      <c r="B752" s="1097" t="s">
        <v>1597</v>
      </c>
      <c r="C752" s="1097"/>
      <c r="D752" s="1097" t="s">
        <v>630</v>
      </c>
      <c r="E752" s="1247">
        <v>10679</v>
      </c>
      <c r="F752" s="1248">
        <v>0</v>
      </c>
      <c r="G752" s="1247">
        <v>10679</v>
      </c>
      <c r="H752" s="1248">
        <v>0</v>
      </c>
      <c r="I752" s="1247">
        <v>10679</v>
      </c>
      <c r="J752" s="1248">
        <v>0</v>
      </c>
      <c r="K752" s="1247">
        <v>10679</v>
      </c>
      <c r="L752" s="1248">
        <v>0</v>
      </c>
      <c r="M752" s="1247">
        <v>10679</v>
      </c>
      <c r="N752" s="1248">
        <v>0</v>
      </c>
      <c r="O752" s="1247">
        <v>10679</v>
      </c>
      <c r="P752" s="1247">
        <v>1</v>
      </c>
    </row>
    <row r="753" spans="1:16" x14ac:dyDescent="0.25">
      <c r="A753" s="1097">
        <v>20218</v>
      </c>
      <c r="B753" s="1097" t="s">
        <v>1598</v>
      </c>
      <c r="C753" s="1097"/>
      <c r="D753" s="1097" t="s">
        <v>630</v>
      </c>
      <c r="E753" s="1247">
        <v>7654</v>
      </c>
      <c r="F753" s="1248">
        <v>0</v>
      </c>
      <c r="G753" s="1247">
        <v>7654</v>
      </c>
      <c r="H753" s="1248">
        <v>0</v>
      </c>
      <c r="I753" s="1247">
        <v>7654</v>
      </c>
      <c r="J753" s="1248">
        <v>0</v>
      </c>
      <c r="K753" s="1247">
        <v>7654</v>
      </c>
      <c r="L753" s="1248">
        <v>0</v>
      </c>
      <c r="M753" s="1247">
        <v>7654</v>
      </c>
      <c r="N753" s="1248">
        <v>0</v>
      </c>
      <c r="O753" s="1247">
        <v>7654</v>
      </c>
      <c r="P753" s="1247">
        <v>1</v>
      </c>
    </row>
    <row r="754" spans="1:16" x14ac:dyDescent="0.25">
      <c r="A754" s="1097">
        <v>20219</v>
      </c>
      <c r="B754" s="1097" t="s">
        <v>1599</v>
      </c>
      <c r="C754" s="1097"/>
      <c r="D754" s="1097" t="s">
        <v>630</v>
      </c>
      <c r="E754" s="1247">
        <v>8284</v>
      </c>
      <c r="F754" s="1248">
        <v>0</v>
      </c>
      <c r="G754" s="1247">
        <v>8284</v>
      </c>
      <c r="H754" s="1248">
        <v>0</v>
      </c>
      <c r="I754" s="1247">
        <v>8284</v>
      </c>
      <c r="J754" s="1248">
        <v>0</v>
      </c>
      <c r="K754" s="1247">
        <v>8284</v>
      </c>
      <c r="L754" s="1248">
        <v>0</v>
      </c>
      <c r="M754" s="1247">
        <v>8284</v>
      </c>
      <c r="N754" s="1248">
        <v>0</v>
      </c>
      <c r="O754" s="1247">
        <v>8284</v>
      </c>
      <c r="P754" s="1247">
        <v>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2578125" defaultRowHeight="15" x14ac:dyDescent="0.25"/>
  <cols>
    <col min="1" max="1" width="19.42578125" bestFit="1" customWidth="1"/>
    <col min="2" max="2" width="12" style="246" bestFit="1" customWidth="1"/>
    <col min="3" max="3" width="46.28515625" bestFit="1" customWidth="1"/>
    <col min="4" max="4" width="11.42578125" style="615" customWidth="1"/>
    <col min="5" max="5" width="7.85546875" style="815" customWidth="1"/>
    <col min="6" max="6" width="9" style="611" customWidth="1"/>
    <col min="7" max="7" width="6" style="815" customWidth="1"/>
    <col min="8" max="8" width="10.42578125" style="616" customWidth="1"/>
    <col min="9" max="9" width="7.85546875" style="815" customWidth="1"/>
    <col min="10" max="10" width="10.140625" style="611" customWidth="1"/>
    <col min="11" max="11" width="7.85546875" style="815" customWidth="1"/>
    <col min="12" max="12" width="9" style="601" customWidth="1"/>
    <col min="13" max="13" width="7.85546875" style="815" customWidth="1"/>
    <col min="14" max="14" width="9.140625" style="600" customWidth="1"/>
    <col min="15" max="15" width="6" style="815" customWidth="1"/>
    <col min="16" max="16" width="9" style="33" customWidth="1"/>
    <col min="17" max="17" width="7.85546875" style="815" customWidth="1"/>
    <col min="18" max="18" width="10.42578125" style="33" customWidth="1"/>
    <col min="19" max="19" width="7.85546875" style="815" customWidth="1"/>
    <col min="20" max="20" width="9.140625" style="150" customWidth="1"/>
    <col min="21" max="21" width="7.85546875" style="815" customWidth="1"/>
    <col min="22" max="22" width="9" style="150" customWidth="1"/>
    <col min="23" max="23" width="7.85546875" style="815" customWidth="1"/>
    <col min="24" max="24" width="9" style="33" customWidth="1"/>
    <col min="25" max="25" width="4.42578125" style="815" customWidth="1"/>
    <col min="26" max="26" width="9" style="33" customWidth="1"/>
    <col min="27" max="27" width="6" style="815" customWidth="1"/>
    <col min="28" max="28" width="9" style="970" customWidth="1"/>
    <col min="29" max="29" width="4.7109375" style="815" customWidth="1"/>
    <col min="30" max="30" width="9" style="970" customWidth="1"/>
    <col min="31" max="31" width="8.85546875" style="815" customWidth="1"/>
    <col min="32" max="32" width="9" style="970" customWidth="1"/>
    <col min="33" max="33" width="7.85546875" style="815" customWidth="1"/>
    <col min="34" max="34" width="10" style="970" customWidth="1"/>
    <col min="35" max="35" width="8.85546875" style="815" customWidth="1"/>
    <col min="36" max="36" width="9" style="33" customWidth="1"/>
    <col min="37" max="37" width="8.85546875" style="815" customWidth="1"/>
    <col min="38" max="38" width="9" style="33" customWidth="1"/>
    <col min="39" max="39" width="8.85546875" style="815" customWidth="1"/>
    <col min="40" max="40" width="8.85546875" style="970" customWidth="1"/>
    <col min="41" max="41" width="8.85546875" style="815" customWidth="1"/>
    <col min="42" max="42" width="10" style="33" bestFit="1" customWidth="1"/>
    <col min="43" max="43" width="8.85546875" style="815" bestFit="1" customWidth="1"/>
    <col min="44" max="44" width="10" style="33" bestFit="1" customWidth="1"/>
    <col min="45" max="45" width="8.85546875" style="815" bestFit="1" customWidth="1"/>
    <col min="46" max="46" width="11.5703125" style="33" bestFit="1" customWidth="1"/>
    <col min="47" max="47" width="8.85546875" style="815" bestFit="1" customWidth="1"/>
    <col min="48" max="48" width="10" style="33" bestFit="1" customWidth="1"/>
    <col min="49" max="49" width="11.42578125" style="815" bestFit="1" customWidth="1"/>
    <col min="50" max="50" width="5.42578125" customWidth="1"/>
    <col min="51" max="51" width="29.42578125" bestFit="1" customWidth="1"/>
  </cols>
  <sheetData>
    <row r="1" spans="1:51" ht="19.5" x14ac:dyDescent="0.3">
      <c r="C1" s="395" t="s">
        <v>857</v>
      </c>
      <c r="D1" s="593"/>
      <c r="E1" s="814" t="s">
        <v>427</v>
      </c>
      <c r="F1" s="594">
        <v>45601</v>
      </c>
      <c r="G1" s="814" t="s">
        <v>427</v>
      </c>
      <c r="H1" s="595">
        <v>45611</v>
      </c>
      <c r="I1" s="814" t="s">
        <v>427</v>
      </c>
      <c r="J1" s="595">
        <v>45643</v>
      </c>
      <c r="K1" s="814" t="s">
        <v>427</v>
      </c>
      <c r="L1" s="596">
        <v>45665</v>
      </c>
      <c r="M1" s="814" t="s">
        <v>427</v>
      </c>
      <c r="N1" s="597">
        <v>45677</v>
      </c>
      <c r="O1" s="814" t="s">
        <v>427</v>
      </c>
      <c r="P1" s="683">
        <v>45691</v>
      </c>
      <c r="Q1" s="814" t="s">
        <v>427</v>
      </c>
      <c r="R1" s="683">
        <v>45699</v>
      </c>
      <c r="S1" s="814" t="s">
        <v>427</v>
      </c>
      <c r="T1" s="813">
        <v>45706</v>
      </c>
      <c r="U1" s="814" t="s">
        <v>427</v>
      </c>
      <c r="V1" s="813">
        <v>45723</v>
      </c>
      <c r="W1" s="814" t="s">
        <v>427</v>
      </c>
      <c r="X1" s="824">
        <v>45770</v>
      </c>
      <c r="Y1" s="814" t="s">
        <v>427</v>
      </c>
      <c r="Z1" s="824">
        <v>45784</v>
      </c>
      <c r="AA1" s="814" t="s">
        <v>427</v>
      </c>
      <c r="AB1" s="824">
        <v>45792</v>
      </c>
      <c r="AC1" s="814" t="s">
        <v>427</v>
      </c>
      <c r="AD1" s="824">
        <v>45799</v>
      </c>
      <c r="AE1" s="814" t="s">
        <v>427</v>
      </c>
      <c r="AF1" s="824">
        <v>45821</v>
      </c>
      <c r="AG1" s="814" t="s">
        <v>427</v>
      </c>
      <c r="AH1" s="1011">
        <v>45831</v>
      </c>
      <c r="AI1" s="814" t="s">
        <v>427</v>
      </c>
      <c r="AJ1" s="824">
        <v>45838</v>
      </c>
      <c r="AK1" s="814" t="s">
        <v>427</v>
      </c>
      <c r="AL1" s="824">
        <v>45851</v>
      </c>
      <c r="AM1" s="814" t="s">
        <v>427</v>
      </c>
      <c r="AN1" s="824">
        <v>45869</v>
      </c>
      <c r="AO1" s="814" t="s">
        <v>427</v>
      </c>
      <c r="AP1" s="824">
        <v>45879</v>
      </c>
      <c r="AQ1" s="814" t="s">
        <v>427</v>
      </c>
      <c r="AR1" s="824">
        <v>45889</v>
      </c>
      <c r="AS1" s="814" t="s">
        <v>427</v>
      </c>
      <c r="AT1" s="824">
        <v>45904</v>
      </c>
      <c r="AU1" s="814" t="s">
        <v>427</v>
      </c>
      <c r="AV1" s="824">
        <v>45915</v>
      </c>
      <c r="AW1" s="814"/>
    </row>
    <row r="2" spans="1:51" x14ac:dyDescent="0.25">
      <c r="C2" t="s">
        <v>858</v>
      </c>
      <c r="D2" s="598" t="s">
        <v>46</v>
      </c>
      <c r="E2" s="814"/>
      <c r="F2" s="598" t="s">
        <v>46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25">
      <c r="A3" s="244" t="s">
        <v>51</v>
      </c>
      <c r="B3" s="246">
        <v>88</v>
      </c>
      <c r="C3" s="2" t="s">
        <v>52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25">
      <c r="A4" s="244" t="s">
        <v>51</v>
      </c>
      <c r="B4" s="246">
        <v>1017</v>
      </c>
      <c r="C4" s="2" t="s">
        <v>53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495</v>
      </c>
      <c r="AF4" s="970" t="s">
        <v>495</v>
      </c>
      <c r="AH4" s="970" t="s">
        <v>495</v>
      </c>
      <c r="AJ4" s="150" t="s">
        <v>495</v>
      </c>
      <c r="AL4" s="150" t="e">
        <v>#N/A</v>
      </c>
      <c r="AN4" s="970" t="e">
        <v>#N/A</v>
      </c>
      <c r="AP4" s="150" t="s">
        <v>495</v>
      </c>
      <c r="AR4" s="150" t="s">
        <v>495</v>
      </c>
      <c r="AT4" s="150" t="e">
        <v>#N/A</v>
      </c>
      <c r="AV4" s="150" t="e">
        <v>#N/A</v>
      </c>
    </row>
    <row r="5" spans="1:51" x14ac:dyDescent="0.25">
      <c r="A5" s="244" t="s">
        <v>51</v>
      </c>
      <c r="B5" s="246">
        <v>89</v>
      </c>
      <c r="C5" s="2" t="s">
        <v>54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495</v>
      </c>
      <c r="AQ5" s="815" t="e">
        <f t="shared" si="3"/>
        <v>#VALUE!</v>
      </c>
      <c r="AR5" s="150" t="s">
        <v>495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25">
      <c r="A6" s="244" t="s">
        <v>51</v>
      </c>
      <c r="B6" s="246">
        <v>90</v>
      </c>
      <c r="C6" s="33" t="s">
        <v>55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25">
      <c r="A7" s="244" t="s">
        <v>51</v>
      </c>
      <c r="B7" s="246">
        <v>91</v>
      </c>
      <c r="C7" s="2" t="s">
        <v>56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25">
      <c r="A8" s="244" t="s">
        <v>57</v>
      </c>
      <c r="B8" s="246">
        <v>154</v>
      </c>
      <c r="C8" s="33" t="s">
        <v>58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25">
      <c r="A9" s="244" t="s">
        <v>57</v>
      </c>
      <c r="B9" s="246">
        <v>159</v>
      </c>
      <c r="C9" s="33" t="s">
        <v>59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25">
      <c r="A10" s="244" t="s">
        <v>57</v>
      </c>
      <c r="B10" s="246">
        <v>193</v>
      </c>
      <c r="C10" s="33" t="s">
        <v>60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25">
      <c r="A11" s="244" t="s">
        <v>57</v>
      </c>
      <c r="B11" s="246">
        <v>195</v>
      </c>
      <c r="C11" s="33" t="s">
        <v>61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495</v>
      </c>
      <c r="AJ11" s="150" t="s">
        <v>495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25">
      <c r="A12" s="244" t="s">
        <v>57</v>
      </c>
      <c r="B12" s="246">
        <v>196</v>
      </c>
      <c r="C12" s="33" t="s">
        <v>62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25">
      <c r="A13" s="244" t="s">
        <v>57</v>
      </c>
      <c r="B13" s="246">
        <v>197</v>
      </c>
      <c r="C13" s="33" t="s">
        <v>63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25">
      <c r="A14" s="244" t="s">
        <v>57</v>
      </c>
      <c r="B14" s="246">
        <v>198</v>
      </c>
      <c r="C14" s="33" t="s">
        <v>64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495</v>
      </c>
      <c r="AS14" s="815" t="e">
        <f t="shared" si="4"/>
        <v>#VALUE!</v>
      </c>
      <c r="AT14" s="150" t="s">
        <v>495</v>
      </c>
      <c r="AU14" s="815" t="e">
        <f t="shared" si="4"/>
        <v>#VALUE!</v>
      </c>
      <c r="AV14" s="150">
        <v>654</v>
      </c>
    </row>
    <row r="15" spans="1:51" x14ac:dyDescent="0.25">
      <c r="A15" s="244" t="s">
        <v>57</v>
      </c>
      <c r="B15" s="246">
        <v>199</v>
      </c>
      <c r="C15" s="33" t="s">
        <v>65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25">
      <c r="A16" s="244" t="s">
        <v>57</v>
      </c>
      <c r="B16" s="246">
        <v>200</v>
      </c>
      <c r="C16" s="33" t="s">
        <v>66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25">
      <c r="A17" s="244" t="s">
        <v>57</v>
      </c>
      <c r="B17" s="246">
        <v>201</v>
      </c>
      <c r="C17" s="33" t="s">
        <v>67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25">
      <c r="A18" s="244" t="s">
        <v>57</v>
      </c>
      <c r="B18" s="246">
        <v>202</v>
      </c>
      <c r="C18" s="33" t="s">
        <v>68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495</v>
      </c>
      <c r="AF18" s="970">
        <v>5406</v>
      </c>
      <c r="AH18" s="970" t="s">
        <v>495</v>
      </c>
      <c r="AJ18" s="150" t="s">
        <v>495</v>
      </c>
      <c r="AL18" s="150" t="e">
        <v>#N/A</v>
      </c>
      <c r="AN18" s="970" t="e">
        <v>#N/A</v>
      </c>
      <c r="AP18" s="150">
        <v>5406</v>
      </c>
      <c r="AR18" s="150" t="s">
        <v>495</v>
      </c>
      <c r="AT18" s="150" t="s">
        <v>495</v>
      </c>
      <c r="AV18" s="150" t="e">
        <v>#N/A</v>
      </c>
    </row>
    <row r="19" spans="1:48" x14ac:dyDescent="0.25">
      <c r="A19" s="244" t="s">
        <v>57</v>
      </c>
      <c r="B19" s="246">
        <v>208</v>
      </c>
      <c r="C19" s="33" t="s">
        <v>69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495</v>
      </c>
      <c r="AJ19" s="150" t="s">
        <v>495</v>
      </c>
      <c r="AL19" s="150" t="e">
        <v>#N/A</v>
      </c>
      <c r="AN19" s="970" t="e">
        <v>#N/A</v>
      </c>
      <c r="AP19" s="150" t="s">
        <v>495</v>
      </c>
      <c r="AR19" s="150" t="s">
        <v>495</v>
      </c>
      <c r="AT19" s="150" t="e">
        <v>#N/A</v>
      </c>
      <c r="AV19" s="150" t="e">
        <v>#N/A</v>
      </c>
    </row>
    <row r="20" spans="1:48" x14ac:dyDescent="0.25">
      <c r="A20" s="244" t="s">
        <v>57</v>
      </c>
      <c r="B20" s="246">
        <v>215</v>
      </c>
      <c r="C20" s="33" t="s">
        <v>70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495</v>
      </c>
      <c r="AJ20" s="150" t="s">
        <v>495</v>
      </c>
      <c r="AL20" s="150" t="e">
        <v>#N/A</v>
      </c>
      <c r="AN20" s="970" t="e">
        <v>#N/A</v>
      </c>
      <c r="AP20" s="150" t="s">
        <v>495</v>
      </c>
      <c r="AR20" s="150" t="s">
        <v>495</v>
      </c>
      <c r="AT20" s="150" t="e">
        <v>#N/A</v>
      </c>
      <c r="AV20" s="150" t="e">
        <v>#N/A</v>
      </c>
    </row>
    <row r="21" spans="1:48" x14ac:dyDescent="0.25">
      <c r="A21" s="244" t="s">
        <v>57</v>
      </c>
      <c r="B21" s="246">
        <v>221</v>
      </c>
      <c r="C21" s="33" t="s">
        <v>71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495</v>
      </c>
      <c r="AJ21" s="150" t="s">
        <v>495</v>
      </c>
      <c r="AL21" s="150" t="e">
        <v>#N/A</v>
      </c>
      <c r="AN21" s="970" t="e">
        <v>#N/A</v>
      </c>
      <c r="AP21" s="150" t="s">
        <v>495</v>
      </c>
      <c r="AR21" s="150" t="s">
        <v>495</v>
      </c>
      <c r="AT21" s="150" t="e">
        <v>#N/A</v>
      </c>
      <c r="AV21" s="150" t="e">
        <v>#N/A</v>
      </c>
    </row>
    <row r="22" spans="1:48" x14ac:dyDescent="0.25">
      <c r="A22" s="244" t="s">
        <v>57</v>
      </c>
      <c r="B22" s="246">
        <v>243</v>
      </c>
      <c r="C22" s="33" t="s">
        <v>72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25">
      <c r="A23" s="244" t="s">
        <v>57</v>
      </c>
      <c r="B23" s="246">
        <v>266</v>
      </c>
      <c r="C23" s="33" t="s">
        <v>73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25">
      <c r="A24" s="244" t="s">
        <v>57</v>
      </c>
      <c r="B24" s="246">
        <v>416</v>
      </c>
      <c r="C24" s="33" t="s">
        <v>74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25">
      <c r="A25" s="244" t="s">
        <v>57</v>
      </c>
      <c r="B25" s="246">
        <v>468</v>
      </c>
      <c r="C25" s="33" t="s">
        <v>75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25">
      <c r="A26" s="244" t="s">
        <v>57</v>
      </c>
      <c r="B26" s="246">
        <v>665</v>
      </c>
      <c r="C26" s="33" t="s">
        <v>76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495</v>
      </c>
      <c r="AJ26" s="150" t="s">
        <v>495</v>
      </c>
      <c r="AL26" s="150" t="e">
        <v>#N/A</v>
      </c>
      <c r="AN26" s="970" t="e">
        <v>#N/A</v>
      </c>
      <c r="AP26" s="150" t="s">
        <v>495</v>
      </c>
      <c r="AR26" s="150" t="s">
        <v>495</v>
      </c>
      <c r="AT26" s="150" t="e">
        <v>#N/A</v>
      </c>
      <c r="AV26" s="150" t="e">
        <v>#N/A</v>
      </c>
    </row>
    <row r="27" spans="1:48" x14ac:dyDescent="0.25">
      <c r="A27" s="244" t="s">
        <v>57</v>
      </c>
      <c r="B27" s="246">
        <v>6071</v>
      </c>
      <c r="C27" s="33" t="s">
        <v>77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25">
      <c r="A28" s="244" t="s">
        <v>57</v>
      </c>
      <c r="B28" s="246">
        <v>6072</v>
      </c>
      <c r="C28" s="2" t="s">
        <v>78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25">
      <c r="A29" s="244" t="s">
        <v>57</v>
      </c>
      <c r="B29" s="246">
        <v>6073</v>
      </c>
      <c r="C29" s="2" t="s">
        <v>79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25">
      <c r="A30" s="244" t="s">
        <v>57</v>
      </c>
      <c r="B30" s="246">
        <v>6074</v>
      </c>
      <c r="C30" s="2" t="s">
        <v>80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25">
      <c r="A31" s="244" t="s">
        <v>57</v>
      </c>
      <c r="B31" s="246">
        <v>6075</v>
      </c>
      <c r="C31" s="2" t="s">
        <v>81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25">
      <c r="A32" s="244" t="s">
        <v>57</v>
      </c>
      <c r="B32" s="246">
        <v>6076</v>
      </c>
      <c r="C32" s="2" t="s">
        <v>82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25">
      <c r="A33" s="244" t="s">
        <v>57</v>
      </c>
      <c r="B33" s="246">
        <v>6077</v>
      </c>
      <c r="C33" s="2" t="s">
        <v>83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25">
      <c r="A34" s="244" t="s">
        <v>57</v>
      </c>
      <c r="B34" s="246">
        <v>6078</v>
      </c>
      <c r="C34" s="2" t="s">
        <v>84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25">
      <c r="A35" s="244" t="s">
        <v>57</v>
      </c>
      <c r="B35" s="246">
        <v>6079</v>
      </c>
      <c r="C35" s="2" t="s">
        <v>85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25">
      <c r="A36" s="244" t="s">
        <v>57</v>
      </c>
      <c r="B36" s="246">
        <v>6080</v>
      </c>
      <c r="C36" s="2" t="s">
        <v>86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25">
      <c r="A37" s="244" t="s">
        <v>57</v>
      </c>
      <c r="B37" s="246">
        <v>6081</v>
      </c>
      <c r="C37" s="2" t="s">
        <v>87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495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495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25">
      <c r="A38" s="244" t="s">
        <v>88</v>
      </c>
      <c r="B38" s="246">
        <v>637</v>
      </c>
      <c r="C38" s="2" t="s">
        <v>859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25">
      <c r="A39" s="244" t="s">
        <v>88</v>
      </c>
      <c r="B39" s="246">
        <v>224</v>
      </c>
      <c r="C39" s="2" t="s">
        <v>860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25">
      <c r="A40" s="244" t="s">
        <v>88</v>
      </c>
      <c r="B40" s="246">
        <v>227</v>
      </c>
      <c r="C40" s="2" t="s">
        <v>861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25">
      <c r="A41" s="244" t="s">
        <v>88</v>
      </c>
      <c r="B41" s="246">
        <v>228</v>
      </c>
      <c r="C41" s="2" t="s">
        <v>862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25">
      <c r="A42" s="244" t="s">
        <v>88</v>
      </c>
      <c r="B42" s="246">
        <v>216</v>
      </c>
      <c r="C42" s="33" t="s">
        <v>863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25">
      <c r="A43" s="244" t="s">
        <v>88</v>
      </c>
      <c r="B43" s="246">
        <v>223</v>
      </c>
      <c r="C43" s="33" t="s">
        <v>864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25">
      <c r="A44" s="244" t="s">
        <v>88</v>
      </c>
      <c r="B44" s="246">
        <v>241</v>
      </c>
      <c r="C44" s="33" t="s">
        <v>865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25">
      <c r="A45" s="244" t="s">
        <v>88</v>
      </c>
      <c r="B45" s="246">
        <v>245</v>
      </c>
      <c r="C45" s="33" t="s">
        <v>866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25">
      <c r="A46" s="244" t="s">
        <v>88</v>
      </c>
      <c r="B46" s="246">
        <v>246</v>
      </c>
      <c r="C46" s="33" t="s">
        <v>867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25">
      <c r="A47" s="244" t="s">
        <v>88</v>
      </c>
      <c r="B47" s="246">
        <v>251</v>
      </c>
      <c r="C47" s="33" t="s">
        <v>868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25">
      <c r="A48" s="244" t="s">
        <v>88</v>
      </c>
      <c r="B48" s="246">
        <v>632</v>
      </c>
      <c r="C48" s="33" t="s">
        <v>869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25">
      <c r="A49" s="244" t="s">
        <v>88</v>
      </c>
      <c r="B49" s="246">
        <v>286</v>
      </c>
      <c r="C49" s="33" t="s">
        <v>870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25">
      <c r="A50" s="244" t="s">
        <v>88</v>
      </c>
      <c r="B50" s="246">
        <v>240</v>
      </c>
      <c r="C50" s="33" t="s">
        <v>871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25">
      <c r="A51" s="244" t="s">
        <v>88</v>
      </c>
      <c r="B51" s="246">
        <v>7217</v>
      </c>
      <c r="C51" s="33" t="s">
        <v>102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495</v>
      </c>
      <c r="AF51" s="970" t="s">
        <v>495</v>
      </c>
      <c r="AH51" s="970" t="s">
        <v>495</v>
      </c>
      <c r="AJ51" s="150" t="s">
        <v>495</v>
      </c>
      <c r="AL51" s="150"/>
      <c r="AN51" s="970" t="e">
        <v>#N/A</v>
      </c>
      <c r="AP51" s="150" t="s">
        <v>495</v>
      </c>
      <c r="AR51" s="150" t="s">
        <v>495</v>
      </c>
      <c r="AT51" s="150" t="e">
        <v>#N/A</v>
      </c>
      <c r="AV51" s="150" t="e">
        <v>#N/A</v>
      </c>
    </row>
    <row r="52" spans="1:48" x14ac:dyDescent="0.25">
      <c r="A52" s="244" t="s">
        <v>88</v>
      </c>
      <c r="B52" s="246">
        <v>260</v>
      </c>
      <c r="C52" s="33" t="s">
        <v>872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25">
      <c r="A53" s="244" t="s">
        <v>88</v>
      </c>
      <c r="B53" s="246">
        <v>234</v>
      </c>
      <c r="C53" s="33" t="s">
        <v>873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25">
      <c r="A54" s="244" t="s">
        <v>88</v>
      </c>
      <c r="B54" s="262">
        <v>753</v>
      </c>
      <c r="C54" s="924" t="s">
        <v>105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495</v>
      </c>
      <c r="AR54" s="150">
        <v>9375</v>
      </c>
      <c r="AT54" s="150">
        <v>8994</v>
      </c>
      <c r="AV54" s="150">
        <v>9528</v>
      </c>
    </row>
    <row r="55" spans="1:48" x14ac:dyDescent="0.25">
      <c r="A55" s="244" t="s">
        <v>88</v>
      </c>
      <c r="B55" s="246">
        <v>7224</v>
      </c>
      <c r="C55" s="2" t="s">
        <v>106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25">
      <c r="A56" s="244" t="s">
        <v>88</v>
      </c>
      <c r="B56" s="246">
        <v>7225</v>
      </c>
      <c r="C56" s="2" t="s">
        <v>107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495</v>
      </c>
      <c r="AH56" s="970" t="s">
        <v>495</v>
      </c>
      <c r="AJ56" s="150" t="s">
        <v>495</v>
      </c>
      <c r="AL56" s="150"/>
      <c r="AN56" s="970" t="e">
        <v>#N/A</v>
      </c>
      <c r="AP56" s="150" t="s">
        <v>495</v>
      </c>
      <c r="AR56" s="150" t="s">
        <v>495</v>
      </c>
      <c r="AT56" s="150" t="e">
        <v>#N/A</v>
      </c>
      <c r="AV56" s="150" t="e">
        <v>#N/A</v>
      </c>
    </row>
    <row r="57" spans="1:48" x14ac:dyDescent="0.25">
      <c r="A57" s="244" t="s">
        <v>88</v>
      </c>
      <c r="B57" s="246">
        <v>736</v>
      </c>
      <c r="C57" s="21" t="s">
        <v>108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25">
      <c r="A58" s="244" t="s">
        <v>88</v>
      </c>
      <c r="B58" s="246">
        <v>755</v>
      </c>
      <c r="C58" s="21" t="s">
        <v>109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25">
      <c r="A59" s="244" t="s">
        <v>88</v>
      </c>
      <c r="B59" s="262">
        <v>2014</v>
      </c>
      <c r="C59" s="737" t="s">
        <v>110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25">
      <c r="A60" s="244" t="s">
        <v>88</v>
      </c>
      <c r="B60" s="246">
        <v>1095</v>
      </c>
      <c r="C60" s="21" t="s">
        <v>111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25">
      <c r="A61" s="244" t="s">
        <v>88</v>
      </c>
      <c r="B61" s="246">
        <v>181</v>
      </c>
      <c r="C61" s="21" t="s">
        <v>492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25">
      <c r="A62" s="244" t="s">
        <v>113</v>
      </c>
      <c r="B62" s="246">
        <v>324</v>
      </c>
      <c r="C62" s="21" t="s">
        <v>114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25">
      <c r="A63" s="244" t="s">
        <v>113</v>
      </c>
      <c r="B63" s="246">
        <v>157</v>
      </c>
      <c r="C63" s="54" t="s">
        <v>115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25">
      <c r="A64" s="244" t="s">
        <v>113</v>
      </c>
      <c r="B64" s="246">
        <v>639</v>
      </c>
      <c r="C64" s="54" t="s">
        <v>116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25">
      <c r="A65" s="244" t="s">
        <v>113</v>
      </c>
      <c r="B65" s="246">
        <v>638</v>
      </c>
      <c r="C65" s="54" t="s">
        <v>117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25">
      <c r="A66" s="244" t="s">
        <v>113</v>
      </c>
      <c r="B66" s="246">
        <v>352</v>
      </c>
      <c r="C66" s="54" t="s">
        <v>118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495</v>
      </c>
      <c r="AH66" s="970" t="s">
        <v>495</v>
      </c>
      <c r="AJ66" s="150" t="s">
        <v>495</v>
      </c>
      <c r="AL66" s="150"/>
      <c r="AN66" s="970" t="e">
        <v>#N/A</v>
      </c>
      <c r="AP66" s="150" t="s">
        <v>495</v>
      </c>
      <c r="AR66" s="150" t="s">
        <v>495</v>
      </c>
      <c r="AT66" s="150">
        <v>5105</v>
      </c>
      <c r="AV66" s="150" t="e">
        <v>#N/A</v>
      </c>
    </row>
    <row r="67" spans="1:48" x14ac:dyDescent="0.25">
      <c r="A67" s="244" t="s">
        <v>113</v>
      </c>
      <c r="B67" s="246">
        <v>182</v>
      </c>
      <c r="C67" s="54" t="s">
        <v>119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25">
      <c r="A68" s="279" t="s">
        <v>113</v>
      </c>
      <c r="B68" s="268">
        <v>1503</v>
      </c>
      <c r="C68" s="458" t="s">
        <v>814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25">
      <c r="A69" s="244" t="s">
        <v>113</v>
      </c>
      <c r="B69" s="246">
        <v>180</v>
      </c>
      <c r="C69" s="54" t="s">
        <v>121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25">
      <c r="A70" s="244" t="s">
        <v>113</v>
      </c>
      <c r="B70" s="246">
        <v>740</v>
      </c>
      <c r="C70" s="33" t="s">
        <v>122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25">
      <c r="A71" s="244" t="s">
        <v>113</v>
      </c>
      <c r="B71" s="246">
        <v>342</v>
      </c>
      <c r="C71" s="250" t="s">
        <v>123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25">
      <c r="A72" s="244" t="s">
        <v>124</v>
      </c>
      <c r="B72" s="246">
        <v>280</v>
      </c>
      <c r="C72" s="21" t="s">
        <v>125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25">
      <c r="A73" s="244" t="s">
        <v>124</v>
      </c>
      <c r="B73" s="246">
        <v>282</v>
      </c>
      <c r="C73" s="21" t="s">
        <v>126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25">
      <c r="A74" s="244" t="s">
        <v>124</v>
      </c>
      <c r="B74" s="246">
        <v>283</v>
      </c>
      <c r="C74" s="21" t="s">
        <v>127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25">
      <c r="A75" s="244" t="s">
        <v>124</v>
      </c>
      <c r="B75" s="246">
        <v>275</v>
      </c>
      <c r="C75" s="54" t="s">
        <v>128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25">
      <c r="A76" s="244" t="s">
        <v>124</v>
      </c>
      <c r="B76" s="246">
        <v>276</v>
      </c>
      <c r="C76" s="54" t="s">
        <v>129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25">
      <c r="A77" s="244" t="s">
        <v>124</v>
      </c>
      <c r="B77" s="246">
        <v>277</v>
      </c>
      <c r="C77" s="21" t="s">
        <v>130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25">
      <c r="A78" s="244" t="s">
        <v>124</v>
      </c>
      <c r="B78" s="246">
        <v>291</v>
      </c>
      <c r="C78" s="21" t="s">
        <v>131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25">
      <c r="A79" s="244" t="s">
        <v>124</v>
      </c>
      <c r="B79" s="246">
        <v>281</v>
      </c>
      <c r="C79" s="21" t="s">
        <v>132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25">
      <c r="A80" s="244" t="s">
        <v>124</v>
      </c>
      <c r="B80" s="246">
        <v>185</v>
      </c>
      <c r="C80" s="21" t="s">
        <v>133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25">
      <c r="A81" s="244" t="s">
        <v>124</v>
      </c>
      <c r="B81" s="246">
        <v>279</v>
      </c>
      <c r="C81" s="21" t="s">
        <v>134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25">
      <c r="A82" s="244" t="s">
        <v>124</v>
      </c>
      <c r="B82" s="246">
        <v>1091</v>
      </c>
      <c r="C82" s="21" t="s">
        <v>494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25">
      <c r="A83" s="244" t="s">
        <v>124</v>
      </c>
      <c r="B83" s="246">
        <v>1086</v>
      </c>
      <c r="C83" s="21" t="s">
        <v>136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25">
      <c r="A84" s="244" t="s">
        <v>124</v>
      </c>
      <c r="B84" s="246">
        <v>1082</v>
      </c>
      <c r="C84" s="54" t="s">
        <v>137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25">
      <c r="A85" s="244" t="s">
        <v>124</v>
      </c>
      <c r="B85" s="246">
        <v>1094</v>
      </c>
      <c r="C85" s="21" t="s">
        <v>138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25">
      <c r="A86" s="244" t="s">
        <v>124</v>
      </c>
      <c r="B86" s="246">
        <v>1084</v>
      </c>
      <c r="C86" s="54" t="s">
        <v>139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25">
      <c r="A87" s="244" t="s">
        <v>124</v>
      </c>
      <c r="B87" s="246">
        <v>1085</v>
      </c>
      <c r="C87" s="54" t="s">
        <v>140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25">
      <c r="A88" s="244" t="s">
        <v>124</v>
      </c>
      <c r="B88" s="246">
        <v>1087</v>
      </c>
      <c r="C88" s="21" t="s">
        <v>141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25">
      <c r="A89" s="244" t="s">
        <v>124</v>
      </c>
      <c r="B89" s="246">
        <v>1092</v>
      </c>
      <c r="C89" s="21" t="s">
        <v>142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25">
      <c r="A90" s="244" t="s">
        <v>124</v>
      </c>
      <c r="B90" s="246">
        <v>1093</v>
      </c>
      <c r="C90" s="21" t="s">
        <v>143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25">
      <c r="A91" s="244" t="s">
        <v>124</v>
      </c>
      <c r="B91" s="246">
        <v>1088</v>
      </c>
      <c r="C91" s="21" t="s">
        <v>144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25">
      <c r="A92" s="244" t="s">
        <v>124</v>
      </c>
      <c r="B92" s="246">
        <v>1083</v>
      </c>
      <c r="C92" s="21" t="s">
        <v>145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25">
      <c r="A93" s="244" t="s">
        <v>146</v>
      </c>
      <c r="B93" s="246">
        <v>184</v>
      </c>
      <c r="C93" s="21" t="s">
        <v>147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25">
      <c r="A94" s="244" t="s">
        <v>146</v>
      </c>
      <c r="B94" s="246">
        <v>186</v>
      </c>
      <c r="C94" s="54" t="s">
        <v>148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25">
      <c r="A95" s="244" t="s">
        <v>146</v>
      </c>
      <c r="B95" s="246">
        <v>2015</v>
      </c>
      <c r="C95" s="54" t="s">
        <v>149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25">
      <c r="A96" s="244" t="s">
        <v>146</v>
      </c>
      <c r="B96" s="246">
        <v>9721</v>
      </c>
      <c r="C96" s="54" t="s">
        <v>151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25">
      <c r="A97" s="244" t="s">
        <v>152</v>
      </c>
      <c r="B97" s="246">
        <v>787</v>
      </c>
      <c r="C97" s="21" t="s">
        <v>153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25">
      <c r="A98" s="244" t="s">
        <v>152</v>
      </c>
      <c r="B98" s="246">
        <v>788</v>
      </c>
      <c r="C98" s="21" t="s">
        <v>154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25">
      <c r="A99" s="244" t="s">
        <v>152</v>
      </c>
      <c r="B99" s="246">
        <v>789</v>
      </c>
      <c r="C99" s="21" t="s">
        <v>155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25">
      <c r="A100" s="244" t="s">
        <v>152</v>
      </c>
      <c r="B100" s="246">
        <v>790</v>
      </c>
      <c r="C100" s="21" t="s">
        <v>156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495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25">
      <c r="A101" s="244" t="s">
        <v>152</v>
      </c>
      <c r="B101" s="246">
        <v>511</v>
      </c>
      <c r="C101" s="21" t="s">
        <v>157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25">
      <c r="A102" s="244" t="s">
        <v>158</v>
      </c>
      <c r="B102" s="246">
        <v>911</v>
      </c>
      <c r="C102" s="34" t="s">
        <v>159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25">
      <c r="A103" s="244" t="s">
        <v>158</v>
      </c>
      <c r="B103" s="246">
        <v>912</v>
      </c>
      <c r="C103" s="34" t="s">
        <v>160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25">
      <c r="A104" s="244" t="s">
        <v>158</v>
      </c>
      <c r="B104" s="246">
        <v>913</v>
      </c>
      <c r="C104" s="34" t="s">
        <v>161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25">
      <c r="A105" s="244" t="s">
        <v>158</v>
      </c>
      <c r="B105" s="246">
        <v>914</v>
      </c>
      <c r="C105" s="34" t="s">
        <v>162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25">
      <c r="A106" s="244" t="s">
        <v>158</v>
      </c>
      <c r="B106" s="246">
        <v>915</v>
      </c>
      <c r="C106" s="34" t="s">
        <v>163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25">
      <c r="A107" s="244" t="s">
        <v>158</v>
      </c>
      <c r="B107" s="246">
        <v>916</v>
      </c>
      <c r="C107" s="34" t="s">
        <v>164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25">
      <c r="A108" s="244" t="s">
        <v>158</v>
      </c>
      <c r="B108" s="246">
        <v>917</v>
      </c>
      <c r="C108" s="34" t="s">
        <v>165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25">
      <c r="A109" s="244" t="s">
        <v>158</v>
      </c>
      <c r="B109" s="246">
        <v>918</v>
      </c>
      <c r="C109" s="34" t="s">
        <v>166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25">
      <c r="A110" s="244" t="s">
        <v>158</v>
      </c>
      <c r="B110" s="246">
        <v>919</v>
      </c>
      <c r="C110" s="34" t="s">
        <v>167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495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25">
      <c r="A111" s="244" t="s">
        <v>158</v>
      </c>
      <c r="B111" s="246">
        <v>920</v>
      </c>
      <c r="C111" s="34" t="s">
        <v>168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25">
      <c r="A112" s="244" t="s">
        <v>158</v>
      </c>
      <c r="B112" s="246">
        <v>921</v>
      </c>
      <c r="C112" s="34" t="s">
        <v>169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25">
      <c r="A113" s="244" t="s">
        <v>158</v>
      </c>
      <c r="B113" s="246">
        <v>922</v>
      </c>
      <c r="C113" s="34" t="s">
        <v>170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495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25">
      <c r="A114" s="244" t="s">
        <v>158</v>
      </c>
      <c r="B114" s="246">
        <v>923</v>
      </c>
      <c r="C114" s="34" t="s">
        <v>874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25">
      <c r="A115" s="244" t="s">
        <v>158</v>
      </c>
      <c r="B115" s="246">
        <v>924</v>
      </c>
      <c r="C115" s="34" t="s">
        <v>172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25">
      <c r="A116" s="734" t="s">
        <v>158</v>
      </c>
      <c r="B116" s="14">
        <v>2070</v>
      </c>
      <c r="C116" s="178" t="s">
        <v>173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25">
      <c r="A117" s="244" t="s">
        <v>158</v>
      </c>
      <c r="B117" s="246">
        <v>1065</v>
      </c>
      <c r="C117" s="33" t="s">
        <v>174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25">
      <c r="A118" s="244" t="s">
        <v>158</v>
      </c>
      <c r="B118" s="246">
        <v>1066</v>
      </c>
      <c r="C118" s="33" t="s">
        <v>175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25">
      <c r="A119" s="244" t="s">
        <v>158</v>
      </c>
      <c r="B119" s="246">
        <v>1067</v>
      </c>
      <c r="C119" s="33" t="s">
        <v>176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495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25">
      <c r="A120" s="244" t="s">
        <v>158</v>
      </c>
      <c r="B120" s="246">
        <v>1068</v>
      </c>
      <c r="C120" s="33" t="s">
        <v>177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25">
      <c r="A121" s="244" t="s">
        <v>158</v>
      </c>
      <c r="B121" s="246">
        <v>1069</v>
      </c>
      <c r="C121" s="33" t="s">
        <v>178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495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25">
      <c r="A122" s="244" t="s">
        <v>158</v>
      </c>
      <c r="B122" s="246">
        <v>1070</v>
      </c>
      <c r="C122" s="33" t="s">
        <v>179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25">
      <c r="A123" s="244" t="s">
        <v>158</v>
      </c>
      <c r="B123" s="246">
        <v>1071</v>
      </c>
      <c r="C123" s="33" t="s">
        <v>180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25">
      <c r="A124" s="244" t="s">
        <v>158</v>
      </c>
      <c r="B124" s="246">
        <v>1072</v>
      </c>
      <c r="C124" s="33" t="s">
        <v>181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25">
      <c r="A125" s="244" t="s">
        <v>158</v>
      </c>
      <c r="B125" s="246">
        <v>1073</v>
      </c>
      <c r="C125" s="33" t="s">
        <v>182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25">
      <c r="A126" s="244" t="s">
        <v>158</v>
      </c>
      <c r="B126" s="246">
        <v>1074</v>
      </c>
      <c r="C126" s="33" t="s">
        <v>183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25">
      <c r="A127" s="734" t="s">
        <v>158</v>
      </c>
      <c r="B127" s="855">
        <v>1408</v>
      </c>
      <c r="C127" s="178" t="s">
        <v>184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25">
      <c r="A128" s="734" t="s">
        <v>158</v>
      </c>
      <c r="B128" s="855">
        <v>1409</v>
      </c>
      <c r="C128" s="178" t="s">
        <v>185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25">
      <c r="A129" s="734" t="s">
        <v>158</v>
      </c>
      <c r="B129" s="855">
        <v>1410</v>
      </c>
      <c r="C129" s="178" t="s">
        <v>186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25">
      <c r="A130" s="734" t="s">
        <v>158</v>
      </c>
      <c r="B130" s="855">
        <v>1412</v>
      </c>
      <c r="C130" s="178" t="s">
        <v>187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25">
      <c r="A131" s="734" t="s">
        <v>158</v>
      </c>
      <c r="B131" s="855">
        <v>1413</v>
      </c>
      <c r="C131" s="178" t="s">
        <v>188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25">
      <c r="A132" s="734" t="s">
        <v>158</v>
      </c>
      <c r="B132" s="855">
        <v>1414</v>
      </c>
      <c r="C132" s="178" t="s">
        <v>189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25">
      <c r="A133" s="734" t="s">
        <v>158</v>
      </c>
      <c r="B133" s="855">
        <v>1415</v>
      </c>
      <c r="C133" s="178" t="s">
        <v>190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25">
      <c r="A134" s="734" t="s">
        <v>158</v>
      </c>
      <c r="B134" s="855">
        <v>1416</v>
      </c>
      <c r="C134" s="178" t="s">
        <v>191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25">
      <c r="A135" s="734" t="s">
        <v>158</v>
      </c>
      <c r="B135" s="855">
        <v>1417</v>
      </c>
      <c r="C135" s="178" t="s">
        <v>192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25">
      <c r="A136" s="734" t="s">
        <v>158</v>
      </c>
      <c r="B136" s="855">
        <v>1418</v>
      </c>
      <c r="C136" s="178" t="s">
        <v>193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25">
      <c r="A137" s="244" t="s">
        <v>158</v>
      </c>
      <c r="B137" s="246">
        <v>925</v>
      </c>
      <c r="C137" s="178" t="s">
        <v>194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25">
      <c r="A138" s="244" t="s">
        <v>158</v>
      </c>
      <c r="B138" s="246">
        <v>926</v>
      </c>
      <c r="C138" s="178" t="s">
        <v>195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25">
      <c r="A139" s="244" t="s">
        <v>158</v>
      </c>
      <c r="B139" s="246">
        <v>927</v>
      </c>
      <c r="C139" s="178" t="s">
        <v>196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25">
      <c r="A140" s="244" t="s">
        <v>158</v>
      </c>
      <c r="B140" s="246">
        <v>928</v>
      </c>
      <c r="C140" s="178" t="s">
        <v>197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25">
      <c r="A141" s="244" t="s">
        <v>158</v>
      </c>
      <c r="B141" s="246">
        <v>929</v>
      </c>
      <c r="C141" s="178" t="s">
        <v>198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495</v>
      </c>
      <c r="AS141" s="815" t="e">
        <f t="shared" si="30"/>
        <v>#VALUE!</v>
      </c>
      <c r="AT141" s="150" t="s">
        <v>495</v>
      </c>
      <c r="AU141" s="815" t="e">
        <f t="shared" si="30"/>
        <v>#VALUE!</v>
      </c>
      <c r="AV141" s="150">
        <v>5021</v>
      </c>
      <c r="AZ141" s="81"/>
    </row>
    <row r="142" spans="1:52" x14ac:dyDescent="0.25">
      <c r="A142" s="244" t="s">
        <v>158</v>
      </c>
      <c r="B142" s="73">
        <v>1393</v>
      </c>
      <c r="C142" s="718" t="s">
        <v>199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25">
      <c r="A143" s="244" t="s">
        <v>158</v>
      </c>
      <c r="B143" s="73">
        <v>1394</v>
      </c>
      <c r="C143" s="718" t="s">
        <v>200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495</v>
      </c>
      <c r="AT143" s="150">
        <v>1586</v>
      </c>
      <c r="AV143" s="150">
        <v>1586</v>
      </c>
    </row>
    <row r="144" spans="1:52" x14ac:dyDescent="0.25">
      <c r="A144" s="244" t="s">
        <v>158</v>
      </c>
      <c r="B144" s="73">
        <v>1395</v>
      </c>
      <c r="C144" s="718" t="s">
        <v>201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25">
      <c r="A145" s="244" t="s">
        <v>158</v>
      </c>
      <c r="B145" s="73">
        <v>1047</v>
      </c>
      <c r="C145" s="718" t="s">
        <v>202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495</v>
      </c>
      <c r="AP145" s="150" t="s">
        <v>495</v>
      </c>
      <c r="AR145" s="150" t="s">
        <v>495</v>
      </c>
      <c r="AT145" s="150" t="s">
        <v>495</v>
      </c>
      <c r="AV145" s="150">
        <v>4384</v>
      </c>
    </row>
    <row r="146" spans="1:52" x14ac:dyDescent="0.25">
      <c r="A146" s="244" t="s">
        <v>158</v>
      </c>
      <c r="B146" s="73">
        <v>1048</v>
      </c>
      <c r="C146" s="802" t="s">
        <v>203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495</v>
      </c>
      <c r="AP146" s="150" t="s">
        <v>495</v>
      </c>
      <c r="AR146" s="150" t="s">
        <v>495</v>
      </c>
      <c r="AT146" s="150" t="s">
        <v>495</v>
      </c>
      <c r="AV146" s="150">
        <v>5358</v>
      </c>
      <c r="AY146" s="37"/>
    </row>
    <row r="147" spans="1:52" ht="15.75" thickBot="1" x14ac:dyDescent="0.3">
      <c r="A147" s="244" t="s">
        <v>158</v>
      </c>
      <c r="B147" s="287">
        <v>1046</v>
      </c>
      <c r="C147" s="720" t="s">
        <v>204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495</v>
      </c>
      <c r="AP147" s="150" t="s">
        <v>495</v>
      </c>
      <c r="AR147" s="150" t="s">
        <v>495</v>
      </c>
      <c r="AT147" s="150" t="s">
        <v>495</v>
      </c>
      <c r="AV147" s="150">
        <v>2271</v>
      </c>
    </row>
    <row r="148" spans="1:52" x14ac:dyDescent="0.25">
      <c r="A148" s="244" t="s">
        <v>158</v>
      </c>
      <c r="B148" s="73">
        <v>1376</v>
      </c>
      <c r="C148" s="718" t="s">
        <v>482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25">
      <c r="A149" s="244" t="s">
        <v>158</v>
      </c>
      <c r="B149" s="73">
        <v>1377</v>
      </c>
      <c r="C149" s="718" t="s">
        <v>206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25">
      <c r="A150" s="244" t="s">
        <v>207</v>
      </c>
      <c r="B150" s="246">
        <v>936</v>
      </c>
      <c r="C150" s="2" t="s">
        <v>208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25">
      <c r="A151" s="277" t="s">
        <v>207</v>
      </c>
      <c r="B151" s="246">
        <v>1341</v>
      </c>
      <c r="C151" s="4" t="s">
        <v>209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25">
      <c r="A152" s="244" t="s">
        <v>207</v>
      </c>
      <c r="B152" s="246">
        <v>938</v>
      </c>
      <c r="C152" s="2" t="s">
        <v>210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25">
      <c r="A153" s="244" t="s">
        <v>207</v>
      </c>
      <c r="B153" s="246">
        <v>939</v>
      </c>
      <c r="C153" s="2" t="s">
        <v>211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25">
      <c r="A154" s="244" t="s">
        <v>207</v>
      </c>
      <c r="B154" s="246">
        <v>940</v>
      </c>
      <c r="C154" s="2" t="s">
        <v>212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25">
      <c r="A155" s="244" t="s">
        <v>207</v>
      </c>
      <c r="B155" s="246">
        <v>941</v>
      </c>
      <c r="C155" s="2" t="s">
        <v>213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25">
      <c r="A156" s="244" t="s">
        <v>207</v>
      </c>
      <c r="B156" s="246">
        <v>944</v>
      </c>
      <c r="C156" s="2" t="s">
        <v>214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25">
      <c r="A157" s="244" t="s">
        <v>207</v>
      </c>
      <c r="B157" s="246">
        <v>946</v>
      </c>
      <c r="C157" s="2" t="s">
        <v>215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25">
      <c r="A158" s="244" t="s">
        <v>207</v>
      </c>
      <c r="B158" s="246">
        <v>947</v>
      </c>
      <c r="C158" s="2" t="s">
        <v>216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25">
      <c r="A159" s="244" t="s">
        <v>207</v>
      </c>
      <c r="B159" s="246">
        <v>983</v>
      </c>
      <c r="C159" s="2" t="s">
        <v>217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25">
      <c r="A160" s="244" t="s">
        <v>207</v>
      </c>
      <c r="B160" s="246">
        <v>945</v>
      </c>
      <c r="C160" s="2" t="s">
        <v>218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25">
      <c r="A161" s="244" t="s">
        <v>207</v>
      </c>
      <c r="B161" s="246">
        <v>1509</v>
      </c>
      <c r="C161" s="725" t="s">
        <v>219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25">
      <c r="A162" s="244" t="s">
        <v>207</v>
      </c>
      <c r="B162" s="246">
        <v>1510</v>
      </c>
      <c r="C162" s="718" t="s">
        <v>220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495</v>
      </c>
      <c r="AF162" s="970" t="s">
        <v>495</v>
      </c>
      <c r="AH162" s="970" t="s">
        <v>495</v>
      </c>
      <c r="AJ162" s="150" t="s">
        <v>495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.75" thickBot="1" x14ac:dyDescent="0.3">
      <c r="A163" s="244" t="s">
        <v>207</v>
      </c>
      <c r="B163" s="843">
        <v>1511</v>
      </c>
      <c r="C163" s="725" t="s">
        <v>221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25">
      <c r="A164" s="278" t="s">
        <v>222</v>
      </c>
      <c r="B164" s="269">
        <v>4663</v>
      </c>
      <c r="C164" s="799" t="s">
        <v>223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25">
      <c r="A165" s="286" t="s">
        <v>222</v>
      </c>
      <c r="B165" s="268">
        <v>3181</v>
      </c>
      <c r="C165" s="1033" t="s">
        <v>224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25">
      <c r="A166" s="279" t="s">
        <v>222</v>
      </c>
      <c r="B166" s="268">
        <v>1672</v>
      </c>
      <c r="C166" s="718" t="s">
        <v>225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25">
      <c r="A167" s="279" t="s">
        <v>222</v>
      </c>
      <c r="B167" s="268">
        <v>4713</v>
      </c>
      <c r="C167" s="718" t="s">
        <v>226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25">
      <c r="A168" s="279" t="s">
        <v>222</v>
      </c>
      <c r="B168" s="268">
        <v>4687</v>
      </c>
      <c r="C168" s="1034" t="s">
        <v>227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25">
      <c r="A169" s="279" t="s">
        <v>222</v>
      </c>
      <c r="B169" s="440">
        <v>4704</v>
      </c>
      <c r="C169" s="1034" t="s">
        <v>228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25">
      <c r="A170" s="279" t="s">
        <v>222</v>
      </c>
      <c r="B170" s="268">
        <v>2230</v>
      </c>
      <c r="C170" s="718" t="s">
        <v>229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25">
      <c r="A171" s="279" t="s">
        <v>222</v>
      </c>
      <c r="B171" s="268">
        <v>3720</v>
      </c>
      <c r="C171" s="718" t="s">
        <v>230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.75" thickBot="1" x14ac:dyDescent="0.3">
      <c r="A172" s="280" t="s">
        <v>222</v>
      </c>
      <c r="B172" s="264">
        <v>2499</v>
      </c>
      <c r="C172" s="720" t="s">
        <v>231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25">
      <c r="A173" s="244" t="s">
        <v>232</v>
      </c>
      <c r="B173" s="246">
        <v>612</v>
      </c>
      <c r="C173" s="21" t="s">
        <v>233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25">
      <c r="A174" s="244" t="s">
        <v>232</v>
      </c>
      <c r="B174" s="246">
        <v>618</v>
      </c>
      <c r="C174" s="21" t="s">
        <v>234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25">
      <c r="A175" s="244" t="s">
        <v>232</v>
      </c>
      <c r="B175" s="246">
        <v>617</v>
      </c>
      <c r="C175" s="21" t="s">
        <v>235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25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25">
      <c r="A177" s="277" t="s">
        <v>238</v>
      </c>
      <c r="B177" s="268">
        <v>552</v>
      </c>
      <c r="C177" s="4" t="s">
        <v>239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25">
      <c r="A178" s="279" t="s">
        <v>238</v>
      </c>
      <c r="B178" s="267">
        <v>553</v>
      </c>
      <c r="C178" s="21" t="s">
        <v>240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.75" thickBot="1" x14ac:dyDescent="0.3">
      <c r="A179" s="280" t="s">
        <v>238</v>
      </c>
      <c r="B179" s="272">
        <v>554</v>
      </c>
      <c r="C179" s="30" t="s">
        <v>241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25">
      <c r="A180" s="279" t="s">
        <v>242</v>
      </c>
      <c r="B180" s="267">
        <v>1175</v>
      </c>
      <c r="C180" s="21" t="s">
        <v>243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25">
      <c r="A181" s="279" t="s">
        <v>242</v>
      </c>
      <c r="B181" s="267">
        <v>1232</v>
      </c>
      <c r="C181" s="21" t="s">
        <v>244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25">
      <c r="A182" s="279" t="s">
        <v>242</v>
      </c>
      <c r="B182" s="267">
        <v>1308</v>
      </c>
      <c r="C182" s="31" t="s">
        <v>245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25">
      <c r="A183" s="279" t="s">
        <v>242</v>
      </c>
      <c r="B183" s="267">
        <v>1309</v>
      </c>
      <c r="C183" s="31" t="s">
        <v>246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25">
      <c r="A184" s="279" t="s">
        <v>242</v>
      </c>
      <c r="B184" s="267">
        <v>1020</v>
      </c>
      <c r="C184" s="31" t="s">
        <v>247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25">
      <c r="A185" s="279" t="s">
        <v>242</v>
      </c>
      <c r="B185" s="267">
        <v>1019</v>
      </c>
      <c r="C185" s="31" t="s">
        <v>248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25">
      <c r="A186" s="279" t="s">
        <v>242</v>
      </c>
      <c r="B186" s="267">
        <v>1117</v>
      </c>
      <c r="C186" s="31" t="s">
        <v>249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25">
      <c r="A187" s="279" t="s">
        <v>242</v>
      </c>
      <c r="B187" s="267">
        <v>1129</v>
      </c>
      <c r="C187" s="31" t="s">
        <v>250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25">
      <c r="A188" s="279" t="s">
        <v>242</v>
      </c>
      <c r="B188" s="267">
        <v>1133</v>
      </c>
      <c r="C188" s="31" t="s">
        <v>251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25">
      <c r="A189" s="279" t="s">
        <v>242</v>
      </c>
      <c r="B189" s="631">
        <v>1147</v>
      </c>
      <c r="C189" s="31" t="s">
        <v>252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25">
      <c r="A190" s="279" t="s">
        <v>242</v>
      </c>
      <c r="B190" s="631">
        <v>1154</v>
      </c>
      <c r="C190" s="31" t="s">
        <v>254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25">
      <c r="A191" s="279" t="s">
        <v>242</v>
      </c>
      <c r="B191" s="631">
        <v>1121</v>
      </c>
      <c r="C191" s="31" t="s">
        <v>256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25">
      <c r="A192" s="279" t="s">
        <v>242</v>
      </c>
      <c r="B192" s="267">
        <v>1110</v>
      </c>
      <c r="C192" s="31" t="s">
        <v>258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25">
      <c r="A193" s="279" t="s">
        <v>242</v>
      </c>
      <c r="B193" s="267">
        <v>1039</v>
      </c>
      <c r="C193" s="31" t="s">
        <v>260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25">
      <c r="A194" s="279" t="s">
        <v>242</v>
      </c>
      <c r="B194" s="267">
        <v>1161</v>
      </c>
      <c r="C194" s="31" t="s">
        <v>261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25">
      <c r="A195" s="279" t="s">
        <v>242</v>
      </c>
      <c r="B195" s="267">
        <v>1259</v>
      </c>
      <c r="C195" s="31" t="s">
        <v>262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25">
      <c r="A196" s="279" t="s">
        <v>242</v>
      </c>
      <c r="B196" s="267">
        <v>1257</v>
      </c>
      <c r="C196" s="685" t="s">
        <v>263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25">
      <c r="A197" s="279" t="s">
        <v>242</v>
      </c>
      <c r="B197" s="267">
        <v>1274</v>
      </c>
      <c r="C197" s="685" t="s">
        <v>264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25">
      <c r="A198" s="279" t="s">
        <v>242</v>
      </c>
      <c r="B198" s="267">
        <v>1174</v>
      </c>
      <c r="C198" s="686" t="s">
        <v>265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25">
      <c r="A199" s="279" t="s">
        <v>242</v>
      </c>
      <c r="B199" s="246">
        <v>1340</v>
      </c>
      <c r="C199" s="687" t="s">
        <v>266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25">
      <c r="A200" s="279" t="s">
        <v>242</v>
      </c>
      <c r="B200" s="177">
        <v>1183</v>
      </c>
      <c r="C200" s="688" t="s">
        <v>267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25">
      <c r="A201" s="279" t="s">
        <v>242</v>
      </c>
      <c r="B201" s="177">
        <v>1184</v>
      </c>
      <c r="C201" s="688" t="s">
        <v>268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25">
      <c r="A202" s="279" t="s">
        <v>242</v>
      </c>
      <c r="B202" s="177">
        <v>1185</v>
      </c>
      <c r="C202" s="688" t="s">
        <v>269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25">
      <c r="A203" s="279" t="s">
        <v>242</v>
      </c>
      <c r="B203" s="177">
        <v>1186</v>
      </c>
      <c r="C203" s="688" t="s">
        <v>270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25">
      <c r="A204" s="279" t="s">
        <v>242</v>
      </c>
      <c r="B204" s="177">
        <v>1206</v>
      </c>
      <c r="C204" s="688" t="s">
        <v>271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25">
      <c r="A205" s="279" t="s">
        <v>242</v>
      </c>
      <c r="B205" s="177">
        <v>1207</v>
      </c>
      <c r="C205" s="688" t="s">
        <v>272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25">
      <c r="A206" s="279" t="s">
        <v>242</v>
      </c>
      <c r="B206" s="177">
        <v>1208</v>
      </c>
      <c r="C206" s="688" t="s">
        <v>273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25">
      <c r="A207" s="279" t="s">
        <v>242</v>
      </c>
      <c r="B207" s="177">
        <v>1210</v>
      </c>
      <c r="C207" s="688" t="s">
        <v>274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25">
      <c r="A208" s="279" t="s">
        <v>242</v>
      </c>
      <c r="B208" s="177">
        <v>1211</v>
      </c>
      <c r="C208" s="688" t="s">
        <v>275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25">
      <c r="A209" s="279" t="s">
        <v>242</v>
      </c>
      <c r="B209" s="177">
        <v>1212</v>
      </c>
      <c r="C209" s="688" t="s">
        <v>276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25">
      <c r="A210" s="279" t="s">
        <v>242</v>
      </c>
      <c r="B210" s="177">
        <v>1213</v>
      </c>
      <c r="C210" s="688" t="s">
        <v>277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25">
      <c r="A211" s="279" t="s">
        <v>242</v>
      </c>
      <c r="B211" s="177">
        <v>1214</v>
      </c>
      <c r="C211" s="688" t="s">
        <v>278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5" customHeight="1" x14ac:dyDescent="0.25">
      <c r="A212" s="279" t="s">
        <v>242</v>
      </c>
      <c r="B212" s="177">
        <v>1215</v>
      </c>
      <c r="C212" s="688" t="s">
        <v>875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25">
      <c r="A213" s="279" t="s">
        <v>242</v>
      </c>
      <c r="B213" s="177">
        <v>1216</v>
      </c>
      <c r="C213" s="688" t="s">
        <v>279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.75" thickBot="1" x14ac:dyDescent="0.3">
      <c r="A214" s="279" t="s">
        <v>242</v>
      </c>
      <c r="B214" s="177">
        <v>1217</v>
      </c>
      <c r="C214" s="688" t="s">
        <v>280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25">
      <c r="A215" s="279" t="s">
        <v>242</v>
      </c>
      <c r="B215" s="177">
        <v>1218</v>
      </c>
      <c r="C215" s="688" t="s">
        <v>281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25">
      <c r="A216" s="279" t="s">
        <v>242</v>
      </c>
      <c r="B216" s="177">
        <v>1201</v>
      </c>
      <c r="C216" s="688" t="s">
        <v>282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25">
      <c r="A217" s="279" t="s">
        <v>242</v>
      </c>
      <c r="B217" s="177">
        <v>1310</v>
      </c>
      <c r="C217" s="34" t="s">
        <v>283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25">
      <c r="A218" s="279" t="s">
        <v>242</v>
      </c>
      <c r="B218" s="177">
        <v>1311</v>
      </c>
      <c r="C218" s="34" t="s">
        <v>284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25">
      <c r="A219" s="279" t="s">
        <v>242</v>
      </c>
      <c r="B219" s="177">
        <v>1200</v>
      </c>
      <c r="C219" s="34" t="s">
        <v>285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25">
      <c r="A220" s="279" t="s">
        <v>242</v>
      </c>
      <c r="B220" s="177">
        <v>1272</v>
      </c>
      <c r="C220" s="34" t="s">
        <v>286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25">
      <c r="A221" s="279" t="s">
        <v>242</v>
      </c>
      <c r="B221" s="177">
        <v>1302</v>
      </c>
      <c r="C221" s="34" t="s">
        <v>287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25">
      <c r="A222" s="279" t="s">
        <v>242</v>
      </c>
      <c r="B222" s="177">
        <v>1303</v>
      </c>
      <c r="C222" s="34" t="s">
        <v>288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25">
      <c r="A223" s="279" t="s">
        <v>242</v>
      </c>
      <c r="B223" s="177">
        <v>1304</v>
      </c>
      <c r="C223" s="34" t="s">
        <v>289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25">
      <c r="A224" s="279" t="s">
        <v>242</v>
      </c>
      <c r="B224" s="177">
        <v>1305</v>
      </c>
      <c r="C224" s="34" t="s">
        <v>290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25">
      <c r="A225" s="279" t="s">
        <v>242</v>
      </c>
      <c r="B225" s="177">
        <v>1306</v>
      </c>
      <c r="C225" s="34" t="s">
        <v>291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25">
      <c r="A226" s="279" t="s">
        <v>242</v>
      </c>
      <c r="B226" s="177">
        <v>1307</v>
      </c>
      <c r="C226" s="34" t="s">
        <v>292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25">
      <c r="A227" s="279" t="s">
        <v>242</v>
      </c>
      <c r="B227" s="177">
        <v>1243</v>
      </c>
      <c r="C227" s="34" t="s">
        <v>293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25">
      <c r="A228" s="279" t="s">
        <v>242</v>
      </c>
      <c r="B228" s="177">
        <v>1244</v>
      </c>
      <c r="C228" s="34" t="s">
        <v>294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25">
      <c r="A229" s="279" t="s">
        <v>242</v>
      </c>
      <c r="B229" s="177">
        <v>1245</v>
      </c>
      <c r="C229" s="34" t="s">
        <v>295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25">
      <c r="A230" s="279" t="s">
        <v>242</v>
      </c>
      <c r="B230" s="177">
        <v>1246</v>
      </c>
      <c r="C230" s="34" t="s">
        <v>296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25">
      <c r="A231" s="279" t="s">
        <v>242</v>
      </c>
      <c r="B231" s="177">
        <v>1247</v>
      </c>
      <c r="C231" s="34" t="s">
        <v>297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25">
      <c r="A232" s="279" t="s">
        <v>242</v>
      </c>
      <c r="B232" s="177">
        <v>1248</v>
      </c>
      <c r="C232" s="34" t="s">
        <v>298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25">
      <c r="A233" s="279" t="s">
        <v>242</v>
      </c>
      <c r="B233" s="177">
        <v>1249</v>
      </c>
      <c r="C233" s="34" t="s">
        <v>299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25">
      <c r="A234" s="279" t="s">
        <v>242</v>
      </c>
      <c r="B234" s="174">
        <v>1178</v>
      </c>
      <c r="C234" s="827" t="s">
        <v>300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25">
      <c r="A235" s="279" t="s">
        <v>242</v>
      </c>
      <c r="B235" s="855">
        <v>1275</v>
      </c>
      <c r="C235" s="150" t="s">
        <v>301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25">
      <c r="A236" s="279" t="s">
        <v>242</v>
      </c>
      <c r="B236" s="855">
        <v>1276</v>
      </c>
      <c r="C236" s="150" t="s">
        <v>302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25">
      <c r="A237" s="279" t="s">
        <v>242</v>
      </c>
      <c r="B237" s="855">
        <v>1277</v>
      </c>
      <c r="C237" s="150" t="s">
        <v>303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25">
      <c r="A238" s="279" t="s">
        <v>242</v>
      </c>
      <c r="B238" s="855">
        <v>1278</v>
      </c>
      <c r="C238" s="150" t="s">
        <v>304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25">
      <c r="A239" s="279" t="s">
        <v>242</v>
      </c>
      <c r="B239" s="855">
        <v>1279</v>
      </c>
      <c r="C239" s="150" t="s">
        <v>305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25">
      <c r="A240" s="279" t="s">
        <v>242</v>
      </c>
      <c r="B240" s="855">
        <v>1032</v>
      </c>
      <c r="C240" s="718" t="s">
        <v>306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25">
      <c r="A241" s="279" t="s">
        <v>242</v>
      </c>
      <c r="B241" s="855"/>
      <c r="C241" s="718" t="s">
        <v>307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25">
      <c r="A242" s="279" t="s">
        <v>242</v>
      </c>
      <c r="B242" s="855">
        <v>1033</v>
      </c>
      <c r="C242" s="718" t="s">
        <v>308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25">
      <c r="A243" s="279" t="s">
        <v>242</v>
      </c>
      <c r="B243" s="855">
        <v>1036</v>
      </c>
      <c r="C243" s="718" t="s">
        <v>309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25">
      <c r="A244" s="279" t="s">
        <v>242</v>
      </c>
      <c r="B244" s="855">
        <v>1037</v>
      </c>
      <c r="C244" s="718" t="s">
        <v>310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25">
      <c r="A245" s="279" t="s">
        <v>242</v>
      </c>
      <c r="B245" s="855">
        <v>1038</v>
      </c>
      <c r="C245" s="718" t="s">
        <v>311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25">
      <c r="A246" s="279" t="s">
        <v>242</v>
      </c>
      <c r="B246" s="855">
        <v>1097</v>
      </c>
      <c r="C246" s="718" t="s">
        <v>876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25">
      <c r="A247" s="952"/>
      <c r="B247" s="953">
        <v>1518</v>
      </c>
      <c r="C247" s="954" t="s">
        <v>877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25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25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25">
      <c r="A250" s="279" t="s">
        <v>242</v>
      </c>
      <c r="B250" s="246">
        <v>1400</v>
      </c>
      <c r="C250" s="687" t="s">
        <v>878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25">
      <c r="A251" s="279" t="s">
        <v>242</v>
      </c>
      <c r="B251" s="246">
        <v>1154</v>
      </c>
      <c r="C251" s="687" t="s">
        <v>879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25">
      <c r="A252" s="279" t="s">
        <v>242</v>
      </c>
      <c r="B252" s="246">
        <v>1121</v>
      </c>
      <c r="C252" s="687" t="s">
        <v>880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25">
      <c r="R253" s="150"/>
    </row>
    <row r="256" spans="1:49" x14ac:dyDescent="0.25">
      <c r="A256" t="s">
        <v>881</v>
      </c>
      <c r="B256" s="246" t="s">
        <v>882</v>
      </c>
      <c r="C256" t="s">
        <v>881</v>
      </c>
    </row>
    <row r="257" spans="1:3" x14ac:dyDescent="0.25">
      <c r="A257">
        <v>1155</v>
      </c>
      <c r="B257" s="1029">
        <v>1295</v>
      </c>
      <c r="C257" t="s">
        <v>883</v>
      </c>
    </row>
    <row r="258" spans="1:3" x14ac:dyDescent="0.25">
      <c r="A258">
        <v>1237</v>
      </c>
      <c r="B258" s="1029">
        <v>1530</v>
      </c>
      <c r="C258" t="s">
        <v>884</v>
      </c>
    </row>
    <row r="259" spans="1:3" x14ac:dyDescent="0.25">
      <c r="A259">
        <v>1308</v>
      </c>
      <c r="B259" s="1046">
        <v>2708</v>
      </c>
      <c r="C259" t="s">
        <v>885</v>
      </c>
    </row>
    <row r="260" spans="1:3" x14ac:dyDescent="0.25">
      <c r="A260">
        <v>1309</v>
      </c>
      <c r="B260" s="1046">
        <v>2708</v>
      </c>
      <c r="C260" t="s">
        <v>886</v>
      </c>
    </row>
    <row r="261" spans="1:3" x14ac:dyDescent="0.25">
      <c r="A261">
        <v>1020</v>
      </c>
      <c r="B261" s="1046">
        <v>3545</v>
      </c>
      <c r="C261" t="s">
        <v>887</v>
      </c>
    </row>
    <row r="262" spans="1:3" x14ac:dyDescent="0.25">
      <c r="A262">
        <v>1019</v>
      </c>
      <c r="B262" s="1046">
        <v>3545</v>
      </c>
      <c r="C262" t="s">
        <v>888</v>
      </c>
    </row>
    <row r="263" spans="1:3" x14ac:dyDescent="0.25">
      <c r="A263">
        <v>1117</v>
      </c>
      <c r="B263" s="1029">
        <v>975</v>
      </c>
      <c r="C263" t="s">
        <v>889</v>
      </c>
    </row>
    <row r="264" spans="1:3" x14ac:dyDescent="0.25">
      <c r="A264">
        <v>1129</v>
      </c>
      <c r="B264" s="1029">
        <v>3744</v>
      </c>
      <c r="C264" t="s">
        <v>890</v>
      </c>
    </row>
    <row r="265" spans="1:3" x14ac:dyDescent="0.25">
      <c r="A265">
        <v>1147</v>
      </c>
      <c r="B265" s="1029">
        <v>2066</v>
      </c>
      <c r="C265" t="s">
        <v>891</v>
      </c>
    </row>
    <row r="266" spans="1:3" x14ac:dyDescent="0.25">
      <c r="A266">
        <v>1154</v>
      </c>
      <c r="B266" s="1029">
        <v>2253</v>
      </c>
      <c r="C266" t="s">
        <v>892</v>
      </c>
    </row>
    <row r="267" spans="1:3" x14ac:dyDescent="0.25">
      <c r="A267">
        <v>1121</v>
      </c>
      <c r="B267" s="1029">
        <v>4545</v>
      </c>
      <c r="C267" t="s">
        <v>893</v>
      </c>
    </row>
    <row r="268" spans="1:3" x14ac:dyDescent="0.25">
      <c r="A268">
        <v>1110</v>
      </c>
      <c r="B268" s="1029">
        <v>688</v>
      </c>
      <c r="C268" t="s">
        <v>894</v>
      </c>
    </row>
    <row r="269" spans="1:3" x14ac:dyDescent="0.25">
      <c r="A269">
        <v>1039</v>
      </c>
      <c r="B269" s="1029">
        <v>591</v>
      </c>
      <c r="C269" t="s">
        <v>895</v>
      </c>
    </row>
    <row r="270" spans="1:3" x14ac:dyDescent="0.25">
      <c r="A270">
        <v>1161</v>
      </c>
      <c r="B270" s="1029">
        <v>926</v>
      </c>
      <c r="C270" t="s">
        <v>896</v>
      </c>
    </row>
    <row r="271" spans="1:3" x14ac:dyDescent="0.25">
      <c r="A271">
        <v>1259</v>
      </c>
      <c r="B271" s="1029">
        <v>1108</v>
      </c>
      <c r="C271" t="s">
        <v>897</v>
      </c>
    </row>
    <row r="272" spans="1:3" x14ac:dyDescent="0.25">
      <c r="A272">
        <v>1274</v>
      </c>
      <c r="B272" s="1029">
        <v>1189</v>
      </c>
      <c r="C272" t="s">
        <v>898</v>
      </c>
    </row>
    <row r="273" spans="1:3" x14ac:dyDescent="0.25">
      <c r="A273">
        <v>1174</v>
      </c>
      <c r="B273" s="1029">
        <v>1032</v>
      </c>
      <c r="C273" t="s">
        <v>899</v>
      </c>
    </row>
    <row r="274" spans="1:3" x14ac:dyDescent="0.25">
      <c r="A274">
        <v>1257</v>
      </c>
      <c r="B274" s="1029">
        <v>1518</v>
      </c>
      <c r="C274" t="s">
        <v>900</v>
      </c>
    </row>
    <row r="275" spans="1:3" x14ac:dyDescent="0.25">
      <c r="A275">
        <v>1232</v>
      </c>
      <c r="B275" s="1029">
        <v>855</v>
      </c>
      <c r="C275" t="s">
        <v>901</v>
      </c>
    </row>
    <row r="276" spans="1:3" x14ac:dyDescent="0.25">
      <c r="A276">
        <v>1175</v>
      </c>
      <c r="B276" s="1029">
        <v>1030</v>
      </c>
      <c r="C276" t="s">
        <v>902</v>
      </c>
    </row>
    <row r="277" spans="1:3" x14ac:dyDescent="0.25">
      <c r="A277">
        <v>1340</v>
      </c>
      <c r="B277" s="1029">
        <v>873</v>
      </c>
      <c r="C277" t="s">
        <v>903</v>
      </c>
    </row>
    <row r="278" spans="1:3" x14ac:dyDescent="0.25">
      <c r="A278">
        <v>1133</v>
      </c>
      <c r="B278" s="1029">
        <v>975</v>
      </c>
      <c r="C278" t="s">
        <v>904</v>
      </c>
    </row>
    <row r="279" spans="1:3" x14ac:dyDescent="0.25">
      <c r="A279">
        <v>1183</v>
      </c>
      <c r="B279" s="1029">
        <v>673</v>
      </c>
      <c r="C279" t="s">
        <v>267</v>
      </c>
    </row>
    <row r="280" spans="1:3" x14ac:dyDescent="0.25">
      <c r="A280">
        <v>1184</v>
      </c>
      <c r="B280" s="1029">
        <v>796</v>
      </c>
      <c r="C280" t="s">
        <v>268</v>
      </c>
    </row>
    <row r="281" spans="1:3" x14ac:dyDescent="0.25">
      <c r="A281">
        <v>1185</v>
      </c>
      <c r="B281" s="1029">
        <v>2066</v>
      </c>
      <c r="C281" t="s">
        <v>269</v>
      </c>
    </row>
    <row r="282" spans="1:3" x14ac:dyDescent="0.25">
      <c r="A282">
        <v>1186</v>
      </c>
      <c r="B282" s="1029">
        <v>2686</v>
      </c>
      <c r="C282" t="s">
        <v>270</v>
      </c>
    </row>
    <row r="283" spans="1:3" x14ac:dyDescent="0.25">
      <c r="A283">
        <v>1206</v>
      </c>
      <c r="B283" s="1029">
        <v>673</v>
      </c>
      <c r="C283" t="s">
        <v>271</v>
      </c>
    </row>
    <row r="284" spans="1:3" x14ac:dyDescent="0.25">
      <c r="A284">
        <v>1207</v>
      </c>
      <c r="B284" s="1029">
        <v>796</v>
      </c>
      <c r="C284" t="s">
        <v>272</v>
      </c>
    </row>
    <row r="285" spans="1:3" x14ac:dyDescent="0.25">
      <c r="A285">
        <v>1208</v>
      </c>
      <c r="B285" s="1029">
        <v>2066</v>
      </c>
      <c r="C285" t="s">
        <v>273</v>
      </c>
    </row>
    <row r="286" spans="1:3" x14ac:dyDescent="0.25">
      <c r="A286">
        <v>1210</v>
      </c>
      <c r="B286" s="1029">
        <v>2686</v>
      </c>
      <c r="C286" t="s">
        <v>274</v>
      </c>
    </row>
    <row r="287" spans="1:3" x14ac:dyDescent="0.25">
      <c r="A287">
        <v>1211</v>
      </c>
      <c r="B287" s="1029">
        <v>796</v>
      </c>
      <c r="C287" t="s">
        <v>275</v>
      </c>
    </row>
    <row r="288" spans="1:3" x14ac:dyDescent="0.25">
      <c r="A288">
        <v>1212</v>
      </c>
      <c r="B288" s="1029">
        <v>2066</v>
      </c>
      <c r="C288" t="s">
        <v>276</v>
      </c>
    </row>
    <row r="289" spans="1:3" x14ac:dyDescent="0.25">
      <c r="A289">
        <v>1213</v>
      </c>
      <c r="B289" s="1029">
        <v>2686</v>
      </c>
      <c r="C289" t="s">
        <v>277</v>
      </c>
    </row>
    <row r="290" spans="1:3" x14ac:dyDescent="0.25">
      <c r="A290">
        <v>1214</v>
      </c>
      <c r="B290" s="1029">
        <v>1267</v>
      </c>
      <c r="C290" t="s">
        <v>278</v>
      </c>
    </row>
    <row r="291" spans="1:3" x14ac:dyDescent="0.25">
      <c r="A291">
        <v>1216</v>
      </c>
      <c r="B291" s="1029">
        <v>1331</v>
      </c>
      <c r="C291" t="s">
        <v>279</v>
      </c>
    </row>
    <row r="292" spans="1:3" x14ac:dyDescent="0.25">
      <c r="A292">
        <v>1217</v>
      </c>
      <c r="B292" s="1029">
        <v>419</v>
      </c>
      <c r="C292" t="s">
        <v>280</v>
      </c>
    </row>
    <row r="293" spans="1:3" x14ac:dyDescent="0.25">
      <c r="A293">
        <v>1218</v>
      </c>
      <c r="B293" s="1029">
        <v>1948</v>
      </c>
      <c r="C293" t="s">
        <v>281</v>
      </c>
    </row>
    <row r="294" spans="1:3" x14ac:dyDescent="0.25">
      <c r="A294">
        <v>1341</v>
      </c>
      <c r="B294" s="1029">
        <v>6077</v>
      </c>
      <c r="C294" t="s">
        <v>905</v>
      </c>
    </row>
    <row r="295" spans="1:3" x14ac:dyDescent="0.25">
      <c r="A295">
        <v>936</v>
      </c>
      <c r="B295" s="1029">
        <v>6386</v>
      </c>
      <c r="C295" t="s">
        <v>906</v>
      </c>
    </row>
    <row r="296" spans="1:3" x14ac:dyDescent="0.25">
      <c r="A296">
        <v>938</v>
      </c>
      <c r="B296" s="1029">
        <v>8508</v>
      </c>
      <c r="C296" t="s">
        <v>907</v>
      </c>
    </row>
    <row r="297" spans="1:3" x14ac:dyDescent="0.25">
      <c r="A297">
        <v>944</v>
      </c>
      <c r="B297" s="1029">
        <v>10300</v>
      </c>
      <c r="C297" t="s">
        <v>908</v>
      </c>
    </row>
    <row r="298" spans="1:3" x14ac:dyDescent="0.25">
      <c r="A298">
        <v>946</v>
      </c>
      <c r="B298" s="1029">
        <v>4790</v>
      </c>
      <c r="C298" t="s">
        <v>909</v>
      </c>
    </row>
    <row r="299" spans="1:3" x14ac:dyDescent="0.25">
      <c r="A299">
        <v>947</v>
      </c>
      <c r="B299" s="1029">
        <v>6592</v>
      </c>
      <c r="C299" t="s">
        <v>910</v>
      </c>
    </row>
    <row r="300" spans="1:3" x14ac:dyDescent="0.25">
      <c r="A300">
        <v>983</v>
      </c>
      <c r="B300" s="1029">
        <v>8446</v>
      </c>
      <c r="C300" t="s">
        <v>911</v>
      </c>
    </row>
    <row r="301" spans="1:3" x14ac:dyDescent="0.25">
      <c r="A301">
        <v>945</v>
      </c>
      <c r="B301" s="1029">
        <v>12154</v>
      </c>
      <c r="C301" t="s">
        <v>912</v>
      </c>
    </row>
    <row r="302" spans="1:3" x14ac:dyDescent="0.25">
      <c r="A302">
        <v>941</v>
      </c>
      <c r="B302" s="1029">
        <v>12154</v>
      </c>
      <c r="C302" t="s">
        <v>913</v>
      </c>
    </row>
    <row r="303" spans="1:3" x14ac:dyDescent="0.25">
      <c r="A303">
        <v>1310</v>
      </c>
      <c r="B303" s="1029">
        <v>3654</v>
      </c>
      <c r="C303" t="s">
        <v>283</v>
      </c>
    </row>
    <row r="304" spans="1:3" x14ac:dyDescent="0.25">
      <c r="A304">
        <v>1311</v>
      </c>
      <c r="B304" s="1029">
        <v>609</v>
      </c>
      <c r="C304" t="s">
        <v>284</v>
      </c>
    </row>
    <row r="305" spans="1:3" x14ac:dyDescent="0.25">
      <c r="A305">
        <v>1200</v>
      </c>
      <c r="B305" s="1029">
        <v>1825</v>
      </c>
      <c r="C305" t="s">
        <v>285</v>
      </c>
    </row>
    <row r="306" spans="1:3" x14ac:dyDescent="0.25">
      <c r="A306">
        <v>1272</v>
      </c>
      <c r="B306" s="1029">
        <v>2317</v>
      </c>
      <c r="C306" t="s">
        <v>286</v>
      </c>
    </row>
    <row r="307" spans="1:3" x14ac:dyDescent="0.25">
      <c r="A307">
        <v>1302</v>
      </c>
      <c r="B307" s="1029">
        <v>3522</v>
      </c>
      <c r="C307" t="s">
        <v>287</v>
      </c>
    </row>
    <row r="308" spans="1:3" x14ac:dyDescent="0.25">
      <c r="A308">
        <v>1303</v>
      </c>
      <c r="B308" s="1029">
        <v>967</v>
      </c>
      <c r="C308" t="s">
        <v>288</v>
      </c>
    </row>
    <row r="309" spans="1:3" x14ac:dyDescent="0.25">
      <c r="A309">
        <v>1304</v>
      </c>
      <c r="B309" s="1029">
        <v>809</v>
      </c>
      <c r="C309" t="s">
        <v>289</v>
      </c>
    </row>
    <row r="310" spans="1:3" x14ac:dyDescent="0.25">
      <c r="A310">
        <v>1305</v>
      </c>
      <c r="B310" s="1029">
        <v>844</v>
      </c>
      <c r="C310" t="s">
        <v>290</v>
      </c>
    </row>
    <row r="311" spans="1:3" x14ac:dyDescent="0.25">
      <c r="A311">
        <v>1306</v>
      </c>
      <c r="B311" s="1029">
        <v>625</v>
      </c>
      <c r="C311" t="s">
        <v>291</v>
      </c>
    </row>
    <row r="312" spans="1:3" x14ac:dyDescent="0.25">
      <c r="A312">
        <v>1307</v>
      </c>
      <c r="B312" s="1029">
        <v>844</v>
      </c>
      <c r="C312" t="s">
        <v>292</v>
      </c>
    </row>
    <row r="313" spans="1:3" x14ac:dyDescent="0.25">
      <c r="A313">
        <v>1243</v>
      </c>
      <c r="B313" s="1029">
        <v>1124</v>
      </c>
      <c r="C313" t="s">
        <v>914</v>
      </c>
    </row>
    <row r="314" spans="1:3" x14ac:dyDescent="0.25">
      <c r="A314">
        <v>1244</v>
      </c>
      <c r="B314" s="1029">
        <v>1124</v>
      </c>
      <c r="C314" t="s">
        <v>915</v>
      </c>
    </row>
    <row r="315" spans="1:3" x14ac:dyDescent="0.25">
      <c r="A315">
        <v>1245</v>
      </c>
      <c r="B315" s="1029">
        <v>858</v>
      </c>
      <c r="C315" t="s">
        <v>916</v>
      </c>
    </row>
    <row r="316" spans="1:3" x14ac:dyDescent="0.25">
      <c r="A316">
        <v>1246</v>
      </c>
      <c r="B316" s="1029">
        <v>655</v>
      </c>
      <c r="C316" t="s">
        <v>917</v>
      </c>
    </row>
    <row r="317" spans="1:3" x14ac:dyDescent="0.25">
      <c r="A317">
        <v>1247</v>
      </c>
      <c r="B317" s="1029">
        <v>655</v>
      </c>
      <c r="C317" t="s">
        <v>918</v>
      </c>
    </row>
    <row r="318" spans="1:3" x14ac:dyDescent="0.25">
      <c r="A318">
        <v>1248</v>
      </c>
      <c r="B318" s="1029">
        <v>807</v>
      </c>
      <c r="C318" t="s">
        <v>919</v>
      </c>
    </row>
    <row r="319" spans="1:3" x14ac:dyDescent="0.25">
      <c r="A319">
        <v>1249</v>
      </c>
      <c r="B319" s="1029">
        <v>625</v>
      </c>
      <c r="C319" t="s">
        <v>920</v>
      </c>
    </row>
    <row r="320" spans="1:3" x14ac:dyDescent="0.25">
      <c r="A320">
        <v>1178</v>
      </c>
      <c r="B320" s="1046">
        <v>10292</v>
      </c>
      <c r="C320" t="s">
        <v>921</v>
      </c>
    </row>
    <row r="321" spans="1:3" x14ac:dyDescent="0.25">
      <c r="A321">
        <v>1509</v>
      </c>
      <c r="B321" s="1029">
        <v>1648</v>
      </c>
      <c r="C321" t="s">
        <v>922</v>
      </c>
    </row>
    <row r="322" spans="1:3" x14ac:dyDescent="0.25">
      <c r="A322">
        <v>1510</v>
      </c>
      <c r="B322" s="1029">
        <v>10300</v>
      </c>
      <c r="C322" t="s">
        <v>923</v>
      </c>
    </row>
    <row r="323" spans="1:3" x14ac:dyDescent="0.25">
      <c r="A323">
        <v>1511</v>
      </c>
      <c r="B323" s="1029">
        <v>1185</v>
      </c>
      <c r="C323" t="s">
        <v>924</v>
      </c>
    </row>
    <row r="324" spans="1:3" x14ac:dyDescent="0.25">
      <c r="A324">
        <v>1033</v>
      </c>
      <c r="B324" s="1029">
        <v>1012</v>
      </c>
      <c r="C324" t="s">
        <v>308</v>
      </c>
    </row>
    <row r="325" spans="1:3" x14ac:dyDescent="0.25">
      <c r="A325">
        <v>1036</v>
      </c>
      <c r="B325" s="1029">
        <v>479</v>
      </c>
      <c r="C325" t="s">
        <v>309</v>
      </c>
    </row>
    <row r="326" spans="1:3" x14ac:dyDescent="0.25">
      <c r="A326">
        <v>1037</v>
      </c>
      <c r="B326" s="1029">
        <v>376</v>
      </c>
      <c r="C326" t="s">
        <v>310</v>
      </c>
    </row>
    <row r="327" spans="1:3" x14ac:dyDescent="0.25">
      <c r="A327">
        <v>1038</v>
      </c>
      <c r="B327" s="1029">
        <v>1215</v>
      </c>
      <c r="C327" t="s">
        <v>311</v>
      </c>
    </row>
    <row r="328" spans="1:3" x14ac:dyDescent="0.25">
      <c r="A328">
        <v>1097</v>
      </c>
      <c r="B328" s="1029">
        <v>1281</v>
      </c>
      <c r="C328" t="s">
        <v>312</v>
      </c>
    </row>
    <row r="329" spans="1:3" x14ac:dyDescent="0.25">
      <c r="A329">
        <v>1504</v>
      </c>
      <c r="B329" s="1029">
        <v>1202</v>
      </c>
      <c r="C329" t="s">
        <v>307</v>
      </c>
    </row>
    <row r="330" spans="1:3" x14ac:dyDescent="0.25">
      <c r="A330">
        <v>1032</v>
      </c>
      <c r="B330" s="1029">
        <v>1570</v>
      </c>
      <c r="C330" t="s">
        <v>925</v>
      </c>
    </row>
    <row r="331" spans="1:3" x14ac:dyDescent="0.25">
      <c r="A331">
        <v>1518</v>
      </c>
      <c r="B331" s="1029">
        <v>1967</v>
      </c>
      <c r="C331" t="s">
        <v>926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9"/>
  <sheetViews>
    <sheetView zoomScale="85" zoomScaleNormal="85" workbookViewId="0">
      <selection activeCell="A42" sqref="A42:XFD42"/>
    </sheetView>
  </sheetViews>
  <sheetFormatPr baseColWidth="10" defaultColWidth="11.42578125" defaultRowHeight="15" x14ac:dyDescent="0.25"/>
  <cols>
    <col min="1" max="1" width="23" bestFit="1" customWidth="1"/>
    <col min="2" max="2" width="35" bestFit="1" customWidth="1"/>
    <col min="3" max="3" width="18.85546875" bestFit="1" customWidth="1"/>
    <col min="4" max="4" width="23.5703125" bestFit="1" customWidth="1"/>
    <col min="5" max="5" width="6.7109375" bestFit="1" customWidth="1"/>
    <col min="6" max="6" width="7.42578125" bestFit="1" customWidth="1"/>
    <col min="7" max="7" width="6.7109375" bestFit="1" customWidth="1"/>
    <col min="8" max="8" width="7" bestFit="1" customWidth="1"/>
    <col min="9" max="9" width="6.7109375" bestFit="1" customWidth="1"/>
    <col min="10" max="10" width="2.5703125" bestFit="1" customWidth="1"/>
    <col min="11" max="11" width="7.140625" bestFit="1" customWidth="1"/>
    <col min="12" max="12" width="2.5703125" bestFit="1" customWidth="1"/>
    <col min="13" max="13" width="7.140625" bestFit="1" customWidth="1"/>
    <col min="14" max="14" width="7.42578125" bestFit="1" customWidth="1"/>
    <col min="15" max="15" width="7.140625" bestFit="1" customWidth="1"/>
    <col min="16" max="16" width="2.5703125" bestFit="1" customWidth="1"/>
    <col min="17" max="17" width="7.140625" bestFit="1" customWidth="1"/>
    <col min="18" max="18" width="2.5703125" bestFit="1" customWidth="1"/>
    <col min="19" max="19" width="7.140625" bestFit="1" customWidth="1"/>
    <col min="20" max="20" width="6.28515625" bestFit="1" customWidth="1"/>
    <col min="21" max="21" width="7.140625" bestFit="1" customWidth="1"/>
    <col min="22" max="22" width="7.42578125" bestFit="1" customWidth="1"/>
    <col min="23" max="23" width="7.140625" bestFit="1" customWidth="1"/>
    <col min="24" max="24" width="11.85546875" hidden="1" customWidth="1"/>
    <col min="25" max="25" width="9.42578125" bestFit="1" customWidth="1"/>
    <col min="26" max="26" width="7.85546875" bestFit="1" customWidth="1"/>
    <col min="27" max="27" width="9.42578125" bestFit="1" customWidth="1"/>
    <col min="28" max="28" width="7.85546875" bestFit="1" customWidth="1"/>
    <col min="29" max="29" width="9.42578125" bestFit="1" customWidth="1"/>
    <col min="30" max="30" width="7.85546875" bestFit="1" customWidth="1"/>
    <col min="31" max="31" width="9.42578125" bestFit="1" customWidth="1"/>
    <col min="32" max="32" width="7.85546875" bestFit="1" customWidth="1"/>
    <col min="33" max="33" width="9.42578125" bestFit="1" customWidth="1"/>
    <col min="34" max="34" width="4.140625" customWidth="1"/>
    <col min="36" max="36" width="18.42578125" bestFit="1" customWidth="1"/>
  </cols>
  <sheetData>
    <row r="1" spans="1:24" x14ac:dyDescent="0.25">
      <c r="A1" s="1098" t="s">
        <v>927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46062</v>
      </c>
      <c r="H3" s="1095" t="s">
        <v>427</v>
      </c>
      <c r="I3" s="1096">
        <v>46055</v>
      </c>
      <c r="J3" s="1095" t="s">
        <v>427</v>
      </c>
      <c r="K3" s="1096">
        <v>46051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427</v>
      </c>
      <c r="Q3" s="1096">
        <v>46036</v>
      </c>
      <c r="R3" s="1095" t="s">
        <v>427</v>
      </c>
      <c r="S3" s="1096">
        <v>46034</v>
      </c>
      <c r="T3" s="1095" t="s">
        <v>427</v>
      </c>
      <c r="U3" s="1096">
        <v>46027</v>
      </c>
      <c r="V3" s="1095" t="s">
        <v>427</v>
      </c>
      <c r="W3" s="1096">
        <v>46023</v>
      </c>
      <c r="X3" s="1095" t="s">
        <v>501</v>
      </c>
    </row>
    <row r="4" spans="1:24" x14ac:dyDescent="0.25">
      <c r="A4" s="1247">
        <v>88</v>
      </c>
      <c r="B4" s="1247" t="s">
        <v>52</v>
      </c>
      <c r="C4" s="1247" t="s">
        <v>536</v>
      </c>
      <c r="D4" s="1247" t="s">
        <v>537</v>
      </c>
      <c r="E4" s="1247">
        <v>0</v>
      </c>
      <c r="F4" s="1247"/>
      <c r="G4" s="1247">
        <v>0</v>
      </c>
      <c r="H4" s="1247"/>
      <c r="I4" s="1247">
        <v>0</v>
      </c>
      <c r="J4" s="1247"/>
      <c r="K4" s="1247"/>
      <c r="L4" s="1247"/>
      <c r="M4" s="1247">
        <v>0</v>
      </c>
      <c r="N4" s="1247"/>
      <c r="O4" s="1247">
        <v>0</v>
      </c>
      <c r="P4" s="1247"/>
      <c r="Q4" s="1247"/>
      <c r="R4" s="1247"/>
      <c r="S4" s="1247">
        <v>0</v>
      </c>
      <c r="T4" s="1247"/>
      <c r="U4" s="1247">
        <v>0</v>
      </c>
      <c r="V4" s="1247"/>
      <c r="W4" s="1247">
        <v>0</v>
      </c>
      <c r="X4" s="1247" t="s">
        <v>928</v>
      </c>
    </row>
    <row r="5" spans="1:24" x14ac:dyDescent="0.25">
      <c r="A5" s="1247">
        <v>89</v>
      </c>
      <c r="B5" s="1247" t="s">
        <v>54</v>
      </c>
      <c r="C5" s="1247" t="s">
        <v>536</v>
      </c>
      <c r="D5" s="1247" t="s">
        <v>537</v>
      </c>
      <c r="E5" s="1247">
        <v>0</v>
      </c>
      <c r="F5" s="1247"/>
      <c r="G5" s="1247">
        <v>0</v>
      </c>
      <c r="H5" s="1247"/>
      <c r="I5" s="1247">
        <v>0</v>
      </c>
      <c r="J5" s="1247"/>
      <c r="K5" s="1247"/>
      <c r="L5" s="1247"/>
      <c r="M5" s="1247">
        <v>0</v>
      </c>
      <c r="N5" s="1247"/>
      <c r="O5" s="1247">
        <v>0</v>
      </c>
      <c r="P5" s="1247"/>
      <c r="Q5" s="1247"/>
      <c r="R5" s="1247"/>
      <c r="S5" s="1247">
        <v>0</v>
      </c>
      <c r="T5" s="1247"/>
      <c r="U5" s="1247">
        <v>0</v>
      </c>
      <c r="V5" s="1247"/>
      <c r="W5" s="1247">
        <v>0</v>
      </c>
      <c r="X5" s="1247" t="s">
        <v>928</v>
      </c>
    </row>
    <row r="6" spans="1:24" x14ac:dyDescent="0.25">
      <c r="A6" s="1247">
        <v>90</v>
      </c>
      <c r="B6" s="1247" t="s">
        <v>55</v>
      </c>
      <c r="C6" s="1247" t="s">
        <v>536</v>
      </c>
      <c r="D6" s="1247" t="s">
        <v>537</v>
      </c>
      <c r="E6" s="1247">
        <v>0</v>
      </c>
      <c r="F6" s="1247"/>
      <c r="G6" s="1247">
        <v>0</v>
      </c>
      <c r="H6" s="1247"/>
      <c r="I6" s="1247">
        <v>0</v>
      </c>
      <c r="J6" s="1247"/>
      <c r="K6" s="1247"/>
      <c r="L6" s="1247"/>
      <c r="M6" s="1247">
        <v>0</v>
      </c>
      <c r="N6" s="1247"/>
      <c r="O6" s="1247">
        <v>0</v>
      </c>
      <c r="P6" s="1247"/>
      <c r="Q6" s="1247"/>
      <c r="R6" s="1247"/>
      <c r="S6" s="1247">
        <v>0</v>
      </c>
      <c r="T6" s="1247"/>
      <c r="U6" s="1247">
        <v>0</v>
      </c>
      <c r="V6" s="1247"/>
      <c r="W6" s="1247">
        <v>0</v>
      </c>
      <c r="X6" s="1247" t="s">
        <v>928</v>
      </c>
    </row>
    <row r="7" spans="1:24" x14ac:dyDescent="0.25">
      <c r="A7" s="1247">
        <v>91</v>
      </c>
      <c r="B7" s="1247" t="s">
        <v>56</v>
      </c>
      <c r="C7" s="1247" t="s">
        <v>536</v>
      </c>
      <c r="D7" s="1247" t="s">
        <v>537</v>
      </c>
      <c r="E7" s="1247">
        <v>0</v>
      </c>
      <c r="F7" s="1247"/>
      <c r="G7" s="1247">
        <v>0</v>
      </c>
      <c r="H7" s="1247"/>
      <c r="I7" s="1247">
        <v>0</v>
      </c>
      <c r="J7" s="1247"/>
      <c r="K7" s="1247"/>
      <c r="L7" s="1247"/>
      <c r="M7" s="1247">
        <v>0</v>
      </c>
      <c r="N7" s="1247"/>
      <c r="O7" s="1247">
        <v>0</v>
      </c>
      <c r="P7" s="1247"/>
      <c r="Q7" s="1247"/>
      <c r="R7" s="1247"/>
      <c r="S7" s="1247">
        <v>0</v>
      </c>
      <c r="T7" s="1247"/>
      <c r="U7" s="1247">
        <v>0</v>
      </c>
      <c r="V7" s="1247"/>
      <c r="W7" s="1247">
        <v>0</v>
      </c>
      <c r="X7" s="1247" t="s">
        <v>928</v>
      </c>
    </row>
    <row r="8" spans="1:24" x14ac:dyDescent="0.25">
      <c r="A8" s="1247">
        <v>150</v>
      </c>
      <c r="B8" s="1247" t="s">
        <v>929</v>
      </c>
      <c r="C8" s="1247"/>
      <c r="D8" s="1247" t="s">
        <v>537</v>
      </c>
      <c r="E8" s="1247">
        <v>0</v>
      </c>
      <c r="F8" s="1247"/>
      <c r="G8" s="1247">
        <v>0</v>
      </c>
      <c r="H8" s="1247"/>
      <c r="I8" s="1247">
        <v>0</v>
      </c>
      <c r="J8" s="1247"/>
      <c r="K8" s="1247"/>
      <c r="L8" s="1247"/>
      <c r="M8" s="1247">
        <v>0</v>
      </c>
      <c r="N8" s="1247"/>
      <c r="O8" s="1247">
        <v>0</v>
      </c>
      <c r="P8" s="1247"/>
      <c r="Q8" s="1247"/>
      <c r="R8" s="1247"/>
      <c r="S8" s="1247">
        <v>0</v>
      </c>
      <c r="T8" s="1247"/>
      <c r="U8" s="1247">
        <v>0</v>
      </c>
      <c r="V8" s="1247"/>
      <c r="W8" s="1247">
        <v>0</v>
      </c>
      <c r="X8" s="1247" t="s">
        <v>928</v>
      </c>
    </row>
    <row r="9" spans="1:24" x14ac:dyDescent="0.25">
      <c r="A9" s="1247">
        <v>154</v>
      </c>
      <c r="B9" s="1247" t="s">
        <v>58</v>
      </c>
      <c r="C9" s="1247" t="s">
        <v>57</v>
      </c>
      <c r="D9" s="1247" t="s">
        <v>537</v>
      </c>
      <c r="E9" s="1247">
        <v>0</v>
      </c>
      <c r="F9" s="1247"/>
      <c r="G9" s="1247">
        <v>0</v>
      </c>
      <c r="H9" s="1247"/>
      <c r="I9" s="1247">
        <v>0</v>
      </c>
      <c r="J9" s="1247"/>
      <c r="K9" s="1247"/>
      <c r="L9" s="1247"/>
      <c r="M9" s="1247">
        <v>0</v>
      </c>
      <c r="N9" s="1247"/>
      <c r="O9" s="1247">
        <v>0</v>
      </c>
      <c r="P9" s="1247"/>
      <c r="Q9" s="1247"/>
      <c r="R9" s="1247"/>
      <c r="S9" s="1247">
        <v>0</v>
      </c>
      <c r="T9" s="1247"/>
      <c r="U9" s="1247">
        <v>0</v>
      </c>
      <c r="V9" s="1247"/>
      <c r="W9" s="1247">
        <v>0</v>
      </c>
      <c r="X9" s="1247" t="s">
        <v>928</v>
      </c>
    </row>
    <row r="10" spans="1:24" x14ac:dyDescent="0.25">
      <c r="A10" s="1247">
        <v>157</v>
      </c>
      <c r="B10" s="1247" t="s">
        <v>561</v>
      </c>
      <c r="C10" s="1247" t="s">
        <v>562</v>
      </c>
      <c r="D10" s="1247" t="s">
        <v>537</v>
      </c>
      <c r="E10" s="1247">
        <v>0</v>
      </c>
      <c r="F10" s="1247"/>
      <c r="G10" s="1247">
        <v>0</v>
      </c>
      <c r="H10" s="1247"/>
      <c r="I10" s="1247">
        <v>0</v>
      </c>
      <c r="J10" s="1247"/>
      <c r="K10" s="1247"/>
      <c r="L10" s="1247"/>
      <c r="M10" s="1247">
        <v>0</v>
      </c>
      <c r="N10" s="1247"/>
      <c r="O10" s="1247">
        <v>0</v>
      </c>
      <c r="P10" s="1247"/>
      <c r="Q10" s="1247"/>
      <c r="R10" s="1247"/>
      <c r="S10" s="1247">
        <v>0</v>
      </c>
      <c r="T10" s="1247"/>
      <c r="U10" s="1247">
        <v>0</v>
      </c>
      <c r="V10" s="1247"/>
      <c r="W10" s="1247">
        <v>0</v>
      </c>
      <c r="X10" s="1247" t="s">
        <v>928</v>
      </c>
    </row>
    <row r="11" spans="1:24" hidden="1" x14ac:dyDescent="0.25">
      <c r="A11" s="1247">
        <v>159</v>
      </c>
      <c r="B11" s="1247" t="s">
        <v>59</v>
      </c>
      <c r="C11" s="1247" t="s">
        <v>57</v>
      </c>
      <c r="D11" s="1247" t="s">
        <v>537</v>
      </c>
      <c r="E11" s="1247">
        <v>0</v>
      </c>
      <c r="F11" s="1247"/>
      <c r="G11" s="1247">
        <v>0</v>
      </c>
      <c r="H11" s="1247"/>
      <c r="I11" s="1247">
        <v>0</v>
      </c>
      <c r="J11" s="1247"/>
      <c r="K11" s="1247"/>
      <c r="L11" s="1247"/>
      <c r="M11" s="1247">
        <v>0</v>
      </c>
      <c r="N11" s="1247"/>
      <c r="O11" s="1247">
        <v>0</v>
      </c>
      <c r="P11" s="1247"/>
      <c r="Q11" s="1247"/>
      <c r="R11" s="1247"/>
      <c r="S11" s="1247">
        <v>0</v>
      </c>
      <c r="T11" s="1247"/>
      <c r="U11" s="1247">
        <v>0</v>
      </c>
      <c r="V11" s="1247"/>
      <c r="W11" s="1247">
        <v>0</v>
      </c>
      <c r="X11" s="1247" t="s">
        <v>928</v>
      </c>
    </row>
    <row r="12" spans="1:24" x14ac:dyDescent="0.25">
      <c r="A12" s="1247">
        <v>162</v>
      </c>
      <c r="B12" s="1247" t="s">
        <v>563</v>
      </c>
      <c r="C12" s="1247" t="s">
        <v>562</v>
      </c>
      <c r="D12" s="1247" t="s">
        <v>537</v>
      </c>
      <c r="E12" s="1247">
        <v>0</v>
      </c>
      <c r="F12" s="1247"/>
      <c r="G12" s="1247">
        <v>0</v>
      </c>
      <c r="H12" s="1247"/>
      <c r="I12" s="1247">
        <v>0</v>
      </c>
      <c r="J12" s="1247"/>
      <c r="K12" s="1247"/>
      <c r="L12" s="1247"/>
      <c r="M12" s="1247">
        <v>0</v>
      </c>
      <c r="N12" s="1247"/>
      <c r="O12" s="1247">
        <v>0</v>
      </c>
      <c r="P12" s="1247"/>
      <c r="Q12" s="1247"/>
      <c r="R12" s="1247"/>
      <c r="S12" s="1247">
        <v>0</v>
      </c>
      <c r="T12" s="1247"/>
      <c r="U12" s="1247">
        <v>0</v>
      </c>
      <c r="V12" s="1247"/>
      <c r="W12" s="1247">
        <v>0</v>
      </c>
      <c r="X12" s="1247" t="s">
        <v>928</v>
      </c>
    </row>
    <row r="13" spans="1:24" x14ac:dyDescent="0.25">
      <c r="A13" s="1247">
        <v>163</v>
      </c>
      <c r="B13" s="1247" t="s">
        <v>564</v>
      </c>
      <c r="C13" s="1247" t="s">
        <v>562</v>
      </c>
      <c r="D13" s="1247" t="s">
        <v>537</v>
      </c>
      <c r="E13" s="1247">
        <v>0</v>
      </c>
      <c r="F13" s="1247"/>
      <c r="G13" s="1247">
        <v>0</v>
      </c>
      <c r="H13" s="1247"/>
      <c r="I13" s="1247">
        <v>0</v>
      </c>
      <c r="J13" s="1247"/>
      <c r="K13" s="1247"/>
      <c r="L13" s="1247"/>
      <c r="M13" s="1247">
        <v>0</v>
      </c>
      <c r="N13" s="1247"/>
      <c r="O13" s="1247">
        <v>0</v>
      </c>
      <c r="P13" s="1247"/>
      <c r="Q13" s="1247"/>
      <c r="R13" s="1247"/>
      <c r="S13" s="1247">
        <v>0</v>
      </c>
      <c r="T13" s="1247"/>
      <c r="U13" s="1247">
        <v>0</v>
      </c>
      <c r="V13" s="1247"/>
      <c r="W13" s="1247">
        <v>0</v>
      </c>
      <c r="X13" s="1247" t="s">
        <v>928</v>
      </c>
    </row>
    <row r="14" spans="1:24" x14ac:dyDescent="0.25">
      <c r="A14" s="1247">
        <v>170</v>
      </c>
      <c r="B14" s="1247" t="s">
        <v>565</v>
      </c>
      <c r="C14" s="1247" t="s">
        <v>562</v>
      </c>
      <c r="D14" s="1247" t="s">
        <v>537</v>
      </c>
      <c r="E14" s="1247">
        <v>0</v>
      </c>
      <c r="F14" s="1247"/>
      <c r="G14" s="1247">
        <v>0</v>
      </c>
      <c r="H14" s="1247"/>
      <c r="I14" s="1247">
        <v>0</v>
      </c>
      <c r="J14" s="1247"/>
      <c r="K14" s="1247"/>
      <c r="L14" s="1247"/>
      <c r="M14" s="1247">
        <v>0</v>
      </c>
      <c r="N14" s="1247"/>
      <c r="O14" s="1247">
        <v>0</v>
      </c>
      <c r="P14" s="1247"/>
      <c r="Q14" s="1247"/>
      <c r="R14" s="1247"/>
      <c r="S14" s="1247">
        <v>0</v>
      </c>
      <c r="T14" s="1247"/>
      <c r="U14" s="1247">
        <v>0</v>
      </c>
      <c r="V14" s="1247"/>
      <c r="W14" s="1247">
        <v>0</v>
      </c>
      <c r="X14" s="1247" t="s">
        <v>928</v>
      </c>
    </row>
    <row r="15" spans="1:24" hidden="1" x14ac:dyDescent="0.25">
      <c r="A15" s="1247">
        <v>171</v>
      </c>
      <c r="B15" s="1247" t="s">
        <v>566</v>
      </c>
      <c r="C15" s="1247" t="s">
        <v>562</v>
      </c>
      <c r="D15" s="1247" t="s">
        <v>537</v>
      </c>
      <c r="E15" s="1247">
        <v>0</v>
      </c>
      <c r="F15" s="1247"/>
      <c r="G15" s="1247">
        <v>0</v>
      </c>
      <c r="H15" s="1247"/>
      <c r="I15" s="1247">
        <v>0</v>
      </c>
      <c r="J15" s="1247"/>
      <c r="K15" s="1247"/>
      <c r="L15" s="1247"/>
      <c r="M15" s="1247">
        <v>0</v>
      </c>
      <c r="N15" s="1247"/>
      <c r="O15" s="1247">
        <v>0</v>
      </c>
      <c r="P15" s="1247"/>
      <c r="Q15" s="1247"/>
      <c r="R15" s="1247"/>
      <c r="S15" s="1247">
        <v>0</v>
      </c>
      <c r="T15" s="1247"/>
      <c r="U15" s="1247">
        <v>0</v>
      </c>
      <c r="V15" s="1247"/>
      <c r="W15" s="1247">
        <v>0</v>
      </c>
      <c r="X15" s="1247" t="s">
        <v>928</v>
      </c>
    </row>
    <row r="16" spans="1:24" hidden="1" x14ac:dyDescent="0.25">
      <c r="A16" s="1247">
        <v>172</v>
      </c>
      <c r="B16" s="1247" t="s">
        <v>567</v>
      </c>
      <c r="C16" s="1247" t="s">
        <v>562</v>
      </c>
      <c r="D16" s="1247" t="s">
        <v>537</v>
      </c>
      <c r="E16" s="1247">
        <v>0</v>
      </c>
      <c r="F16" s="1247"/>
      <c r="G16" s="1247">
        <v>0</v>
      </c>
      <c r="H16" s="1247"/>
      <c r="I16" s="1247">
        <v>0</v>
      </c>
      <c r="J16" s="1247"/>
      <c r="K16" s="1247"/>
      <c r="L16" s="1247"/>
      <c r="M16" s="1247">
        <v>0</v>
      </c>
      <c r="N16" s="1247"/>
      <c r="O16" s="1247">
        <v>0</v>
      </c>
      <c r="P16" s="1247"/>
      <c r="Q16" s="1247"/>
      <c r="R16" s="1247"/>
      <c r="S16" s="1247">
        <v>0</v>
      </c>
      <c r="T16" s="1247"/>
      <c r="U16" s="1247">
        <v>0</v>
      </c>
      <c r="V16" s="1247"/>
      <c r="W16" s="1247">
        <v>0</v>
      </c>
      <c r="X16" s="1247" t="s">
        <v>928</v>
      </c>
    </row>
    <row r="17" spans="1:24" hidden="1" x14ac:dyDescent="0.25">
      <c r="A17" s="1247">
        <v>177</v>
      </c>
      <c r="B17" s="1247" t="s">
        <v>930</v>
      </c>
      <c r="C17" s="1247"/>
      <c r="D17" s="1247" t="s">
        <v>537</v>
      </c>
      <c r="E17" s="1247">
        <v>0</v>
      </c>
      <c r="F17" s="1247"/>
      <c r="G17" s="1247">
        <v>0</v>
      </c>
      <c r="H17" s="1247"/>
      <c r="I17" s="1247">
        <v>0</v>
      </c>
      <c r="J17" s="1247"/>
      <c r="K17" s="1247"/>
      <c r="L17" s="1247"/>
      <c r="M17" s="1247">
        <v>0</v>
      </c>
      <c r="N17" s="1247"/>
      <c r="O17" s="1247">
        <v>0</v>
      </c>
      <c r="P17" s="1247"/>
      <c r="Q17" s="1247"/>
      <c r="R17" s="1247"/>
      <c r="S17" s="1247">
        <v>0</v>
      </c>
      <c r="T17" s="1247"/>
      <c r="U17" s="1247">
        <v>0</v>
      </c>
      <c r="V17" s="1247"/>
      <c r="W17" s="1247">
        <v>0</v>
      </c>
      <c r="X17" s="1247" t="s">
        <v>928</v>
      </c>
    </row>
    <row r="18" spans="1:24" hidden="1" x14ac:dyDescent="0.25">
      <c r="A18" s="1247">
        <v>180</v>
      </c>
      <c r="B18" s="1247" t="s">
        <v>568</v>
      </c>
      <c r="C18" s="1247" t="s">
        <v>562</v>
      </c>
      <c r="D18" s="1247" t="s">
        <v>537</v>
      </c>
      <c r="E18" s="1247">
        <v>6400</v>
      </c>
      <c r="F18" s="1248">
        <v>0</v>
      </c>
      <c r="G18" s="1247">
        <v>6400</v>
      </c>
      <c r="H18" s="1248">
        <v>0</v>
      </c>
      <c r="I18" s="1247">
        <v>6400</v>
      </c>
      <c r="J18" s="1247"/>
      <c r="K18" s="1247"/>
      <c r="L18" s="1247"/>
      <c r="M18" s="1247">
        <v>6400</v>
      </c>
      <c r="N18" s="1248">
        <v>0</v>
      </c>
      <c r="O18" s="1247">
        <v>6400</v>
      </c>
      <c r="P18" s="1247"/>
      <c r="Q18" s="1247"/>
      <c r="R18" s="1247"/>
      <c r="S18" s="1247">
        <v>6400</v>
      </c>
      <c r="T18" s="1164">
        <v>6.6669999999999993E-2</v>
      </c>
      <c r="U18" s="1247">
        <v>6000</v>
      </c>
      <c r="V18" s="1248">
        <v>0</v>
      </c>
      <c r="W18" s="1247">
        <v>6000</v>
      </c>
      <c r="X18" s="1247" t="s">
        <v>928</v>
      </c>
    </row>
    <row r="19" spans="1:24" hidden="1" x14ac:dyDescent="0.25">
      <c r="A19" s="1247">
        <v>181</v>
      </c>
      <c r="B19" s="1247" t="s">
        <v>492</v>
      </c>
      <c r="C19" s="1247" t="s">
        <v>562</v>
      </c>
      <c r="D19" s="1247" t="s">
        <v>537</v>
      </c>
      <c r="E19" s="1247">
        <v>4525</v>
      </c>
      <c r="F19" s="1248">
        <v>0</v>
      </c>
      <c r="G19" s="1247">
        <v>4525</v>
      </c>
      <c r="H19" s="1248">
        <v>0</v>
      </c>
      <c r="I19" s="1247">
        <v>4525</v>
      </c>
      <c r="J19" s="1247"/>
      <c r="K19" s="1247"/>
      <c r="L19" s="1247"/>
      <c r="M19" s="1247">
        <v>4525</v>
      </c>
      <c r="N19" s="1248">
        <v>0</v>
      </c>
      <c r="O19" s="1247">
        <v>4525</v>
      </c>
      <c r="P19" s="1247"/>
      <c r="Q19" s="1247"/>
      <c r="R19" s="1247"/>
      <c r="S19" s="1247">
        <v>4525</v>
      </c>
      <c r="T19" s="1248">
        <v>0</v>
      </c>
      <c r="U19" s="1247">
        <v>4525</v>
      </c>
      <c r="V19" s="1248">
        <v>0</v>
      </c>
      <c r="W19" s="1247">
        <v>4525</v>
      </c>
      <c r="X19" s="1247" t="s">
        <v>928</v>
      </c>
    </row>
    <row r="20" spans="1:24" x14ac:dyDescent="0.25">
      <c r="A20" s="1247">
        <v>182</v>
      </c>
      <c r="B20" s="1247" t="s">
        <v>569</v>
      </c>
      <c r="C20" s="1247" t="s">
        <v>562</v>
      </c>
      <c r="D20" s="1247" t="s">
        <v>537</v>
      </c>
      <c r="E20" s="1247">
        <v>0</v>
      </c>
      <c r="F20" s="1247"/>
      <c r="G20" s="1247">
        <v>0</v>
      </c>
      <c r="H20" s="1247"/>
      <c r="I20" s="1247">
        <v>0</v>
      </c>
      <c r="J20" s="1247"/>
      <c r="K20" s="1247"/>
      <c r="L20" s="1247"/>
      <c r="M20" s="1247">
        <v>0</v>
      </c>
      <c r="N20" s="1247"/>
      <c r="O20" s="1247">
        <v>0</v>
      </c>
      <c r="P20" s="1247"/>
      <c r="Q20" s="1247"/>
      <c r="R20" s="1247"/>
      <c r="S20" s="1247">
        <v>0</v>
      </c>
      <c r="T20" s="1247"/>
      <c r="U20" s="1247">
        <v>0</v>
      </c>
      <c r="V20" s="1247"/>
      <c r="W20" s="1247">
        <v>0</v>
      </c>
      <c r="X20" s="1247" t="s">
        <v>928</v>
      </c>
    </row>
    <row r="21" spans="1:24" x14ac:dyDescent="0.25">
      <c r="A21" s="1247">
        <v>184</v>
      </c>
      <c r="B21" s="1247" t="s">
        <v>147</v>
      </c>
      <c r="C21" s="1247" t="s">
        <v>562</v>
      </c>
      <c r="D21" s="1247" t="s">
        <v>537</v>
      </c>
      <c r="E21" s="1247">
        <v>0</v>
      </c>
      <c r="F21" s="1247"/>
      <c r="G21" s="1247">
        <v>0</v>
      </c>
      <c r="H21" s="1247"/>
      <c r="I21" s="1247">
        <v>0</v>
      </c>
      <c r="J21" s="1247"/>
      <c r="K21" s="1247"/>
      <c r="L21" s="1247"/>
      <c r="M21" s="1247">
        <v>0</v>
      </c>
      <c r="N21" s="1247"/>
      <c r="O21" s="1247">
        <v>0</v>
      </c>
      <c r="P21" s="1247"/>
      <c r="Q21" s="1247"/>
      <c r="R21" s="1247"/>
      <c r="S21" s="1247">
        <v>0</v>
      </c>
      <c r="T21" s="1247"/>
      <c r="U21" s="1247">
        <v>0</v>
      </c>
      <c r="V21" s="1247"/>
      <c r="W21" s="1247">
        <v>0</v>
      </c>
      <c r="X21" s="1247" t="s">
        <v>928</v>
      </c>
    </row>
    <row r="22" spans="1:24" x14ac:dyDescent="0.25">
      <c r="A22" s="1247">
        <v>185</v>
      </c>
      <c r="B22" s="1247" t="s">
        <v>570</v>
      </c>
      <c r="C22" s="1247" t="s">
        <v>571</v>
      </c>
      <c r="D22" s="1247" t="s">
        <v>537</v>
      </c>
      <c r="E22" s="1247">
        <v>5000</v>
      </c>
      <c r="F22" s="1248">
        <v>0</v>
      </c>
      <c r="G22" s="1247">
        <v>5000</v>
      </c>
      <c r="H22" s="1248">
        <v>0</v>
      </c>
      <c r="I22" s="1247">
        <v>5000</v>
      </c>
      <c r="J22" s="1247"/>
      <c r="K22" s="1247"/>
      <c r="L22" s="1247"/>
      <c r="M22" s="1247">
        <v>5000</v>
      </c>
      <c r="N22" s="1164">
        <v>0.11111</v>
      </c>
      <c r="O22" s="1247">
        <v>4500</v>
      </c>
      <c r="P22" s="1247"/>
      <c r="Q22" s="1247"/>
      <c r="R22" s="1247"/>
      <c r="S22" s="1247">
        <v>4500</v>
      </c>
      <c r="T22" s="1248">
        <v>0</v>
      </c>
      <c r="U22" s="1247">
        <v>4500</v>
      </c>
      <c r="V22" s="1248">
        <v>0</v>
      </c>
      <c r="W22" s="1247">
        <v>4500</v>
      </c>
      <c r="X22" s="1247" t="s">
        <v>928</v>
      </c>
    </row>
    <row r="23" spans="1:24" x14ac:dyDescent="0.25">
      <c r="A23" s="1247">
        <v>186</v>
      </c>
      <c r="B23" s="1247" t="s">
        <v>486</v>
      </c>
      <c r="C23" s="1247" t="s">
        <v>562</v>
      </c>
      <c r="D23" s="1247" t="s">
        <v>537</v>
      </c>
      <c r="E23" s="1247">
        <v>0</v>
      </c>
      <c r="F23" s="1247"/>
      <c r="G23" s="1247">
        <v>0</v>
      </c>
      <c r="H23" s="1247"/>
      <c r="I23" s="1247">
        <v>0</v>
      </c>
      <c r="J23" s="1247"/>
      <c r="K23" s="1247"/>
      <c r="L23" s="1247"/>
      <c r="M23" s="1247">
        <v>0</v>
      </c>
      <c r="N23" s="1247"/>
      <c r="O23" s="1247">
        <v>0</v>
      </c>
      <c r="P23" s="1247"/>
      <c r="Q23" s="1247"/>
      <c r="R23" s="1247"/>
      <c r="S23" s="1247">
        <v>0</v>
      </c>
      <c r="T23" s="1247"/>
      <c r="U23" s="1247">
        <v>0</v>
      </c>
      <c r="V23" s="1247"/>
      <c r="W23" s="1247">
        <v>0</v>
      </c>
      <c r="X23" s="1247" t="s">
        <v>928</v>
      </c>
    </row>
    <row r="24" spans="1:24" x14ac:dyDescent="0.25">
      <c r="A24" s="1247">
        <v>193</v>
      </c>
      <c r="B24" s="1247" t="s">
        <v>60</v>
      </c>
      <c r="C24" s="1247" t="s">
        <v>57</v>
      </c>
      <c r="D24" s="1247" t="s">
        <v>537</v>
      </c>
      <c r="E24" s="1247">
        <v>0</v>
      </c>
      <c r="F24" s="1247"/>
      <c r="G24" s="1247">
        <v>0</v>
      </c>
      <c r="H24" s="1247"/>
      <c r="I24" s="1247">
        <v>0</v>
      </c>
      <c r="J24" s="1247"/>
      <c r="K24" s="1247"/>
      <c r="L24" s="1247"/>
      <c r="M24" s="1247">
        <v>0</v>
      </c>
      <c r="N24" s="1247"/>
      <c r="O24" s="1247">
        <v>0</v>
      </c>
      <c r="P24" s="1247"/>
      <c r="Q24" s="1247"/>
      <c r="R24" s="1247"/>
      <c r="S24" s="1247">
        <v>0</v>
      </c>
      <c r="T24" s="1247"/>
      <c r="U24" s="1247">
        <v>0</v>
      </c>
      <c r="V24" s="1247"/>
      <c r="W24" s="1247">
        <v>0</v>
      </c>
      <c r="X24" s="1247" t="s">
        <v>928</v>
      </c>
    </row>
    <row r="25" spans="1:24" hidden="1" x14ac:dyDescent="0.25">
      <c r="A25" s="1247">
        <v>195</v>
      </c>
      <c r="B25" s="1247" t="s">
        <v>572</v>
      </c>
      <c r="C25" s="1247" t="s">
        <v>57</v>
      </c>
      <c r="D25" s="1247" t="s">
        <v>537</v>
      </c>
      <c r="E25" s="1247">
        <v>0</v>
      </c>
      <c r="F25" s="1247"/>
      <c r="G25" s="1247">
        <v>0</v>
      </c>
      <c r="H25" s="1247"/>
      <c r="I25" s="1247">
        <v>0</v>
      </c>
      <c r="J25" s="1247"/>
      <c r="K25" s="1247"/>
      <c r="L25" s="1247"/>
      <c r="M25" s="1247">
        <v>0</v>
      </c>
      <c r="N25" s="1247"/>
      <c r="O25" s="1247">
        <v>0</v>
      </c>
      <c r="P25" s="1247"/>
      <c r="Q25" s="1247"/>
      <c r="R25" s="1247"/>
      <c r="S25" s="1247">
        <v>0</v>
      </c>
      <c r="T25" s="1247"/>
      <c r="U25" s="1247">
        <v>0</v>
      </c>
      <c r="V25" s="1247"/>
      <c r="W25" s="1247">
        <v>0</v>
      </c>
      <c r="X25" s="1247" t="s">
        <v>928</v>
      </c>
    </row>
    <row r="26" spans="1:24" x14ac:dyDescent="0.25">
      <c r="A26" s="1247">
        <v>196</v>
      </c>
      <c r="B26" s="1247" t="s">
        <v>62</v>
      </c>
      <c r="C26" s="1247" t="s">
        <v>57</v>
      </c>
      <c r="D26" s="1247" t="s">
        <v>537</v>
      </c>
      <c r="E26" s="1247">
        <v>0</v>
      </c>
      <c r="F26" s="1247"/>
      <c r="G26" s="1247">
        <v>0</v>
      </c>
      <c r="H26" s="1247"/>
      <c r="I26" s="1247">
        <v>0</v>
      </c>
      <c r="J26" s="1247"/>
      <c r="K26" s="1247"/>
      <c r="L26" s="1247"/>
      <c r="M26" s="1247">
        <v>0</v>
      </c>
      <c r="N26" s="1247"/>
      <c r="O26" s="1247">
        <v>0</v>
      </c>
      <c r="P26" s="1247"/>
      <c r="Q26" s="1247"/>
      <c r="R26" s="1247"/>
      <c r="S26" s="1247">
        <v>0</v>
      </c>
      <c r="T26" s="1247"/>
      <c r="U26" s="1247">
        <v>0</v>
      </c>
      <c r="V26" s="1247"/>
      <c r="W26" s="1247">
        <v>0</v>
      </c>
      <c r="X26" s="1247" t="s">
        <v>928</v>
      </c>
    </row>
    <row r="27" spans="1:24" hidden="1" x14ac:dyDescent="0.25">
      <c r="A27" s="1247">
        <v>197</v>
      </c>
      <c r="B27" s="1247" t="s">
        <v>63</v>
      </c>
      <c r="C27" s="1247" t="s">
        <v>57</v>
      </c>
      <c r="D27" s="1247" t="s">
        <v>537</v>
      </c>
      <c r="E27" s="1247">
        <v>0</v>
      </c>
      <c r="F27" s="1247"/>
      <c r="G27" s="1247">
        <v>0</v>
      </c>
      <c r="H27" s="1247"/>
      <c r="I27" s="1247">
        <v>0</v>
      </c>
      <c r="J27" s="1247"/>
      <c r="K27" s="1247"/>
      <c r="L27" s="1247"/>
      <c r="M27" s="1247">
        <v>0</v>
      </c>
      <c r="N27" s="1247"/>
      <c r="O27" s="1247">
        <v>0</v>
      </c>
      <c r="P27" s="1247"/>
      <c r="Q27" s="1247"/>
      <c r="R27" s="1247"/>
      <c r="S27" s="1247">
        <v>0</v>
      </c>
      <c r="T27" s="1247"/>
      <c r="U27" s="1247">
        <v>0</v>
      </c>
      <c r="V27" s="1247"/>
      <c r="W27" s="1247">
        <v>0</v>
      </c>
      <c r="X27" s="1247" t="s">
        <v>928</v>
      </c>
    </row>
    <row r="28" spans="1:24" hidden="1" x14ac:dyDescent="0.25">
      <c r="A28" s="1247">
        <v>198</v>
      </c>
      <c r="B28" s="1247" t="s">
        <v>64</v>
      </c>
      <c r="C28" s="1247" t="s">
        <v>571</v>
      </c>
      <c r="D28" s="1247" t="s">
        <v>537</v>
      </c>
      <c r="E28" s="1247">
        <v>0</v>
      </c>
      <c r="F28" s="1247"/>
      <c r="G28" s="1247">
        <v>0</v>
      </c>
      <c r="H28" s="1247"/>
      <c r="I28" s="1247">
        <v>0</v>
      </c>
      <c r="J28" s="1247"/>
      <c r="K28" s="1247"/>
      <c r="L28" s="1247"/>
      <c r="M28" s="1247">
        <v>0</v>
      </c>
      <c r="N28" s="1247"/>
      <c r="O28" s="1247">
        <v>0</v>
      </c>
      <c r="P28" s="1247"/>
      <c r="Q28" s="1247"/>
      <c r="R28" s="1247"/>
      <c r="S28" s="1247">
        <v>0</v>
      </c>
      <c r="T28" s="1247"/>
      <c r="U28" s="1247">
        <v>0</v>
      </c>
      <c r="V28" s="1247"/>
      <c r="W28" s="1247">
        <v>0</v>
      </c>
      <c r="X28" s="1247" t="s">
        <v>928</v>
      </c>
    </row>
    <row r="29" spans="1:24" hidden="1" x14ac:dyDescent="0.25">
      <c r="A29" s="1247">
        <v>199</v>
      </c>
      <c r="B29" s="1247" t="s">
        <v>65</v>
      </c>
      <c r="C29" s="1247" t="s">
        <v>571</v>
      </c>
      <c r="D29" s="1247" t="s">
        <v>537</v>
      </c>
      <c r="E29" s="1247">
        <v>850</v>
      </c>
      <c r="F29" s="1248">
        <v>0</v>
      </c>
      <c r="G29" s="1247">
        <v>850</v>
      </c>
      <c r="H29" s="1248">
        <v>0</v>
      </c>
      <c r="I29" s="1247">
        <v>850</v>
      </c>
      <c r="J29" s="1247"/>
      <c r="K29" s="1247"/>
      <c r="L29" s="1247"/>
      <c r="M29" s="1247">
        <v>850</v>
      </c>
      <c r="N29" s="1248">
        <v>0</v>
      </c>
      <c r="O29" s="1247">
        <v>850</v>
      </c>
      <c r="P29" s="1247"/>
      <c r="Q29" s="1247"/>
      <c r="R29" s="1247"/>
      <c r="S29" s="1247">
        <v>850</v>
      </c>
      <c r="T29" s="1248">
        <v>0</v>
      </c>
      <c r="U29" s="1247">
        <v>850</v>
      </c>
      <c r="V29" s="1248">
        <v>0</v>
      </c>
      <c r="W29" s="1247">
        <v>850</v>
      </c>
      <c r="X29" s="1247" t="s">
        <v>928</v>
      </c>
    </row>
    <row r="30" spans="1:24" hidden="1" x14ac:dyDescent="0.25">
      <c r="A30" s="1247">
        <v>201</v>
      </c>
      <c r="B30" s="1247" t="s">
        <v>67</v>
      </c>
      <c r="C30" s="1247" t="s">
        <v>571</v>
      </c>
      <c r="D30" s="1247" t="s">
        <v>537</v>
      </c>
      <c r="E30" s="1247">
        <v>0</v>
      </c>
      <c r="F30" s="1247"/>
      <c r="G30" s="1247">
        <v>0</v>
      </c>
      <c r="H30" s="1247"/>
      <c r="I30" s="1247">
        <v>0</v>
      </c>
      <c r="J30" s="1247"/>
      <c r="K30" s="1247"/>
      <c r="L30" s="1247"/>
      <c r="M30" s="1247">
        <v>0</v>
      </c>
      <c r="N30" s="1247"/>
      <c r="O30" s="1247">
        <v>0</v>
      </c>
      <c r="P30" s="1247"/>
      <c r="Q30" s="1247"/>
      <c r="R30" s="1247"/>
      <c r="S30" s="1247">
        <v>0</v>
      </c>
      <c r="T30" s="1247"/>
      <c r="U30" s="1247">
        <v>0</v>
      </c>
      <c r="V30" s="1247"/>
      <c r="W30" s="1247">
        <v>0</v>
      </c>
      <c r="X30" s="1247" t="s">
        <v>928</v>
      </c>
    </row>
    <row r="31" spans="1:24" hidden="1" x14ac:dyDescent="0.25">
      <c r="A31" s="1247">
        <v>202</v>
      </c>
      <c r="B31" s="1247" t="s">
        <v>68</v>
      </c>
      <c r="C31" s="1247" t="s">
        <v>57</v>
      </c>
      <c r="D31" s="1247" t="s">
        <v>537</v>
      </c>
      <c r="E31" s="1247">
        <v>0</v>
      </c>
      <c r="F31" s="1247"/>
      <c r="G31" s="1247">
        <v>0</v>
      </c>
      <c r="H31" s="1247"/>
      <c r="I31" s="1247">
        <v>0</v>
      </c>
      <c r="J31" s="1247"/>
      <c r="K31" s="1247"/>
      <c r="L31" s="1247"/>
      <c r="M31" s="1247">
        <v>0</v>
      </c>
      <c r="N31" s="1247"/>
      <c r="O31" s="1247">
        <v>0</v>
      </c>
      <c r="P31" s="1247"/>
      <c r="Q31" s="1247"/>
      <c r="R31" s="1247"/>
      <c r="S31" s="1247">
        <v>0</v>
      </c>
      <c r="T31" s="1247"/>
      <c r="U31" s="1247">
        <v>0</v>
      </c>
      <c r="V31" s="1247"/>
      <c r="W31" s="1247">
        <v>0</v>
      </c>
      <c r="X31" s="1247" t="s">
        <v>928</v>
      </c>
    </row>
    <row r="32" spans="1:24" hidden="1" x14ac:dyDescent="0.25">
      <c r="A32" s="1247">
        <v>204</v>
      </c>
      <c r="B32" s="1247" t="s">
        <v>931</v>
      </c>
      <c r="C32" s="1247"/>
      <c r="D32" s="1247" t="s">
        <v>537</v>
      </c>
      <c r="E32" s="1247">
        <v>2000</v>
      </c>
      <c r="F32" s="1248">
        <v>0</v>
      </c>
      <c r="G32" s="1247">
        <v>2000</v>
      </c>
      <c r="H32" s="1248">
        <v>0</v>
      </c>
      <c r="I32" s="1247">
        <v>2000</v>
      </c>
      <c r="J32" s="1247"/>
      <c r="K32" s="1247"/>
      <c r="L32" s="1247"/>
      <c r="M32" s="1247">
        <v>2000</v>
      </c>
      <c r="N32" s="1248">
        <v>0</v>
      </c>
      <c r="O32" s="1247">
        <v>2000</v>
      </c>
      <c r="P32" s="1247"/>
      <c r="Q32" s="1247"/>
      <c r="R32" s="1247"/>
      <c r="S32" s="1247">
        <v>2000</v>
      </c>
      <c r="T32" s="1248">
        <v>0</v>
      </c>
      <c r="U32" s="1247">
        <v>2000</v>
      </c>
      <c r="V32" s="1248">
        <v>0</v>
      </c>
      <c r="W32" s="1247">
        <v>2000</v>
      </c>
      <c r="X32" s="1247" t="s">
        <v>928</v>
      </c>
    </row>
    <row r="33" spans="1:24" hidden="1" x14ac:dyDescent="0.25">
      <c r="A33" s="1097">
        <v>206</v>
      </c>
      <c r="B33" s="1097" t="s">
        <v>932</v>
      </c>
      <c r="C33" s="1097" t="s">
        <v>571</v>
      </c>
      <c r="D33" s="1097" t="s">
        <v>537</v>
      </c>
      <c r="E33" s="1247">
        <v>0</v>
      </c>
      <c r="F33" s="1247"/>
      <c r="G33" s="1247">
        <v>0</v>
      </c>
      <c r="H33" s="1247"/>
      <c r="I33" s="1247">
        <v>0</v>
      </c>
      <c r="J33" s="1247"/>
      <c r="K33" s="1247"/>
      <c r="L33" s="1247"/>
      <c r="M33" s="1247">
        <v>0</v>
      </c>
      <c r="N33" s="1247"/>
      <c r="O33" s="1247">
        <v>0</v>
      </c>
      <c r="P33" s="1247"/>
      <c r="Q33" s="1247"/>
      <c r="R33" s="1247"/>
      <c r="S33" s="1247">
        <v>0</v>
      </c>
      <c r="T33" s="1247"/>
      <c r="U33" s="1247">
        <v>0</v>
      </c>
      <c r="V33" s="1247"/>
      <c r="W33" s="1247">
        <v>0</v>
      </c>
      <c r="X33" s="1247" t="s">
        <v>933</v>
      </c>
    </row>
    <row r="34" spans="1:24" hidden="1" x14ac:dyDescent="0.25">
      <c r="A34" s="1247">
        <v>208</v>
      </c>
      <c r="B34" s="1247" t="s">
        <v>69</v>
      </c>
      <c r="C34" s="1247" t="s">
        <v>57</v>
      </c>
      <c r="D34" s="1247" t="s">
        <v>537</v>
      </c>
      <c r="E34" s="1247">
        <v>0</v>
      </c>
      <c r="F34" s="1247"/>
      <c r="G34" s="1247">
        <v>0</v>
      </c>
      <c r="H34" s="1247"/>
      <c r="I34" s="1247">
        <v>0</v>
      </c>
      <c r="J34" s="1247"/>
      <c r="K34" s="1247"/>
      <c r="L34" s="1247"/>
      <c r="M34" s="1247">
        <v>0</v>
      </c>
      <c r="N34" s="1247"/>
      <c r="O34" s="1247">
        <v>0</v>
      </c>
      <c r="P34" s="1247"/>
      <c r="Q34" s="1247"/>
      <c r="R34" s="1247"/>
      <c r="S34" s="1247">
        <v>0</v>
      </c>
      <c r="T34" s="1247"/>
      <c r="U34" s="1247">
        <v>0</v>
      </c>
      <c r="V34" s="1247"/>
      <c r="W34" s="1247">
        <v>0</v>
      </c>
      <c r="X34" s="1247" t="s">
        <v>928</v>
      </c>
    </row>
    <row r="35" spans="1:24" hidden="1" x14ac:dyDescent="0.25">
      <c r="A35" s="1247">
        <v>209</v>
      </c>
      <c r="B35" s="1247" t="s">
        <v>934</v>
      </c>
      <c r="C35" s="1247" t="s">
        <v>562</v>
      </c>
      <c r="D35" s="1247" t="s">
        <v>537</v>
      </c>
      <c r="E35" s="1247">
        <v>0</v>
      </c>
      <c r="F35" s="1247"/>
      <c r="G35" s="1247">
        <v>0</v>
      </c>
      <c r="H35" s="1247"/>
      <c r="I35" s="1247">
        <v>0</v>
      </c>
      <c r="J35" s="1247"/>
      <c r="K35" s="1247"/>
      <c r="L35" s="1247"/>
      <c r="M35" s="1247">
        <v>0</v>
      </c>
      <c r="N35" s="1247"/>
      <c r="O35" s="1247">
        <v>0</v>
      </c>
      <c r="P35" s="1247"/>
      <c r="Q35" s="1247"/>
      <c r="R35" s="1247"/>
      <c r="S35" s="1247">
        <v>0</v>
      </c>
      <c r="T35" s="1247"/>
      <c r="U35" s="1247">
        <v>0</v>
      </c>
      <c r="V35" s="1247"/>
      <c r="W35" s="1247">
        <v>0</v>
      </c>
      <c r="X35" s="1247" t="s">
        <v>928</v>
      </c>
    </row>
    <row r="36" spans="1:24" hidden="1" x14ac:dyDescent="0.25">
      <c r="A36" s="1247">
        <v>215</v>
      </c>
      <c r="B36" s="1247" t="s">
        <v>70</v>
      </c>
      <c r="C36" s="1247" t="s">
        <v>57</v>
      </c>
      <c r="D36" s="1247" t="s">
        <v>537</v>
      </c>
      <c r="E36" s="1247">
        <v>0</v>
      </c>
      <c r="F36" s="1247"/>
      <c r="G36" s="1247">
        <v>0</v>
      </c>
      <c r="H36" s="1247"/>
      <c r="I36" s="1247">
        <v>0</v>
      </c>
      <c r="J36" s="1247"/>
      <c r="K36" s="1247"/>
      <c r="L36" s="1247"/>
      <c r="M36" s="1247">
        <v>0</v>
      </c>
      <c r="N36" s="1247"/>
      <c r="O36" s="1247">
        <v>0</v>
      </c>
      <c r="P36" s="1247"/>
      <c r="Q36" s="1247"/>
      <c r="R36" s="1247"/>
      <c r="S36" s="1247">
        <v>0</v>
      </c>
      <c r="T36" s="1247"/>
      <c r="U36" s="1247">
        <v>0</v>
      </c>
      <c r="V36" s="1247"/>
      <c r="W36" s="1247">
        <v>0</v>
      </c>
      <c r="X36" s="1247" t="s">
        <v>928</v>
      </c>
    </row>
    <row r="37" spans="1:24" hidden="1" x14ac:dyDescent="0.25">
      <c r="A37" s="1247">
        <v>216</v>
      </c>
      <c r="B37" s="1247" t="s">
        <v>573</v>
      </c>
      <c r="C37" s="1247"/>
      <c r="D37" s="1247" t="s">
        <v>537</v>
      </c>
      <c r="E37" s="1247">
        <v>7600</v>
      </c>
      <c r="F37" s="1248">
        <v>0</v>
      </c>
      <c r="G37" s="1247">
        <v>7600</v>
      </c>
      <c r="H37" s="1248">
        <v>0</v>
      </c>
      <c r="I37" s="1247">
        <v>7600</v>
      </c>
      <c r="J37" s="1247"/>
      <c r="K37" s="1247"/>
      <c r="L37" s="1247"/>
      <c r="M37" s="1247">
        <v>7600</v>
      </c>
      <c r="N37" s="1248">
        <v>0</v>
      </c>
      <c r="O37" s="1247">
        <v>7600</v>
      </c>
      <c r="P37" s="1247"/>
      <c r="Q37" s="1247"/>
      <c r="R37" s="1247"/>
      <c r="S37" s="1247">
        <v>7600</v>
      </c>
      <c r="T37" s="1248">
        <v>0</v>
      </c>
      <c r="U37" s="1247">
        <v>7600</v>
      </c>
      <c r="V37" s="1248">
        <v>0</v>
      </c>
      <c r="W37" s="1247">
        <v>7600</v>
      </c>
      <c r="X37" s="1247" t="s">
        <v>928</v>
      </c>
    </row>
    <row r="38" spans="1:24" x14ac:dyDescent="0.25">
      <c r="A38" s="1247">
        <v>221</v>
      </c>
      <c r="B38" s="1247" t="s">
        <v>574</v>
      </c>
      <c r="C38" s="1247" t="s">
        <v>57</v>
      </c>
      <c r="D38" s="1247" t="s">
        <v>537</v>
      </c>
      <c r="E38" s="1247">
        <v>0</v>
      </c>
      <c r="F38" s="1247"/>
      <c r="G38" s="1247">
        <v>0</v>
      </c>
      <c r="H38" s="1247"/>
      <c r="I38" s="1247">
        <v>0</v>
      </c>
      <c r="J38" s="1247"/>
      <c r="K38" s="1247"/>
      <c r="L38" s="1247"/>
      <c r="M38" s="1247">
        <v>0</v>
      </c>
      <c r="N38" s="1247"/>
      <c r="O38" s="1247">
        <v>0</v>
      </c>
      <c r="P38" s="1247"/>
      <c r="Q38" s="1247"/>
      <c r="R38" s="1247"/>
      <c r="S38" s="1247">
        <v>0</v>
      </c>
      <c r="T38" s="1247"/>
      <c r="U38" s="1247">
        <v>0</v>
      </c>
      <c r="V38" s="1247"/>
      <c r="W38" s="1247">
        <v>0</v>
      </c>
      <c r="X38" s="1247" t="s">
        <v>928</v>
      </c>
    </row>
    <row r="39" spans="1:24" x14ac:dyDescent="0.25">
      <c r="A39" s="1247">
        <v>223</v>
      </c>
      <c r="B39" s="1247" t="s">
        <v>575</v>
      </c>
      <c r="C39" s="1247"/>
      <c r="D39" s="1247" t="s">
        <v>537</v>
      </c>
      <c r="E39" s="1247">
        <v>6930</v>
      </c>
      <c r="F39" s="1248">
        <v>0</v>
      </c>
      <c r="G39" s="1247">
        <v>6930</v>
      </c>
      <c r="H39" s="1248">
        <v>0</v>
      </c>
      <c r="I39" s="1247">
        <v>6930</v>
      </c>
      <c r="J39" s="1247"/>
      <c r="K39" s="1247"/>
      <c r="L39" s="1247"/>
      <c r="M39" s="1247">
        <v>6930</v>
      </c>
      <c r="N39" s="1248">
        <v>0</v>
      </c>
      <c r="O39" s="1247">
        <v>6930</v>
      </c>
      <c r="P39" s="1247"/>
      <c r="Q39" s="1247"/>
      <c r="R39" s="1247"/>
      <c r="S39" s="1247">
        <v>6930</v>
      </c>
      <c r="T39" s="1248">
        <v>0</v>
      </c>
      <c r="U39" s="1247">
        <v>6930</v>
      </c>
      <c r="V39" s="1248">
        <v>0</v>
      </c>
      <c r="W39" s="1247">
        <v>6930</v>
      </c>
      <c r="X39" s="1247" t="s">
        <v>928</v>
      </c>
    </row>
    <row r="40" spans="1:24" x14ac:dyDescent="0.25">
      <c r="A40" s="1247">
        <v>224</v>
      </c>
      <c r="B40" s="1247" t="s">
        <v>576</v>
      </c>
      <c r="C40" s="1247"/>
      <c r="D40" s="1247" t="s">
        <v>537</v>
      </c>
      <c r="E40" s="1247">
        <v>8900</v>
      </c>
      <c r="F40" s="1248">
        <v>0</v>
      </c>
      <c r="G40" s="1247">
        <v>8900</v>
      </c>
      <c r="H40" s="1248">
        <v>0</v>
      </c>
      <c r="I40" s="1247">
        <v>8900</v>
      </c>
      <c r="J40" s="1247"/>
      <c r="K40" s="1247"/>
      <c r="L40" s="1247"/>
      <c r="M40" s="1247">
        <v>8900</v>
      </c>
      <c r="N40" s="1248">
        <v>0</v>
      </c>
      <c r="O40" s="1247">
        <v>8900</v>
      </c>
      <c r="P40" s="1247"/>
      <c r="Q40" s="1247"/>
      <c r="R40" s="1247"/>
      <c r="S40" s="1247">
        <v>8900</v>
      </c>
      <c r="T40" s="1248">
        <v>0</v>
      </c>
      <c r="U40" s="1247">
        <v>8900</v>
      </c>
      <c r="V40" s="1248">
        <v>0</v>
      </c>
      <c r="W40" s="1247">
        <v>8900</v>
      </c>
      <c r="X40" s="1247" t="s">
        <v>928</v>
      </c>
    </row>
    <row r="41" spans="1:24" x14ac:dyDescent="0.25">
      <c r="A41" s="1247">
        <v>227</v>
      </c>
      <c r="B41" s="1247" t="s">
        <v>577</v>
      </c>
      <c r="C41" s="1247"/>
      <c r="D41" s="1247" t="s">
        <v>537</v>
      </c>
      <c r="E41" s="1247">
        <v>8830</v>
      </c>
      <c r="F41" s="1248">
        <v>0</v>
      </c>
      <c r="G41" s="1247">
        <v>8830</v>
      </c>
      <c r="H41" s="1248">
        <v>0</v>
      </c>
      <c r="I41" s="1247">
        <v>8830</v>
      </c>
      <c r="J41" s="1247"/>
      <c r="K41" s="1247"/>
      <c r="L41" s="1247"/>
      <c r="M41" s="1247">
        <v>8830</v>
      </c>
      <c r="N41" s="1248">
        <v>0</v>
      </c>
      <c r="O41" s="1247">
        <v>8830</v>
      </c>
      <c r="P41" s="1247"/>
      <c r="Q41" s="1247"/>
      <c r="R41" s="1247"/>
      <c r="S41" s="1247">
        <v>8830</v>
      </c>
      <c r="T41" s="1248">
        <v>0</v>
      </c>
      <c r="U41" s="1247">
        <v>8830</v>
      </c>
      <c r="V41" s="1248">
        <v>0</v>
      </c>
      <c r="W41" s="1247">
        <v>8830</v>
      </c>
      <c r="X41" s="1247" t="s">
        <v>928</v>
      </c>
    </row>
    <row r="42" spans="1:24" x14ac:dyDescent="0.25">
      <c r="A42" s="1247">
        <v>228</v>
      </c>
      <c r="B42" s="1247" t="s">
        <v>578</v>
      </c>
      <c r="C42" s="1247"/>
      <c r="D42" s="1247" t="s">
        <v>537</v>
      </c>
      <c r="E42" s="1247">
        <v>0</v>
      </c>
      <c r="F42" s="1247"/>
      <c r="G42" s="1247">
        <v>0</v>
      </c>
      <c r="H42" s="1247"/>
      <c r="I42" s="1247">
        <v>0</v>
      </c>
      <c r="J42" s="1247"/>
      <c r="K42" s="1247"/>
      <c r="L42" s="1247"/>
      <c r="M42" s="1247">
        <v>0</v>
      </c>
      <c r="N42" s="1247"/>
      <c r="O42" s="1247">
        <v>0</v>
      </c>
      <c r="P42" s="1247"/>
      <c r="Q42" s="1247"/>
      <c r="R42" s="1247"/>
      <c r="S42" s="1247">
        <v>0</v>
      </c>
      <c r="T42" s="1247"/>
      <c r="U42" s="1247">
        <v>0</v>
      </c>
      <c r="V42" s="1247"/>
      <c r="W42" s="1247">
        <v>0</v>
      </c>
      <c r="X42" s="1247" t="s">
        <v>928</v>
      </c>
    </row>
    <row r="43" spans="1:24" x14ac:dyDescent="0.25">
      <c r="A43" s="1247">
        <v>231</v>
      </c>
      <c r="B43" s="1247" t="s">
        <v>935</v>
      </c>
      <c r="C43" s="1247"/>
      <c r="D43" s="1247" t="s">
        <v>537</v>
      </c>
      <c r="E43" s="1247">
        <v>4600</v>
      </c>
      <c r="F43" s="1248">
        <v>0</v>
      </c>
      <c r="G43" s="1247">
        <v>4600</v>
      </c>
      <c r="H43" s="1248">
        <v>0</v>
      </c>
      <c r="I43" s="1247">
        <v>4600</v>
      </c>
      <c r="J43" s="1247"/>
      <c r="K43" s="1247"/>
      <c r="L43" s="1247"/>
      <c r="M43" s="1247">
        <v>4600</v>
      </c>
      <c r="N43" s="1248">
        <v>0</v>
      </c>
      <c r="O43" s="1247">
        <v>4600</v>
      </c>
      <c r="P43" s="1247"/>
      <c r="Q43" s="1247"/>
      <c r="R43" s="1247"/>
      <c r="S43" s="1247">
        <v>4600</v>
      </c>
      <c r="T43" s="1248">
        <v>0</v>
      </c>
      <c r="U43" s="1247">
        <v>4600</v>
      </c>
      <c r="V43" s="1248">
        <v>0</v>
      </c>
      <c r="W43" s="1247">
        <v>4600</v>
      </c>
      <c r="X43" s="1247" t="s">
        <v>928</v>
      </c>
    </row>
    <row r="44" spans="1:24" x14ac:dyDescent="0.25">
      <c r="A44" s="1247">
        <v>234</v>
      </c>
      <c r="B44" s="1247" t="s">
        <v>579</v>
      </c>
      <c r="C44" s="1247"/>
      <c r="D44" s="1247" t="s">
        <v>537</v>
      </c>
      <c r="E44" s="1247">
        <v>8250</v>
      </c>
      <c r="F44" s="1248">
        <v>0</v>
      </c>
      <c r="G44" s="1247">
        <v>8250</v>
      </c>
      <c r="H44" s="1248">
        <v>0</v>
      </c>
      <c r="I44" s="1247">
        <v>8250</v>
      </c>
      <c r="J44" s="1247"/>
      <c r="K44" s="1247"/>
      <c r="L44" s="1247"/>
      <c r="M44" s="1247">
        <v>8250</v>
      </c>
      <c r="N44" s="1248">
        <v>0</v>
      </c>
      <c r="O44" s="1247">
        <v>8250</v>
      </c>
      <c r="P44" s="1247"/>
      <c r="Q44" s="1247"/>
      <c r="R44" s="1247"/>
      <c r="S44" s="1247">
        <v>8250</v>
      </c>
      <c r="T44" s="1248">
        <v>0</v>
      </c>
      <c r="U44" s="1247">
        <v>8250</v>
      </c>
      <c r="V44" s="1248">
        <v>0</v>
      </c>
      <c r="W44" s="1247">
        <v>8250</v>
      </c>
      <c r="X44" s="1247" t="s">
        <v>928</v>
      </c>
    </row>
    <row r="45" spans="1:24" x14ac:dyDescent="0.25">
      <c r="A45" s="1247">
        <v>240</v>
      </c>
      <c r="B45" s="1247" t="s">
        <v>580</v>
      </c>
      <c r="C45" s="1247"/>
      <c r="D45" s="1247" t="s">
        <v>537</v>
      </c>
      <c r="E45" s="1247">
        <v>6050</v>
      </c>
      <c r="F45" s="1248">
        <v>0</v>
      </c>
      <c r="G45" s="1247">
        <v>6050</v>
      </c>
      <c r="H45" s="1248">
        <v>0</v>
      </c>
      <c r="I45" s="1247">
        <v>6050</v>
      </c>
      <c r="J45" s="1247"/>
      <c r="K45" s="1247"/>
      <c r="L45" s="1247"/>
      <c r="M45" s="1247">
        <v>6050</v>
      </c>
      <c r="N45" s="1248">
        <v>0</v>
      </c>
      <c r="O45" s="1247">
        <v>6050</v>
      </c>
      <c r="P45" s="1247"/>
      <c r="Q45" s="1247"/>
      <c r="R45" s="1247"/>
      <c r="S45" s="1247">
        <v>6050</v>
      </c>
      <c r="T45" s="1248">
        <v>0</v>
      </c>
      <c r="U45" s="1247">
        <v>6050</v>
      </c>
      <c r="V45" s="1248">
        <v>0</v>
      </c>
      <c r="W45" s="1247">
        <v>6050</v>
      </c>
      <c r="X45" s="1247" t="s">
        <v>928</v>
      </c>
    </row>
    <row r="46" spans="1:24" x14ac:dyDescent="0.25">
      <c r="A46" s="1247">
        <v>241</v>
      </c>
      <c r="B46" s="1247" t="s">
        <v>581</v>
      </c>
      <c r="C46" s="1247"/>
      <c r="D46" s="1247" t="s">
        <v>537</v>
      </c>
      <c r="E46" s="1247">
        <v>6000</v>
      </c>
      <c r="F46" s="1248">
        <v>0</v>
      </c>
      <c r="G46" s="1247">
        <v>6000</v>
      </c>
      <c r="H46" s="1248">
        <v>0</v>
      </c>
      <c r="I46" s="1247">
        <v>6000</v>
      </c>
      <c r="J46" s="1247"/>
      <c r="K46" s="1247"/>
      <c r="L46" s="1247"/>
      <c r="M46" s="1247">
        <v>6000</v>
      </c>
      <c r="N46" s="1248">
        <v>0</v>
      </c>
      <c r="O46" s="1247">
        <v>6000</v>
      </c>
      <c r="P46" s="1247"/>
      <c r="Q46" s="1247"/>
      <c r="R46" s="1247"/>
      <c r="S46" s="1247">
        <v>6000</v>
      </c>
      <c r="T46" s="1248">
        <v>0</v>
      </c>
      <c r="U46" s="1247">
        <v>6000</v>
      </c>
      <c r="V46" s="1248">
        <v>0</v>
      </c>
      <c r="W46" s="1247">
        <v>6000</v>
      </c>
      <c r="X46" s="1247" t="s">
        <v>928</v>
      </c>
    </row>
    <row r="47" spans="1:24" x14ac:dyDescent="0.25">
      <c r="A47" s="1247">
        <v>243</v>
      </c>
      <c r="B47" s="1247" t="s">
        <v>72</v>
      </c>
      <c r="C47" s="1247" t="s">
        <v>57</v>
      </c>
      <c r="D47" s="1247" t="s">
        <v>537</v>
      </c>
      <c r="E47" s="1247">
        <v>0</v>
      </c>
      <c r="F47" s="1247"/>
      <c r="G47" s="1247">
        <v>0</v>
      </c>
      <c r="H47" s="1247"/>
      <c r="I47" s="1247">
        <v>0</v>
      </c>
      <c r="J47" s="1247"/>
      <c r="K47" s="1247"/>
      <c r="L47" s="1247"/>
      <c r="M47" s="1247">
        <v>0</v>
      </c>
      <c r="N47" s="1247"/>
      <c r="O47" s="1247">
        <v>0</v>
      </c>
      <c r="P47" s="1247"/>
      <c r="Q47" s="1247"/>
      <c r="R47" s="1247"/>
      <c r="S47" s="1247">
        <v>0</v>
      </c>
      <c r="T47" s="1247"/>
      <c r="U47" s="1247">
        <v>0</v>
      </c>
      <c r="V47" s="1247"/>
      <c r="W47" s="1247">
        <v>0</v>
      </c>
      <c r="X47" s="1247" t="s">
        <v>928</v>
      </c>
    </row>
    <row r="48" spans="1:24" x14ac:dyDescent="0.25">
      <c r="A48" s="1247">
        <v>245</v>
      </c>
      <c r="B48" s="1247" t="s">
        <v>582</v>
      </c>
      <c r="C48" s="1247"/>
      <c r="D48" s="1247" t="s">
        <v>537</v>
      </c>
      <c r="E48" s="1247">
        <v>6050</v>
      </c>
      <c r="F48" s="1248">
        <v>0</v>
      </c>
      <c r="G48" s="1247">
        <v>6050</v>
      </c>
      <c r="H48" s="1248">
        <v>0</v>
      </c>
      <c r="I48" s="1247">
        <v>6050</v>
      </c>
      <c r="J48" s="1247"/>
      <c r="K48" s="1247"/>
      <c r="L48" s="1247"/>
      <c r="M48" s="1247">
        <v>6050</v>
      </c>
      <c r="N48" s="1248">
        <v>0</v>
      </c>
      <c r="O48" s="1247">
        <v>6050</v>
      </c>
      <c r="P48" s="1247"/>
      <c r="Q48" s="1247"/>
      <c r="R48" s="1247"/>
      <c r="S48" s="1247">
        <v>6050</v>
      </c>
      <c r="T48" s="1248">
        <v>0</v>
      </c>
      <c r="U48" s="1247">
        <v>6050</v>
      </c>
      <c r="V48" s="1248">
        <v>0</v>
      </c>
      <c r="W48" s="1247">
        <v>6050</v>
      </c>
      <c r="X48" s="1247" t="s">
        <v>928</v>
      </c>
    </row>
    <row r="49" spans="1:24" x14ac:dyDescent="0.25">
      <c r="A49" s="1247">
        <v>246</v>
      </c>
      <c r="B49" s="1247" t="s">
        <v>583</v>
      </c>
      <c r="C49" s="1247" t="s">
        <v>562</v>
      </c>
      <c r="D49" s="1247" t="s">
        <v>537</v>
      </c>
      <c r="E49" s="1247">
        <v>6350</v>
      </c>
      <c r="F49" s="1248">
        <v>0</v>
      </c>
      <c r="G49" s="1247">
        <v>6350</v>
      </c>
      <c r="H49" s="1248">
        <v>0</v>
      </c>
      <c r="I49" s="1247">
        <v>6350</v>
      </c>
      <c r="J49" s="1247"/>
      <c r="K49" s="1247"/>
      <c r="L49" s="1247"/>
      <c r="M49" s="1247">
        <v>6350</v>
      </c>
      <c r="N49" s="1248">
        <v>0</v>
      </c>
      <c r="O49" s="1247">
        <v>6350</v>
      </c>
      <c r="P49" s="1247"/>
      <c r="Q49" s="1247"/>
      <c r="R49" s="1247"/>
      <c r="S49" s="1247">
        <v>6350</v>
      </c>
      <c r="T49" s="1248">
        <v>0</v>
      </c>
      <c r="U49" s="1247">
        <v>6350</v>
      </c>
      <c r="V49" s="1248">
        <v>0</v>
      </c>
      <c r="W49" s="1247">
        <v>6350</v>
      </c>
      <c r="X49" s="1247" t="s">
        <v>928</v>
      </c>
    </row>
    <row r="50" spans="1:24" x14ac:dyDescent="0.25">
      <c r="A50" s="1247">
        <v>247</v>
      </c>
      <c r="B50" s="1247" t="s">
        <v>936</v>
      </c>
      <c r="C50" s="1247" t="s">
        <v>571</v>
      </c>
      <c r="D50" s="1247" t="s">
        <v>537</v>
      </c>
      <c r="E50" s="1247">
        <v>7000</v>
      </c>
      <c r="F50" s="1248">
        <v>0</v>
      </c>
      <c r="G50" s="1247">
        <v>7000</v>
      </c>
      <c r="H50" s="1248">
        <v>0</v>
      </c>
      <c r="I50" s="1247">
        <v>7000</v>
      </c>
      <c r="J50" s="1247"/>
      <c r="K50" s="1247"/>
      <c r="L50" s="1247"/>
      <c r="M50" s="1247">
        <v>7000</v>
      </c>
      <c r="N50" s="1248">
        <v>0</v>
      </c>
      <c r="O50" s="1247">
        <v>7000</v>
      </c>
      <c r="P50" s="1247"/>
      <c r="Q50" s="1247"/>
      <c r="R50" s="1247"/>
      <c r="S50" s="1247">
        <v>7000</v>
      </c>
      <c r="T50" s="1248">
        <v>0</v>
      </c>
      <c r="U50" s="1247">
        <v>7000</v>
      </c>
      <c r="V50" s="1163">
        <v>-1.4080000000000001E-2</v>
      </c>
      <c r="W50" s="1247">
        <v>7100</v>
      </c>
      <c r="X50" s="1247" t="s">
        <v>928</v>
      </c>
    </row>
    <row r="51" spans="1:24" hidden="1" x14ac:dyDescent="0.25">
      <c r="A51" s="1247">
        <v>251</v>
      </c>
      <c r="B51" s="1247" t="s">
        <v>584</v>
      </c>
      <c r="C51" s="1247"/>
      <c r="D51" s="1247" t="s">
        <v>537</v>
      </c>
      <c r="E51" s="1247">
        <v>6550</v>
      </c>
      <c r="F51" s="1248">
        <v>0</v>
      </c>
      <c r="G51" s="1247">
        <v>6550</v>
      </c>
      <c r="H51" s="1248">
        <v>0</v>
      </c>
      <c r="I51" s="1247">
        <v>6550</v>
      </c>
      <c r="J51" s="1247"/>
      <c r="K51" s="1247"/>
      <c r="L51" s="1247"/>
      <c r="M51" s="1247">
        <v>6550</v>
      </c>
      <c r="N51" s="1248">
        <v>0</v>
      </c>
      <c r="O51" s="1247">
        <v>6550</v>
      </c>
      <c r="P51" s="1247"/>
      <c r="Q51" s="1247"/>
      <c r="R51" s="1247"/>
      <c r="S51" s="1247">
        <v>6550</v>
      </c>
      <c r="T51" s="1248">
        <v>0</v>
      </c>
      <c r="U51" s="1247">
        <v>6550</v>
      </c>
      <c r="V51" s="1248">
        <v>0</v>
      </c>
      <c r="W51" s="1247">
        <v>6550</v>
      </c>
      <c r="X51" s="1247" t="s">
        <v>928</v>
      </c>
    </row>
    <row r="52" spans="1:24" x14ac:dyDescent="0.25">
      <c r="A52" s="1247">
        <v>256</v>
      </c>
      <c r="B52" s="1247" t="s">
        <v>937</v>
      </c>
      <c r="C52" s="1247" t="s">
        <v>571</v>
      </c>
      <c r="D52" s="1247" t="s">
        <v>537</v>
      </c>
      <c r="E52" s="1247">
        <v>5000</v>
      </c>
      <c r="F52" s="1248">
        <v>0</v>
      </c>
      <c r="G52" s="1247">
        <v>5000</v>
      </c>
      <c r="H52" s="1248">
        <v>0</v>
      </c>
      <c r="I52" s="1247">
        <v>5000</v>
      </c>
      <c r="J52" s="1247"/>
      <c r="K52" s="1247"/>
      <c r="L52" s="1247"/>
      <c r="M52" s="1247">
        <v>5000</v>
      </c>
      <c r="N52" s="1248">
        <v>0</v>
      </c>
      <c r="O52" s="1247">
        <v>5000</v>
      </c>
      <c r="P52" s="1247"/>
      <c r="Q52" s="1247"/>
      <c r="R52" s="1247"/>
      <c r="S52" s="1247">
        <v>5000</v>
      </c>
      <c r="T52" s="1248">
        <v>0</v>
      </c>
      <c r="U52" s="1247">
        <v>5000</v>
      </c>
      <c r="V52" s="1163">
        <v>-1.9609999999999999E-2</v>
      </c>
      <c r="W52" s="1247">
        <v>5100</v>
      </c>
      <c r="X52" s="1247" t="s">
        <v>928</v>
      </c>
    </row>
    <row r="53" spans="1:24" x14ac:dyDescent="0.25">
      <c r="A53" s="1247">
        <v>257</v>
      </c>
      <c r="B53" s="1247" t="s">
        <v>938</v>
      </c>
      <c r="C53" s="1247" t="s">
        <v>571</v>
      </c>
      <c r="D53" s="1247" t="s">
        <v>537</v>
      </c>
      <c r="E53" s="1247">
        <v>0</v>
      </c>
      <c r="F53" s="1247"/>
      <c r="G53" s="1247">
        <v>0</v>
      </c>
      <c r="H53" s="1247"/>
      <c r="I53" s="1247">
        <v>0</v>
      </c>
      <c r="J53" s="1247"/>
      <c r="K53" s="1247"/>
      <c r="L53" s="1247"/>
      <c r="M53" s="1247">
        <v>0</v>
      </c>
      <c r="N53" s="1247"/>
      <c r="O53" s="1247">
        <v>0</v>
      </c>
      <c r="P53" s="1247"/>
      <c r="Q53" s="1247"/>
      <c r="R53" s="1247"/>
      <c r="S53" s="1247">
        <v>0</v>
      </c>
      <c r="T53" s="1247"/>
      <c r="U53" s="1247">
        <v>0</v>
      </c>
      <c r="V53" s="1247"/>
      <c r="W53" s="1247">
        <v>0</v>
      </c>
      <c r="X53" s="1247" t="s">
        <v>928</v>
      </c>
    </row>
    <row r="54" spans="1:24" x14ac:dyDescent="0.25">
      <c r="A54" s="1247">
        <v>260</v>
      </c>
      <c r="B54" s="1247" t="s">
        <v>585</v>
      </c>
      <c r="C54" s="1247"/>
      <c r="D54" s="1247" t="s">
        <v>537</v>
      </c>
      <c r="E54" s="1247">
        <v>4350</v>
      </c>
      <c r="F54" s="1248">
        <v>0</v>
      </c>
      <c r="G54" s="1247">
        <v>4350</v>
      </c>
      <c r="H54" s="1248">
        <v>0</v>
      </c>
      <c r="I54" s="1247">
        <v>4350</v>
      </c>
      <c r="J54" s="1247"/>
      <c r="K54" s="1247"/>
      <c r="L54" s="1247"/>
      <c r="M54" s="1247">
        <v>4350</v>
      </c>
      <c r="N54" s="1248">
        <v>0</v>
      </c>
      <c r="O54" s="1247">
        <v>4350</v>
      </c>
      <c r="P54" s="1247"/>
      <c r="Q54" s="1247"/>
      <c r="R54" s="1247"/>
      <c r="S54" s="1247">
        <v>4350</v>
      </c>
      <c r="T54" s="1248">
        <v>0</v>
      </c>
      <c r="U54" s="1247">
        <v>4350</v>
      </c>
      <c r="V54" s="1248">
        <v>0</v>
      </c>
      <c r="W54" s="1247">
        <v>4350</v>
      </c>
      <c r="X54" s="1247" t="s">
        <v>928</v>
      </c>
    </row>
    <row r="55" spans="1:24" x14ac:dyDescent="0.25">
      <c r="A55" s="1247">
        <v>266</v>
      </c>
      <c r="B55" s="1247" t="s">
        <v>73</v>
      </c>
      <c r="C55" s="1247" t="s">
        <v>57</v>
      </c>
      <c r="D55" s="1247" t="s">
        <v>537</v>
      </c>
      <c r="E55" s="1247">
        <v>0</v>
      </c>
      <c r="F55" s="1247"/>
      <c r="G55" s="1247">
        <v>0</v>
      </c>
      <c r="H55" s="1247"/>
      <c r="I55" s="1247">
        <v>0</v>
      </c>
      <c r="J55" s="1247"/>
      <c r="K55" s="1247"/>
      <c r="L55" s="1247"/>
      <c r="M55" s="1247">
        <v>0</v>
      </c>
      <c r="N55" s="1247"/>
      <c r="O55" s="1247">
        <v>0</v>
      </c>
      <c r="P55" s="1247"/>
      <c r="Q55" s="1247"/>
      <c r="R55" s="1247"/>
      <c r="S55" s="1247">
        <v>0</v>
      </c>
      <c r="T55" s="1247"/>
      <c r="U55" s="1247">
        <v>0</v>
      </c>
      <c r="V55" s="1247"/>
      <c r="W55" s="1247">
        <v>0</v>
      </c>
      <c r="X55" s="1247" t="s">
        <v>928</v>
      </c>
    </row>
    <row r="56" spans="1:24" x14ac:dyDescent="0.25">
      <c r="A56" s="1247">
        <v>275</v>
      </c>
      <c r="B56" s="1247" t="s">
        <v>587</v>
      </c>
      <c r="C56" s="1247" t="s">
        <v>571</v>
      </c>
      <c r="D56" s="1247" t="s">
        <v>537</v>
      </c>
      <c r="E56" s="1247">
        <v>2400</v>
      </c>
      <c r="F56" s="1248">
        <v>0</v>
      </c>
      <c r="G56" s="1247">
        <v>2400</v>
      </c>
      <c r="H56" s="1248">
        <v>0</v>
      </c>
      <c r="I56" s="1247">
        <v>2400</v>
      </c>
      <c r="J56" s="1247"/>
      <c r="K56" s="1247"/>
      <c r="L56" s="1247"/>
      <c r="M56" s="1247">
        <v>2400</v>
      </c>
      <c r="N56" s="1164">
        <v>0.2</v>
      </c>
      <c r="O56" s="1247">
        <v>2000</v>
      </c>
      <c r="P56" s="1247"/>
      <c r="Q56" s="1247"/>
      <c r="R56" s="1247"/>
      <c r="S56" s="1247">
        <v>2000</v>
      </c>
      <c r="T56" s="1248">
        <v>0</v>
      </c>
      <c r="U56" s="1247">
        <v>2000</v>
      </c>
      <c r="V56" s="1248">
        <v>0</v>
      </c>
      <c r="W56" s="1247">
        <v>2000</v>
      </c>
      <c r="X56" s="1247" t="s">
        <v>928</v>
      </c>
    </row>
    <row r="57" spans="1:24" x14ac:dyDescent="0.25">
      <c r="A57" s="1247">
        <v>276</v>
      </c>
      <c r="B57" s="1247" t="s">
        <v>588</v>
      </c>
      <c r="C57" s="1247" t="s">
        <v>571</v>
      </c>
      <c r="D57" s="1247" t="s">
        <v>537</v>
      </c>
      <c r="E57" s="1247">
        <v>6300</v>
      </c>
      <c r="F57" s="1248">
        <v>0</v>
      </c>
      <c r="G57" s="1247">
        <v>6300</v>
      </c>
      <c r="H57" s="1248">
        <v>0</v>
      </c>
      <c r="I57" s="1247">
        <v>6300</v>
      </c>
      <c r="J57" s="1247"/>
      <c r="K57" s="1247"/>
      <c r="L57" s="1247"/>
      <c r="M57" s="1247">
        <v>6300</v>
      </c>
      <c r="N57" s="1164">
        <v>1.6129999999999999E-2</v>
      </c>
      <c r="O57" s="1247">
        <v>6200</v>
      </c>
      <c r="P57" s="1247"/>
      <c r="Q57" s="1247"/>
      <c r="R57" s="1247"/>
      <c r="S57" s="1247">
        <v>6200</v>
      </c>
      <c r="T57" s="1248">
        <v>0</v>
      </c>
      <c r="U57" s="1247">
        <v>6200</v>
      </c>
      <c r="V57" s="1248">
        <v>0</v>
      </c>
      <c r="W57" s="1247">
        <v>6200</v>
      </c>
      <c r="X57" s="1247" t="s">
        <v>928</v>
      </c>
    </row>
    <row r="58" spans="1:24" hidden="1" x14ac:dyDescent="0.25">
      <c r="A58" s="1247">
        <v>277</v>
      </c>
      <c r="B58" s="1247" t="s">
        <v>589</v>
      </c>
      <c r="C58" s="1247" t="s">
        <v>571</v>
      </c>
      <c r="D58" s="1247" t="s">
        <v>537</v>
      </c>
      <c r="E58" s="1247">
        <v>4900</v>
      </c>
      <c r="F58" s="1248">
        <v>0</v>
      </c>
      <c r="G58" s="1247">
        <v>4900</v>
      </c>
      <c r="H58" s="1248">
        <v>0</v>
      </c>
      <c r="I58" s="1247">
        <v>4900</v>
      </c>
      <c r="J58" s="1247"/>
      <c r="K58" s="1247"/>
      <c r="L58" s="1247"/>
      <c r="M58" s="1247">
        <v>4900</v>
      </c>
      <c r="N58" s="1164">
        <v>0.28947000000000001</v>
      </c>
      <c r="O58" s="1247">
        <v>3800</v>
      </c>
      <c r="P58" s="1247"/>
      <c r="Q58" s="1247"/>
      <c r="R58" s="1247"/>
      <c r="S58" s="1247">
        <v>3800</v>
      </c>
      <c r="T58" s="1248">
        <v>0</v>
      </c>
      <c r="U58" s="1247">
        <v>3800</v>
      </c>
      <c r="V58" s="1248">
        <v>0</v>
      </c>
      <c r="W58" s="1247">
        <v>3800</v>
      </c>
      <c r="X58" s="1247" t="s">
        <v>928</v>
      </c>
    </row>
    <row r="59" spans="1:24" hidden="1" x14ac:dyDescent="0.25">
      <c r="A59" s="1247">
        <v>279</v>
      </c>
      <c r="B59" s="1247" t="s">
        <v>590</v>
      </c>
      <c r="C59" s="1247" t="s">
        <v>571</v>
      </c>
      <c r="D59" s="1247" t="s">
        <v>537</v>
      </c>
      <c r="E59" s="1247">
        <v>2900</v>
      </c>
      <c r="F59" s="1248">
        <v>0</v>
      </c>
      <c r="G59" s="1247">
        <v>2900</v>
      </c>
      <c r="H59" s="1248">
        <v>0</v>
      </c>
      <c r="I59" s="1247">
        <v>2900</v>
      </c>
      <c r="J59" s="1247"/>
      <c r="K59" s="1247"/>
      <c r="L59" s="1247"/>
      <c r="M59" s="1247">
        <v>2900</v>
      </c>
      <c r="N59" s="1164">
        <v>0.16</v>
      </c>
      <c r="O59" s="1247">
        <v>2500</v>
      </c>
      <c r="P59" s="1247"/>
      <c r="Q59" s="1247"/>
      <c r="R59" s="1247"/>
      <c r="S59" s="1247">
        <v>2500</v>
      </c>
      <c r="T59" s="1248">
        <v>0</v>
      </c>
      <c r="U59" s="1247">
        <v>2500</v>
      </c>
      <c r="V59" s="1248">
        <v>0</v>
      </c>
      <c r="W59" s="1247">
        <v>2500</v>
      </c>
      <c r="X59" s="1247" t="s">
        <v>928</v>
      </c>
    </row>
    <row r="60" spans="1:24" hidden="1" x14ac:dyDescent="0.25">
      <c r="A60" s="1247">
        <v>280</v>
      </c>
      <c r="B60" s="1247" t="s">
        <v>591</v>
      </c>
      <c r="C60" s="1247" t="s">
        <v>571</v>
      </c>
      <c r="D60" s="1247" t="s">
        <v>537</v>
      </c>
      <c r="E60" s="1247">
        <v>15500</v>
      </c>
      <c r="F60" s="1248">
        <v>0</v>
      </c>
      <c r="G60" s="1247">
        <v>15500</v>
      </c>
      <c r="H60" s="1248">
        <v>0</v>
      </c>
      <c r="I60" s="1247">
        <v>15500</v>
      </c>
      <c r="J60" s="1247"/>
      <c r="K60" s="1247"/>
      <c r="L60" s="1247"/>
      <c r="M60" s="1247">
        <v>15500</v>
      </c>
      <c r="N60" s="1248">
        <v>0</v>
      </c>
      <c r="O60" s="1247">
        <v>15500</v>
      </c>
      <c r="P60" s="1247"/>
      <c r="Q60" s="1247"/>
      <c r="R60" s="1247"/>
      <c r="S60" s="1247">
        <v>15500</v>
      </c>
      <c r="T60" s="1248">
        <v>0</v>
      </c>
      <c r="U60" s="1247">
        <v>15500</v>
      </c>
      <c r="V60" s="1248">
        <v>0</v>
      </c>
      <c r="W60" s="1247">
        <v>15500</v>
      </c>
      <c r="X60" s="1247" t="s">
        <v>928</v>
      </c>
    </row>
    <row r="61" spans="1:24" x14ac:dyDescent="0.25">
      <c r="A61" s="1247">
        <v>281</v>
      </c>
      <c r="B61" s="1247" t="s">
        <v>592</v>
      </c>
      <c r="C61" s="1247" t="s">
        <v>571</v>
      </c>
      <c r="D61" s="1247" t="s">
        <v>537</v>
      </c>
      <c r="E61" s="1247">
        <v>1500</v>
      </c>
      <c r="F61" s="1248">
        <v>0</v>
      </c>
      <c r="G61" s="1247">
        <v>1500</v>
      </c>
      <c r="H61" s="1248">
        <v>0</v>
      </c>
      <c r="I61" s="1247">
        <v>1500</v>
      </c>
      <c r="J61" s="1247"/>
      <c r="K61" s="1247"/>
      <c r="L61" s="1247"/>
      <c r="M61" s="1247">
        <v>1500</v>
      </c>
      <c r="N61" s="1164">
        <v>7.1429999999999993E-2</v>
      </c>
      <c r="O61" s="1247">
        <v>1400</v>
      </c>
      <c r="P61" s="1247"/>
      <c r="Q61" s="1247"/>
      <c r="R61" s="1247"/>
      <c r="S61" s="1247">
        <v>1400</v>
      </c>
      <c r="T61" s="1248">
        <v>0</v>
      </c>
      <c r="U61" s="1247">
        <v>1400</v>
      </c>
      <c r="V61" s="1248">
        <v>0</v>
      </c>
      <c r="W61" s="1247">
        <v>1400</v>
      </c>
      <c r="X61" s="1247" t="s">
        <v>928</v>
      </c>
    </row>
    <row r="62" spans="1:24" hidden="1" x14ac:dyDescent="0.25">
      <c r="A62" s="1247">
        <v>282</v>
      </c>
      <c r="B62" s="1247" t="s">
        <v>126</v>
      </c>
      <c r="C62" s="1247" t="s">
        <v>571</v>
      </c>
      <c r="D62" s="1247" t="s">
        <v>537</v>
      </c>
      <c r="E62" s="1247">
        <v>3500</v>
      </c>
      <c r="F62" s="1248">
        <v>0</v>
      </c>
      <c r="G62" s="1247">
        <v>3500</v>
      </c>
      <c r="H62" s="1248">
        <v>0</v>
      </c>
      <c r="I62" s="1247">
        <v>3500</v>
      </c>
      <c r="J62" s="1247"/>
      <c r="K62" s="1247"/>
      <c r="L62" s="1247"/>
      <c r="M62" s="1247">
        <v>3500</v>
      </c>
      <c r="N62" s="1248">
        <v>0</v>
      </c>
      <c r="O62" s="1247">
        <v>3500</v>
      </c>
      <c r="P62" s="1247"/>
      <c r="Q62" s="1247"/>
      <c r="R62" s="1247"/>
      <c r="S62" s="1247">
        <v>3500</v>
      </c>
      <c r="T62" s="1248">
        <v>0</v>
      </c>
      <c r="U62" s="1247">
        <v>3500</v>
      </c>
      <c r="V62" s="1248">
        <v>0</v>
      </c>
      <c r="W62" s="1247">
        <v>3500</v>
      </c>
      <c r="X62" s="1247" t="s">
        <v>928</v>
      </c>
    </row>
    <row r="63" spans="1:24" x14ac:dyDescent="0.25">
      <c r="A63" s="1247">
        <v>283</v>
      </c>
      <c r="B63" s="1247" t="s">
        <v>127</v>
      </c>
      <c r="C63" s="1247" t="s">
        <v>571</v>
      </c>
      <c r="D63" s="1247" t="s">
        <v>537</v>
      </c>
      <c r="E63" s="1247">
        <v>2300</v>
      </c>
      <c r="F63" s="1248">
        <v>0</v>
      </c>
      <c r="G63" s="1247">
        <v>2300</v>
      </c>
      <c r="H63" s="1248">
        <v>0</v>
      </c>
      <c r="I63" s="1247">
        <v>2300</v>
      </c>
      <c r="J63" s="1247"/>
      <c r="K63" s="1247"/>
      <c r="L63" s="1247"/>
      <c r="M63" s="1247">
        <v>2300</v>
      </c>
      <c r="N63" s="1248">
        <v>0</v>
      </c>
      <c r="O63" s="1247">
        <v>2300</v>
      </c>
      <c r="P63" s="1247"/>
      <c r="Q63" s="1247"/>
      <c r="R63" s="1247"/>
      <c r="S63" s="1247">
        <v>2300</v>
      </c>
      <c r="T63" s="1248">
        <v>0</v>
      </c>
      <c r="U63" s="1247">
        <v>2300</v>
      </c>
      <c r="V63" s="1248">
        <v>0</v>
      </c>
      <c r="W63" s="1247">
        <v>2300</v>
      </c>
      <c r="X63" s="1247" t="s">
        <v>928</v>
      </c>
    </row>
    <row r="64" spans="1:24" x14ac:dyDescent="0.25">
      <c r="A64" s="1247">
        <v>286</v>
      </c>
      <c r="B64" s="1247" t="s">
        <v>593</v>
      </c>
      <c r="C64" s="1247"/>
      <c r="D64" s="1247" t="s">
        <v>537</v>
      </c>
      <c r="E64" s="1247">
        <v>5900</v>
      </c>
      <c r="F64" s="1248">
        <v>0</v>
      </c>
      <c r="G64" s="1247">
        <v>5900</v>
      </c>
      <c r="H64" s="1248">
        <v>0</v>
      </c>
      <c r="I64" s="1247">
        <v>5900</v>
      </c>
      <c r="J64" s="1247"/>
      <c r="K64" s="1247"/>
      <c r="L64" s="1247"/>
      <c r="M64" s="1247">
        <v>5900</v>
      </c>
      <c r="N64" s="1248">
        <v>0</v>
      </c>
      <c r="O64" s="1247">
        <v>5900</v>
      </c>
      <c r="P64" s="1247"/>
      <c r="Q64" s="1247"/>
      <c r="R64" s="1247"/>
      <c r="S64" s="1247">
        <v>5900</v>
      </c>
      <c r="T64" s="1248">
        <v>0</v>
      </c>
      <c r="U64" s="1247">
        <v>5900</v>
      </c>
      <c r="V64" s="1248">
        <v>0</v>
      </c>
      <c r="W64" s="1247">
        <v>5900</v>
      </c>
      <c r="X64" s="1247" t="s">
        <v>928</v>
      </c>
    </row>
    <row r="65" spans="1:24" x14ac:dyDescent="0.25">
      <c r="A65" s="1247">
        <v>290</v>
      </c>
      <c r="B65" s="1247" t="s">
        <v>120</v>
      </c>
      <c r="C65" s="1247" t="s">
        <v>562</v>
      </c>
      <c r="D65" s="1247" t="s">
        <v>537</v>
      </c>
      <c r="E65" s="1247">
        <v>17000</v>
      </c>
      <c r="F65" s="1164">
        <v>3.0300000000000001E-2</v>
      </c>
      <c r="G65" s="1247">
        <v>16500</v>
      </c>
      <c r="H65" s="1164">
        <v>3.125E-2</v>
      </c>
      <c r="I65" s="1247">
        <v>16000</v>
      </c>
      <c r="J65" s="1247"/>
      <c r="K65" s="1247"/>
      <c r="L65" s="1247"/>
      <c r="M65" s="1247">
        <v>16000</v>
      </c>
      <c r="N65" s="1164">
        <v>3.2259999999999997E-2</v>
      </c>
      <c r="O65" s="1247">
        <v>15500</v>
      </c>
      <c r="P65" s="1247"/>
      <c r="Q65" s="1247"/>
      <c r="R65" s="1247"/>
      <c r="S65" s="1247">
        <v>15500</v>
      </c>
      <c r="T65" s="1248">
        <v>0</v>
      </c>
      <c r="U65" s="1247">
        <v>15500</v>
      </c>
      <c r="V65" s="1248">
        <v>0</v>
      </c>
      <c r="W65" s="1247">
        <v>15500</v>
      </c>
      <c r="X65" s="1247" t="s">
        <v>928</v>
      </c>
    </row>
    <row r="66" spans="1:24" hidden="1" x14ac:dyDescent="0.25">
      <c r="A66" s="1247">
        <v>291</v>
      </c>
      <c r="B66" s="1247" t="s">
        <v>594</v>
      </c>
      <c r="C66" s="1247" t="s">
        <v>571</v>
      </c>
      <c r="D66" s="1247" t="s">
        <v>537</v>
      </c>
      <c r="E66" s="1247">
        <v>2100</v>
      </c>
      <c r="F66" s="1248">
        <v>0</v>
      </c>
      <c r="G66" s="1247">
        <v>2100</v>
      </c>
      <c r="H66" s="1248">
        <v>0</v>
      </c>
      <c r="I66" s="1247">
        <v>2100</v>
      </c>
      <c r="J66" s="1247"/>
      <c r="K66" s="1247"/>
      <c r="L66" s="1247"/>
      <c r="M66" s="1247">
        <v>2100</v>
      </c>
      <c r="N66" s="1164">
        <v>0.05</v>
      </c>
      <c r="O66" s="1247">
        <v>2000</v>
      </c>
      <c r="P66" s="1247"/>
      <c r="Q66" s="1247"/>
      <c r="R66" s="1247"/>
      <c r="S66" s="1247">
        <v>2000</v>
      </c>
      <c r="T66" s="1248">
        <v>0</v>
      </c>
      <c r="U66" s="1247">
        <v>2000</v>
      </c>
      <c r="V66" s="1248">
        <v>0</v>
      </c>
      <c r="W66" s="1247">
        <v>2000</v>
      </c>
      <c r="X66" s="1247" t="s">
        <v>928</v>
      </c>
    </row>
    <row r="67" spans="1:24" x14ac:dyDescent="0.25">
      <c r="A67" s="1247">
        <v>318</v>
      </c>
      <c r="B67" s="1247" t="s">
        <v>597</v>
      </c>
      <c r="C67" s="1247" t="s">
        <v>562</v>
      </c>
      <c r="D67" s="1247" t="s">
        <v>537</v>
      </c>
      <c r="E67" s="1247">
        <v>0</v>
      </c>
      <c r="F67" s="1247"/>
      <c r="G67" s="1247">
        <v>0</v>
      </c>
      <c r="H67" s="1247"/>
      <c r="I67" s="1247">
        <v>0</v>
      </c>
      <c r="J67" s="1247"/>
      <c r="K67" s="1247"/>
      <c r="L67" s="1247"/>
      <c r="M67" s="1247">
        <v>0</v>
      </c>
      <c r="N67" s="1247"/>
      <c r="O67" s="1247">
        <v>0</v>
      </c>
      <c r="P67" s="1247"/>
      <c r="Q67" s="1247"/>
      <c r="R67" s="1247"/>
      <c r="S67" s="1247">
        <v>0</v>
      </c>
      <c r="T67" s="1247"/>
      <c r="U67" s="1247">
        <v>0</v>
      </c>
      <c r="V67" s="1247"/>
      <c r="W67" s="1247">
        <v>0</v>
      </c>
      <c r="X67" s="1247" t="s">
        <v>928</v>
      </c>
    </row>
    <row r="68" spans="1:24" x14ac:dyDescent="0.25">
      <c r="A68" s="1247">
        <v>323</v>
      </c>
      <c r="B68" s="1247" t="s">
        <v>939</v>
      </c>
      <c r="C68" s="1247" t="s">
        <v>562</v>
      </c>
      <c r="D68" s="1247" t="s">
        <v>537</v>
      </c>
      <c r="E68" s="1247">
        <v>0</v>
      </c>
      <c r="F68" s="1247"/>
      <c r="G68" s="1247">
        <v>0</v>
      </c>
      <c r="H68" s="1247"/>
      <c r="I68" s="1247">
        <v>0</v>
      </c>
      <c r="J68" s="1247"/>
      <c r="K68" s="1247"/>
      <c r="L68" s="1247"/>
      <c r="M68" s="1247">
        <v>0</v>
      </c>
      <c r="N68" s="1247"/>
      <c r="O68" s="1247">
        <v>0</v>
      </c>
      <c r="P68" s="1247"/>
      <c r="Q68" s="1247"/>
      <c r="R68" s="1247"/>
      <c r="S68" s="1247">
        <v>0</v>
      </c>
      <c r="T68" s="1247"/>
      <c r="U68" s="1247">
        <v>0</v>
      </c>
      <c r="V68" s="1247"/>
      <c r="W68" s="1247">
        <v>0</v>
      </c>
      <c r="X68" s="1247" t="s">
        <v>928</v>
      </c>
    </row>
    <row r="69" spans="1:24" hidden="1" x14ac:dyDescent="0.25">
      <c r="A69" s="1247">
        <v>324</v>
      </c>
      <c r="B69" s="1247" t="s">
        <v>598</v>
      </c>
      <c r="C69" s="1247" t="s">
        <v>562</v>
      </c>
      <c r="D69" s="1247" t="s">
        <v>537</v>
      </c>
      <c r="E69" s="1247">
        <v>5200</v>
      </c>
      <c r="F69" s="1248">
        <v>0</v>
      </c>
      <c r="G69" s="1247">
        <v>5200</v>
      </c>
      <c r="H69" s="1248">
        <v>0</v>
      </c>
      <c r="I69" s="1247">
        <v>5200</v>
      </c>
      <c r="J69" s="1247"/>
      <c r="K69" s="1247"/>
      <c r="L69" s="1247"/>
      <c r="M69" s="1247">
        <v>5200</v>
      </c>
      <c r="N69" s="1248">
        <v>0</v>
      </c>
      <c r="O69" s="1247">
        <v>5200</v>
      </c>
      <c r="P69" s="1247"/>
      <c r="Q69" s="1247"/>
      <c r="R69" s="1247"/>
      <c r="S69" s="1247">
        <v>5200</v>
      </c>
      <c r="T69" s="1248">
        <v>0</v>
      </c>
      <c r="U69" s="1247">
        <v>5200</v>
      </c>
      <c r="V69" s="1248">
        <v>0</v>
      </c>
      <c r="W69" s="1247">
        <v>5200</v>
      </c>
      <c r="X69" s="1247" t="s">
        <v>928</v>
      </c>
    </row>
    <row r="70" spans="1:24" x14ac:dyDescent="0.25">
      <c r="A70" s="1247">
        <v>330</v>
      </c>
      <c r="B70" s="1247" t="s">
        <v>940</v>
      </c>
      <c r="C70" s="1247"/>
      <c r="D70" s="1247" t="s">
        <v>537</v>
      </c>
      <c r="E70" s="1247">
        <v>6000</v>
      </c>
      <c r="F70" s="1248">
        <v>0</v>
      </c>
      <c r="G70" s="1247">
        <v>6000</v>
      </c>
      <c r="H70" s="1248">
        <v>0</v>
      </c>
      <c r="I70" s="1247">
        <v>6000</v>
      </c>
      <c r="J70" s="1247"/>
      <c r="K70" s="1247"/>
      <c r="L70" s="1247"/>
      <c r="M70" s="1247">
        <v>6000</v>
      </c>
      <c r="N70" s="1248">
        <v>0</v>
      </c>
      <c r="O70" s="1247">
        <v>6000</v>
      </c>
      <c r="P70" s="1247"/>
      <c r="Q70" s="1247"/>
      <c r="R70" s="1247"/>
      <c r="S70" s="1247">
        <v>6000</v>
      </c>
      <c r="T70" s="1164">
        <v>9.0910000000000005E-2</v>
      </c>
      <c r="U70" s="1247">
        <v>5500</v>
      </c>
      <c r="V70" s="1248">
        <v>0</v>
      </c>
      <c r="W70" s="1247">
        <v>5500</v>
      </c>
      <c r="X70" s="1247" t="s">
        <v>928</v>
      </c>
    </row>
    <row r="71" spans="1:24" x14ac:dyDescent="0.25">
      <c r="A71" s="1247">
        <v>334</v>
      </c>
      <c r="B71" s="1247" t="s">
        <v>941</v>
      </c>
      <c r="C71" s="1247"/>
      <c r="D71" s="1247" t="s">
        <v>537</v>
      </c>
      <c r="E71" s="1247">
        <v>0</v>
      </c>
      <c r="F71" s="1247"/>
      <c r="G71" s="1247">
        <v>0</v>
      </c>
      <c r="H71" s="1247"/>
      <c r="I71" s="1247">
        <v>0</v>
      </c>
      <c r="J71" s="1247"/>
      <c r="K71" s="1247"/>
      <c r="L71" s="1247"/>
      <c r="M71" s="1247">
        <v>0</v>
      </c>
      <c r="N71" s="1247"/>
      <c r="O71" s="1247">
        <v>0</v>
      </c>
      <c r="P71" s="1247"/>
      <c r="Q71" s="1247"/>
      <c r="R71" s="1247"/>
      <c r="S71" s="1247">
        <v>0</v>
      </c>
      <c r="T71" s="1247"/>
      <c r="U71" s="1247">
        <v>0</v>
      </c>
      <c r="V71" s="1247"/>
      <c r="W71" s="1247">
        <v>0</v>
      </c>
      <c r="X71" s="1247" t="s">
        <v>928</v>
      </c>
    </row>
    <row r="72" spans="1:24" x14ac:dyDescent="0.25">
      <c r="A72" s="1247">
        <v>336</v>
      </c>
      <c r="B72" s="1247" t="s">
        <v>942</v>
      </c>
      <c r="C72" s="1247" t="s">
        <v>562</v>
      </c>
      <c r="D72" s="1247" t="s">
        <v>537</v>
      </c>
      <c r="E72" s="1247">
        <v>6700</v>
      </c>
      <c r="F72" s="1248">
        <v>0</v>
      </c>
      <c r="G72" s="1247">
        <v>6700</v>
      </c>
      <c r="H72" s="1248">
        <v>0</v>
      </c>
      <c r="I72" s="1247">
        <v>6700</v>
      </c>
      <c r="J72" s="1247"/>
      <c r="K72" s="1247"/>
      <c r="L72" s="1247"/>
      <c r="M72" s="1247">
        <v>6700</v>
      </c>
      <c r="N72" s="1248">
        <v>0</v>
      </c>
      <c r="O72" s="1247">
        <v>6700</v>
      </c>
      <c r="P72" s="1247"/>
      <c r="Q72" s="1247"/>
      <c r="R72" s="1247"/>
      <c r="S72" s="1247">
        <v>6700</v>
      </c>
      <c r="T72" s="1248">
        <v>0</v>
      </c>
      <c r="U72" s="1247">
        <v>6700</v>
      </c>
      <c r="V72" s="1248">
        <v>0</v>
      </c>
      <c r="W72" s="1247">
        <v>6700</v>
      </c>
      <c r="X72" s="1247" t="s">
        <v>928</v>
      </c>
    </row>
    <row r="73" spans="1:24" x14ac:dyDescent="0.25">
      <c r="A73" s="1247">
        <v>337</v>
      </c>
      <c r="B73" s="1247" t="s">
        <v>599</v>
      </c>
      <c r="C73" s="1247" t="s">
        <v>562</v>
      </c>
      <c r="D73" s="1247" t="s">
        <v>537</v>
      </c>
      <c r="E73" s="1247">
        <v>5200</v>
      </c>
      <c r="F73" s="1248">
        <v>0</v>
      </c>
      <c r="G73" s="1247">
        <v>5200</v>
      </c>
      <c r="H73" s="1248">
        <v>0</v>
      </c>
      <c r="I73" s="1247">
        <v>5200</v>
      </c>
      <c r="J73" s="1247"/>
      <c r="K73" s="1247"/>
      <c r="L73" s="1247"/>
      <c r="M73" s="1247">
        <v>5200</v>
      </c>
      <c r="N73" s="1248">
        <v>0</v>
      </c>
      <c r="O73" s="1247">
        <v>5200</v>
      </c>
      <c r="P73" s="1247"/>
      <c r="Q73" s="1247"/>
      <c r="R73" s="1247"/>
      <c r="S73" s="1247">
        <v>5200</v>
      </c>
      <c r="T73" s="1248">
        <v>0</v>
      </c>
      <c r="U73" s="1247">
        <v>5200</v>
      </c>
      <c r="V73" s="1248">
        <v>0</v>
      </c>
      <c r="W73" s="1247">
        <v>5200</v>
      </c>
      <c r="X73" s="1247" t="s">
        <v>928</v>
      </c>
    </row>
    <row r="74" spans="1:24" x14ac:dyDescent="0.25">
      <c r="A74" s="1247">
        <v>338</v>
      </c>
      <c r="B74" s="1247" t="s">
        <v>943</v>
      </c>
      <c r="C74" s="1247"/>
      <c r="D74" s="1247" t="s">
        <v>537</v>
      </c>
      <c r="E74" s="1247">
        <v>0</v>
      </c>
      <c r="F74" s="1247"/>
      <c r="G74" s="1247">
        <v>0</v>
      </c>
      <c r="H74" s="1247"/>
      <c r="I74" s="1247">
        <v>0</v>
      </c>
      <c r="J74" s="1247"/>
      <c r="K74" s="1247"/>
      <c r="L74" s="1247"/>
      <c r="M74" s="1247">
        <v>0</v>
      </c>
      <c r="N74" s="1247"/>
      <c r="O74" s="1247">
        <v>0</v>
      </c>
      <c r="P74" s="1247"/>
      <c r="Q74" s="1247"/>
      <c r="R74" s="1247"/>
      <c r="S74" s="1247">
        <v>0</v>
      </c>
      <c r="T74" s="1247"/>
      <c r="U74" s="1247">
        <v>0</v>
      </c>
      <c r="V74" s="1247"/>
      <c r="W74" s="1247">
        <v>0</v>
      </c>
      <c r="X74" s="1247" t="s">
        <v>928</v>
      </c>
    </row>
    <row r="75" spans="1:24" x14ac:dyDescent="0.25">
      <c r="A75" s="1247">
        <v>339</v>
      </c>
      <c r="B75" s="1247" t="s">
        <v>944</v>
      </c>
      <c r="C75" s="1247"/>
      <c r="D75" s="1247" t="s">
        <v>537</v>
      </c>
      <c r="E75" s="1247">
        <v>0</v>
      </c>
      <c r="F75" s="1247"/>
      <c r="G75" s="1247">
        <v>0</v>
      </c>
      <c r="H75" s="1247"/>
      <c r="I75" s="1247">
        <v>0</v>
      </c>
      <c r="J75" s="1247"/>
      <c r="K75" s="1247"/>
      <c r="L75" s="1247"/>
      <c r="M75" s="1247">
        <v>0</v>
      </c>
      <c r="N75" s="1247"/>
      <c r="O75" s="1247">
        <v>0</v>
      </c>
      <c r="P75" s="1247"/>
      <c r="Q75" s="1247"/>
      <c r="R75" s="1247"/>
      <c r="S75" s="1247">
        <v>0</v>
      </c>
      <c r="T75" s="1247"/>
      <c r="U75" s="1247">
        <v>0</v>
      </c>
      <c r="V75" s="1247"/>
      <c r="W75" s="1247">
        <v>0</v>
      </c>
      <c r="X75" s="1247" t="s">
        <v>928</v>
      </c>
    </row>
    <row r="76" spans="1:24" x14ac:dyDescent="0.25">
      <c r="A76" s="1247">
        <v>341</v>
      </c>
      <c r="B76" s="1247" t="s">
        <v>600</v>
      </c>
      <c r="C76" s="1247" t="s">
        <v>562</v>
      </c>
      <c r="D76" s="1247" t="s">
        <v>537</v>
      </c>
      <c r="E76" s="1247">
        <v>8000</v>
      </c>
      <c r="F76" s="1164">
        <v>2.564E-2</v>
      </c>
      <c r="G76" s="1247">
        <v>7800</v>
      </c>
      <c r="H76" s="1248">
        <v>0</v>
      </c>
      <c r="I76" s="1247">
        <v>7800</v>
      </c>
      <c r="J76" s="1247"/>
      <c r="K76" s="1247"/>
      <c r="L76" s="1247"/>
      <c r="M76" s="1247">
        <v>8000</v>
      </c>
      <c r="N76" s="1163">
        <v>-5.8819999999999997E-2</v>
      </c>
      <c r="O76" s="1247">
        <v>8500</v>
      </c>
      <c r="P76" s="1247"/>
      <c r="Q76" s="1247"/>
      <c r="R76" s="1247"/>
      <c r="S76" s="1247">
        <v>8400</v>
      </c>
      <c r="T76" s="1164">
        <v>6.3289999999999999E-2</v>
      </c>
      <c r="U76" s="1247">
        <v>7900</v>
      </c>
      <c r="V76" s="1164">
        <v>2.597E-2</v>
      </c>
      <c r="W76" s="1247">
        <v>7700</v>
      </c>
      <c r="X76" s="1247" t="s">
        <v>928</v>
      </c>
    </row>
    <row r="77" spans="1:24" x14ac:dyDescent="0.25">
      <c r="A77" s="1247">
        <v>342</v>
      </c>
      <c r="B77" s="1247" t="s">
        <v>601</v>
      </c>
      <c r="C77" s="1247" t="s">
        <v>562</v>
      </c>
      <c r="D77" s="1247" t="s">
        <v>537</v>
      </c>
      <c r="E77" s="1247">
        <v>6500</v>
      </c>
      <c r="F77" s="1248">
        <v>0</v>
      </c>
      <c r="G77" s="1247">
        <v>6500</v>
      </c>
      <c r="H77" s="1248">
        <v>0</v>
      </c>
      <c r="I77" s="1247">
        <v>6500</v>
      </c>
      <c r="J77" s="1247"/>
      <c r="K77" s="1247"/>
      <c r="L77" s="1247"/>
      <c r="M77" s="1247">
        <v>6500</v>
      </c>
      <c r="N77" s="1248">
        <v>0</v>
      </c>
      <c r="O77" s="1247">
        <v>6500</v>
      </c>
      <c r="P77" s="1247"/>
      <c r="Q77" s="1247"/>
      <c r="R77" s="1247"/>
      <c r="S77" s="1247">
        <v>6500</v>
      </c>
      <c r="T77" s="1248">
        <v>0</v>
      </c>
      <c r="U77" s="1247">
        <v>6500</v>
      </c>
      <c r="V77" s="1248">
        <v>0</v>
      </c>
      <c r="W77" s="1247">
        <v>6500</v>
      </c>
      <c r="X77" s="1247" t="s">
        <v>928</v>
      </c>
    </row>
    <row r="78" spans="1:24" x14ac:dyDescent="0.25">
      <c r="A78" s="1247">
        <v>343</v>
      </c>
      <c r="B78" s="1247" t="s">
        <v>945</v>
      </c>
      <c r="C78" s="1247" t="s">
        <v>571</v>
      </c>
      <c r="D78" s="1247" t="s">
        <v>537</v>
      </c>
      <c r="E78" s="1247">
        <v>0</v>
      </c>
      <c r="F78" s="1247"/>
      <c r="G78" s="1247">
        <v>0</v>
      </c>
      <c r="H78" s="1247"/>
      <c r="I78" s="1247">
        <v>0</v>
      </c>
      <c r="J78" s="1247"/>
      <c r="K78" s="1247"/>
      <c r="L78" s="1247"/>
      <c r="M78" s="1247">
        <v>0</v>
      </c>
      <c r="N78" s="1247"/>
      <c r="O78" s="1247">
        <v>0</v>
      </c>
      <c r="P78" s="1247"/>
      <c r="Q78" s="1247"/>
      <c r="R78" s="1247"/>
      <c r="S78" s="1247">
        <v>0</v>
      </c>
      <c r="T78" s="1247"/>
      <c r="U78" s="1247">
        <v>0</v>
      </c>
      <c r="V78" s="1247"/>
      <c r="W78" s="1247">
        <v>0</v>
      </c>
      <c r="X78" s="1247" t="s">
        <v>928</v>
      </c>
    </row>
    <row r="79" spans="1:24" x14ac:dyDescent="0.25">
      <c r="A79" s="1247">
        <v>349</v>
      </c>
      <c r="B79" s="1247" t="s">
        <v>946</v>
      </c>
      <c r="C79" s="1247" t="s">
        <v>571</v>
      </c>
      <c r="D79" s="1247" t="s">
        <v>537</v>
      </c>
      <c r="E79" s="1247">
        <v>0</v>
      </c>
      <c r="F79" s="1247"/>
      <c r="G79" s="1247">
        <v>0</v>
      </c>
      <c r="H79" s="1247"/>
      <c r="I79" s="1247">
        <v>0</v>
      </c>
      <c r="J79" s="1247"/>
      <c r="K79" s="1247"/>
      <c r="L79" s="1247"/>
      <c r="M79" s="1247">
        <v>0</v>
      </c>
      <c r="N79" s="1247"/>
      <c r="O79" s="1247">
        <v>0</v>
      </c>
      <c r="P79" s="1247"/>
      <c r="Q79" s="1247"/>
      <c r="R79" s="1247"/>
      <c r="S79" s="1247">
        <v>0</v>
      </c>
      <c r="T79" s="1247"/>
      <c r="U79" s="1247">
        <v>0</v>
      </c>
      <c r="V79" s="1247"/>
      <c r="W79" s="1247">
        <v>0</v>
      </c>
      <c r="X79" s="1247" t="s">
        <v>928</v>
      </c>
    </row>
    <row r="80" spans="1:24" x14ac:dyDescent="0.25">
      <c r="A80" s="1247">
        <v>351</v>
      </c>
      <c r="B80" s="1247" t="s">
        <v>947</v>
      </c>
      <c r="C80" s="1247"/>
      <c r="D80" s="1247" t="s">
        <v>537</v>
      </c>
      <c r="E80" s="1247">
        <v>0</v>
      </c>
      <c r="F80" s="1247"/>
      <c r="G80" s="1247">
        <v>0</v>
      </c>
      <c r="H80" s="1247"/>
      <c r="I80" s="1247">
        <v>0</v>
      </c>
      <c r="J80" s="1247"/>
      <c r="K80" s="1247"/>
      <c r="L80" s="1247"/>
      <c r="M80" s="1247">
        <v>0</v>
      </c>
      <c r="N80" s="1247"/>
      <c r="O80" s="1247">
        <v>0</v>
      </c>
      <c r="P80" s="1247"/>
      <c r="Q80" s="1247"/>
      <c r="R80" s="1247"/>
      <c r="S80" s="1247">
        <v>0</v>
      </c>
      <c r="T80" s="1247"/>
      <c r="U80" s="1247">
        <v>0</v>
      </c>
      <c r="V80" s="1247"/>
      <c r="W80" s="1247">
        <v>0</v>
      </c>
      <c r="X80" s="1247" t="s">
        <v>928</v>
      </c>
    </row>
    <row r="81" spans="1:24" x14ac:dyDescent="0.25">
      <c r="A81" s="1247">
        <v>352</v>
      </c>
      <c r="B81" s="1247" t="s">
        <v>602</v>
      </c>
      <c r="C81" s="1247" t="s">
        <v>562</v>
      </c>
      <c r="D81" s="1247" t="s">
        <v>537</v>
      </c>
      <c r="E81" s="1247">
        <v>6700</v>
      </c>
      <c r="F81" s="1248">
        <v>0</v>
      </c>
      <c r="G81" s="1247">
        <v>6700</v>
      </c>
      <c r="H81" s="1248">
        <v>0</v>
      </c>
      <c r="I81" s="1247">
        <v>6700</v>
      </c>
      <c r="J81" s="1247"/>
      <c r="K81" s="1247"/>
      <c r="L81" s="1247"/>
      <c r="M81" s="1247">
        <v>6700</v>
      </c>
      <c r="N81" s="1248">
        <v>0</v>
      </c>
      <c r="O81" s="1247">
        <v>6700</v>
      </c>
      <c r="P81" s="1247"/>
      <c r="Q81" s="1247"/>
      <c r="R81" s="1247"/>
      <c r="S81" s="1247">
        <v>6700</v>
      </c>
      <c r="T81" s="1248">
        <v>0</v>
      </c>
      <c r="U81" s="1247">
        <v>6700</v>
      </c>
      <c r="V81" s="1248">
        <v>0</v>
      </c>
      <c r="W81" s="1247">
        <v>6700</v>
      </c>
      <c r="X81" s="1247" t="s">
        <v>928</v>
      </c>
    </row>
    <row r="82" spans="1:24" hidden="1" x14ac:dyDescent="0.25">
      <c r="A82" s="1247">
        <v>353</v>
      </c>
      <c r="B82" s="1247" t="s">
        <v>948</v>
      </c>
      <c r="C82" s="1247"/>
      <c r="D82" s="1247" t="s">
        <v>537</v>
      </c>
      <c r="E82" s="1247">
        <v>0</v>
      </c>
      <c r="F82" s="1247"/>
      <c r="G82" s="1247">
        <v>0</v>
      </c>
      <c r="H82" s="1247"/>
      <c r="I82" s="1247">
        <v>0</v>
      </c>
      <c r="J82" s="1247"/>
      <c r="K82" s="1247"/>
      <c r="L82" s="1247"/>
      <c r="M82" s="1247">
        <v>0</v>
      </c>
      <c r="N82" s="1247"/>
      <c r="O82" s="1247">
        <v>0</v>
      </c>
      <c r="P82" s="1247"/>
      <c r="Q82" s="1247"/>
      <c r="R82" s="1247"/>
      <c r="S82" s="1247">
        <v>0</v>
      </c>
      <c r="T82" s="1247"/>
      <c r="U82" s="1247">
        <v>0</v>
      </c>
      <c r="V82" s="1247"/>
      <c r="W82" s="1247">
        <v>0</v>
      </c>
      <c r="X82" s="1247" t="s">
        <v>928</v>
      </c>
    </row>
    <row r="83" spans="1:24" hidden="1" x14ac:dyDescent="0.25">
      <c r="A83" s="1247">
        <v>357</v>
      </c>
      <c r="B83" s="1247" t="s">
        <v>949</v>
      </c>
      <c r="C83" s="1247"/>
      <c r="D83" s="1247" t="s">
        <v>537</v>
      </c>
      <c r="E83" s="1247">
        <v>0</v>
      </c>
      <c r="F83" s="1247"/>
      <c r="G83" s="1247">
        <v>0</v>
      </c>
      <c r="H83" s="1247"/>
      <c r="I83" s="1247">
        <v>0</v>
      </c>
      <c r="J83" s="1247"/>
      <c r="K83" s="1247"/>
      <c r="L83" s="1247"/>
      <c r="M83" s="1247">
        <v>0</v>
      </c>
      <c r="N83" s="1247"/>
      <c r="O83" s="1247">
        <v>0</v>
      </c>
      <c r="P83" s="1247"/>
      <c r="Q83" s="1247"/>
      <c r="R83" s="1247"/>
      <c r="S83" s="1247">
        <v>0</v>
      </c>
      <c r="T83" s="1247"/>
      <c r="U83" s="1247">
        <v>0</v>
      </c>
      <c r="V83" s="1247"/>
      <c r="W83" s="1247">
        <v>0</v>
      </c>
      <c r="X83" s="1247" t="s">
        <v>928</v>
      </c>
    </row>
    <row r="84" spans="1:24" hidden="1" x14ac:dyDescent="0.25">
      <c r="A84" s="1247">
        <v>361</v>
      </c>
      <c r="B84" s="1247" t="s">
        <v>950</v>
      </c>
      <c r="C84" s="1247" t="s">
        <v>571</v>
      </c>
      <c r="D84" s="1247" t="s">
        <v>537</v>
      </c>
      <c r="E84" s="1247">
        <v>0</v>
      </c>
      <c r="F84" s="1247"/>
      <c r="G84" s="1247">
        <v>0</v>
      </c>
      <c r="H84" s="1247"/>
      <c r="I84" s="1247">
        <v>0</v>
      </c>
      <c r="J84" s="1247"/>
      <c r="K84" s="1247"/>
      <c r="L84" s="1247"/>
      <c r="M84" s="1247">
        <v>0</v>
      </c>
      <c r="N84" s="1247"/>
      <c r="O84" s="1247">
        <v>0</v>
      </c>
      <c r="P84" s="1247"/>
      <c r="Q84" s="1247"/>
      <c r="R84" s="1247"/>
      <c r="S84" s="1247">
        <v>0</v>
      </c>
      <c r="T84" s="1247"/>
      <c r="U84" s="1247">
        <v>0</v>
      </c>
      <c r="V84" s="1247"/>
      <c r="W84" s="1247">
        <v>0</v>
      </c>
      <c r="X84" s="1247" t="s">
        <v>928</v>
      </c>
    </row>
    <row r="85" spans="1:24" hidden="1" x14ac:dyDescent="0.25">
      <c r="A85" s="1247">
        <v>399</v>
      </c>
      <c r="B85" s="1247" t="s">
        <v>951</v>
      </c>
      <c r="C85" s="1247" t="s">
        <v>571</v>
      </c>
      <c r="D85" s="1247" t="s">
        <v>537</v>
      </c>
      <c r="E85" s="1247">
        <v>6000</v>
      </c>
      <c r="F85" s="1248">
        <v>0</v>
      </c>
      <c r="G85" s="1247">
        <v>6000</v>
      </c>
      <c r="H85" s="1248">
        <v>0</v>
      </c>
      <c r="I85" s="1247">
        <v>6000</v>
      </c>
      <c r="J85" s="1247"/>
      <c r="K85" s="1247"/>
      <c r="L85" s="1247"/>
      <c r="M85" s="1247">
        <v>6000</v>
      </c>
      <c r="N85" s="1248">
        <v>0</v>
      </c>
      <c r="O85" s="1247">
        <v>6000</v>
      </c>
      <c r="P85" s="1247"/>
      <c r="Q85" s="1247"/>
      <c r="R85" s="1247"/>
      <c r="S85" s="1247">
        <v>6000</v>
      </c>
      <c r="T85" s="1248">
        <v>0</v>
      </c>
      <c r="U85" s="1247">
        <v>6000</v>
      </c>
      <c r="V85" s="1163">
        <v>-1.6389999999999998E-2</v>
      </c>
      <c r="W85" s="1247">
        <v>6100</v>
      </c>
      <c r="X85" s="1247" t="s">
        <v>928</v>
      </c>
    </row>
    <row r="86" spans="1:24" hidden="1" x14ac:dyDescent="0.25">
      <c r="A86" s="1247">
        <v>400</v>
      </c>
      <c r="B86" s="1247" t="s">
        <v>952</v>
      </c>
      <c r="C86" s="1247"/>
      <c r="D86" s="1247" t="s">
        <v>537</v>
      </c>
      <c r="E86" s="1247">
        <v>5100</v>
      </c>
      <c r="F86" s="1248">
        <v>0</v>
      </c>
      <c r="G86" s="1247">
        <v>5100</v>
      </c>
      <c r="H86" s="1248">
        <v>0</v>
      </c>
      <c r="I86" s="1247">
        <v>5100</v>
      </c>
      <c r="J86" s="1247"/>
      <c r="K86" s="1247"/>
      <c r="L86" s="1247"/>
      <c r="M86" s="1247">
        <v>5100</v>
      </c>
      <c r="N86" s="1248">
        <v>0</v>
      </c>
      <c r="O86" s="1247">
        <v>5100</v>
      </c>
      <c r="P86" s="1247"/>
      <c r="Q86" s="1247"/>
      <c r="R86" s="1247"/>
      <c r="S86" s="1247">
        <v>5100</v>
      </c>
      <c r="T86" s="1248">
        <v>0</v>
      </c>
      <c r="U86" s="1247">
        <v>5100</v>
      </c>
      <c r="V86" s="1248">
        <v>0</v>
      </c>
      <c r="W86" s="1247">
        <v>5100</v>
      </c>
      <c r="X86" s="1247" t="s">
        <v>928</v>
      </c>
    </row>
    <row r="87" spans="1:24" hidden="1" x14ac:dyDescent="0.25">
      <c r="A87" s="1247">
        <v>416</v>
      </c>
      <c r="B87" s="1247" t="s">
        <v>74</v>
      </c>
      <c r="C87" s="1247" t="s">
        <v>57</v>
      </c>
      <c r="D87" s="1247" t="s">
        <v>537</v>
      </c>
      <c r="E87" s="1247">
        <v>0</v>
      </c>
      <c r="F87" s="1247"/>
      <c r="G87" s="1247">
        <v>0</v>
      </c>
      <c r="H87" s="1247"/>
      <c r="I87" s="1247">
        <v>0</v>
      </c>
      <c r="J87" s="1247"/>
      <c r="K87" s="1247"/>
      <c r="L87" s="1247"/>
      <c r="M87" s="1247">
        <v>0</v>
      </c>
      <c r="N87" s="1247"/>
      <c r="O87" s="1247">
        <v>0</v>
      </c>
      <c r="P87" s="1247"/>
      <c r="Q87" s="1247"/>
      <c r="R87" s="1247"/>
      <c r="S87" s="1247">
        <v>0</v>
      </c>
      <c r="T87" s="1247"/>
      <c r="U87" s="1247">
        <v>0</v>
      </c>
      <c r="V87" s="1247"/>
      <c r="W87" s="1247">
        <v>0</v>
      </c>
      <c r="X87" s="1247" t="s">
        <v>928</v>
      </c>
    </row>
    <row r="88" spans="1:24" hidden="1" x14ac:dyDescent="0.25">
      <c r="A88" s="1247">
        <v>417</v>
      </c>
      <c r="B88" s="1247" t="s">
        <v>953</v>
      </c>
      <c r="C88" s="1247"/>
      <c r="D88" s="1247" t="s">
        <v>537</v>
      </c>
      <c r="E88" s="1247">
        <v>0</v>
      </c>
      <c r="F88" s="1247"/>
      <c r="G88" s="1247">
        <v>0</v>
      </c>
      <c r="H88" s="1247"/>
      <c r="I88" s="1247">
        <v>0</v>
      </c>
      <c r="J88" s="1247"/>
      <c r="K88" s="1247"/>
      <c r="L88" s="1247"/>
      <c r="M88" s="1247">
        <v>0</v>
      </c>
      <c r="N88" s="1247"/>
      <c r="O88" s="1247">
        <v>0</v>
      </c>
      <c r="P88" s="1247"/>
      <c r="Q88" s="1247"/>
      <c r="R88" s="1247"/>
      <c r="S88" s="1247">
        <v>0</v>
      </c>
      <c r="T88" s="1247"/>
      <c r="U88" s="1247">
        <v>0</v>
      </c>
      <c r="V88" s="1247"/>
      <c r="W88" s="1247">
        <v>0</v>
      </c>
      <c r="X88" s="1247" t="s">
        <v>928</v>
      </c>
    </row>
    <row r="89" spans="1:24" hidden="1" x14ac:dyDescent="0.25">
      <c r="A89" s="1247">
        <v>422</v>
      </c>
      <c r="B89" s="1247" t="s">
        <v>954</v>
      </c>
      <c r="C89" s="1247" t="s">
        <v>571</v>
      </c>
      <c r="D89" s="1247" t="s">
        <v>537</v>
      </c>
      <c r="E89" s="1247">
        <v>0</v>
      </c>
      <c r="F89" s="1247"/>
      <c r="G89" s="1247">
        <v>0</v>
      </c>
      <c r="H89" s="1247"/>
      <c r="I89" s="1247">
        <v>0</v>
      </c>
      <c r="J89" s="1247"/>
      <c r="K89" s="1247"/>
      <c r="L89" s="1247"/>
      <c r="M89" s="1247">
        <v>0</v>
      </c>
      <c r="N89" s="1247"/>
      <c r="O89" s="1247">
        <v>0</v>
      </c>
      <c r="P89" s="1247"/>
      <c r="Q89" s="1247"/>
      <c r="R89" s="1247"/>
      <c r="S89" s="1247">
        <v>0</v>
      </c>
      <c r="T89" s="1247"/>
      <c r="U89" s="1247">
        <v>0</v>
      </c>
      <c r="V89" s="1247"/>
      <c r="W89" s="1247">
        <v>0</v>
      </c>
      <c r="X89" s="1247" t="s">
        <v>928</v>
      </c>
    </row>
    <row r="90" spans="1:24" hidden="1" x14ac:dyDescent="0.25">
      <c r="A90" s="1247">
        <v>430</v>
      </c>
      <c r="B90" s="1247" t="s">
        <v>955</v>
      </c>
      <c r="C90" s="1247" t="s">
        <v>562</v>
      </c>
      <c r="D90" s="1247" t="s">
        <v>537</v>
      </c>
      <c r="E90" s="1247">
        <v>0</v>
      </c>
      <c r="F90" s="1247"/>
      <c r="G90" s="1247">
        <v>0</v>
      </c>
      <c r="H90" s="1247"/>
      <c r="I90" s="1247">
        <v>0</v>
      </c>
      <c r="J90" s="1247"/>
      <c r="K90" s="1247"/>
      <c r="L90" s="1247"/>
      <c r="M90" s="1247">
        <v>0</v>
      </c>
      <c r="N90" s="1247"/>
      <c r="O90" s="1247">
        <v>0</v>
      </c>
      <c r="P90" s="1247"/>
      <c r="Q90" s="1247"/>
      <c r="R90" s="1247"/>
      <c r="S90" s="1247">
        <v>0</v>
      </c>
      <c r="T90" s="1247"/>
      <c r="U90" s="1247">
        <v>0</v>
      </c>
      <c r="V90" s="1247"/>
      <c r="W90" s="1247">
        <v>0</v>
      </c>
      <c r="X90" s="1247" t="s">
        <v>928</v>
      </c>
    </row>
    <row r="91" spans="1:24" hidden="1" x14ac:dyDescent="0.25">
      <c r="A91" s="1247">
        <v>437</v>
      </c>
      <c r="B91" s="1247" t="s">
        <v>956</v>
      </c>
      <c r="C91" s="1247"/>
      <c r="D91" s="1247" t="s">
        <v>537</v>
      </c>
      <c r="E91" s="1247">
        <v>0</v>
      </c>
      <c r="F91" s="1247"/>
      <c r="G91" s="1247">
        <v>0</v>
      </c>
      <c r="H91" s="1247"/>
      <c r="I91" s="1247">
        <v>0</v>
      </c>
      <c r="J91" s="1247"/>
      <c r="K91" s="1247"/>
      <c r="L91" s="1247"/>
      <c r="M91" s="1247">
        <v>0</v>
      </c>
      <c r="N91" s="1247"/>
      <c r="O91" s="1247">
        <v>0</v>
      </c>
      <c r="P91" s="1247"/>
      <c r="Q91" s="1247"/>
      <c r="R91" s="1247"/>
      <c r="S91" s="1247">
        <v>0</v>
      </c>
      <c r="T91" s="1247"/>
      <c r="U91" s="1247">
        <v>0</v>
      </c>
      <c r="V91" s="1247"/>
      <c r="W91" s="1247">
        <v>0</v>
      </c>
      <c r="X91" s="1247" t="s">
        <v>928</v>
      </c>
    </row>
    <row r="92" spans="1:24" hidden="1" x14ac:dyDescent="0.25">
      <c r="A92" s="1247">
        <v>440</v>
      </c>
      <c r="B92" s="1247" t="s">
        <v>957</v>
      </c>
      <c r="C92" s="1247" t="s">
        <v>562</v>
      </c>
      <c r="D92" s="1247" t="s">
        <v>537</v>
      </c>
      <c r="E92" s="1247">
        <v>11000</v>
      </c>
      <c r="F92" s="1248">
        <v>0</v>
      </c>
      <c r="G92" s="1247">
        <v>11000</v>
      </c>
      <c r="H92" s="1248">
        <v>0</v>
      </c>
      <c r="I92" s="1247">
        <v>11000</v>
      </c>
      <c r="J92" s="1247"/>
      <c r="K92" s="1247"/>
      <c r="L92" s="1247"/>
      <c r="M92" s="1247">
        <v>11000</v>
      </c>
      <c r="N92" s="1164">
        <v>0.19564999999999999</v>
      </c>
      <c r="O92" s="1247">
        <v>9200</v>
      </c>
      <c r="P92" s="1247"/>
      <c r="Q92" s="1247"/>
      <c r="R92" s="1247"/>
      <c r="S92" s="1247">
        <v>9200</v>
      </c>
      <c r="T92" s="1248">
        <v>0</v>
      </c>
      <c r="U92" s="1247">
        <v>9200</v>
      </c>
      <c r="V92" s="1164">
        <v>2.222E-2</v>
      </c>
      <c r="W92" s="1247">
        <v>9000</v>
      </c>
      <c r="X92" s="1247" t="s">
        <v>928</v>
      </c>
    </row>
    <row r="93" spans="1:24" x14ac:dyDescent="0.25">
      <c r="A93" s="1247">
        <v>457</v>
      </c>
      <c r="B93" s="1247" t="s">
        <v>958</v>
      </c>
      <c r="C93" s="1247" t="s">
        <v>562</v>
      </c>
      <c r="D93" s="1247" t="s">
        <v>537</v>
      </c>
      <c r="E93" s="1247">
        <v>10800</v>
      </c>
      <c r="F93" s="1248">
        <v>0</v>
      </c>
      <c r="G93" s="1247">
        <v>10800</v>
      </c>
      <c r="H93" s="1248">
        <v>0</v>
      </c>
      <c r="I93" s="1247">
        <v>10800</v>
      </c>
      <c r="J93" s="1247"/>
      <c r="K93" s="1247"/>
      <c r="L93" s="1247"/>
      <c r="M93" s="1247">
        <v>10800</v>
      </c>
      <c r="N93" s="1164">
        <v>2.8570000000000002E-2</v>
      </c>
      <c r="O93" s="1247">
        <v>10500</v>
      </c>
      <c r="P93" s="1247"/>
      <c r="Q93" s="1247"/>
      <c r="R93" s="1247"/>
      <c r="S93" s="1247">
        <v>10500</v>
      </c>
      <c r="T93" s="1248">
        <v>0</v>
      </c>
      <c r="U93" s="1247">
        <v>10500</v>
      </c>
      <c r="V93" s="1248">
        <v>0</v>
      </c>
      <c r="W93" s="1247">
        <v>10500</v>
      </c>
      <c r="X93" s="1247" t="s">
        <v>928</v>
      </c>
    </row>
    <row r="94" spans="1:24" x14ac:dyDescent="0.25">
      <c r="A94" s="1247">
        <v>461</v>
      </c>
      <c r="B94" s="1247" t="s">
        <v>959</v>
      </c>
      <c r="C94" s="1247" t="s">
        <v>562</v>
      </c>
      <c r="D94" s="1247" t="s">
        <v>537</v>
      </c>
      <c r="E94" s="1247">
        <v>6700</v>
      </c>
      <c r="F94" s="1248">
        <v>0</v>
      </c>
      <c r="G94" s="1247">
        <v>6700</v>
      </c>
      <c r="H94" s="1248">
        <v>0</v>
      </c>
      <c r="I94" s="1247">
        <v>6700</v>
      </c>
      <c r="J94" s="1247"/>
      <c r="K94" s="1247"/>
      <c r="L94" s="1247"/>
      <c r="M94" s="1247">
        <v>6700</v>
      </c>
      <c r="N94" s="1248">
        <v>0</v>
      </c>
      <c r="O94" s="1247">
        <v>6700</v>
      </c>
      <c r="P94" s="1247"/>
      <c r="Q94" s="1247"/>
      <c r="R94" s="1247"/>
      <c r="S94" s="1247">
        <v>6700</v>
      </c>
      <c r="T94" s="1248">
        <v>0</v>
      </c>
      <c r="U94" s="1247">
        <v>6700</v>
      </c>
      <c r="V94" s="1248">
        <v>0</v>
      </c>
      <c r="W94" s="1247">
        <v>6700</v>
      </c>
      <c r="X94" s="1247" t="s">
        <v>928</v>
      </c>
    </row>
    <row r="95" spans="1:24" x14ac:dyDescent="0.25">
      <c r="A95" s="1247">
        <v>468</v>
      </c>
      <c r="B95" s="1247" t="s">
        <v>75</v>
      </c>
      <c r="C95" s="1247" t="s">
        <v>571</v>
      </c>
      <c r="D95" s="1247" t="s">
        <v>537</v>
      </c>
      <c r="E95" s="1247">
        <v>0</v>
      </c>
      <c r="F95" s="1247"/>
      <c r="G95" s="1247">
        <v>0</v>
      </c>
      <c r="H95" s="1247"/>
      <c r="I95" s="1247">
        <v>0</v>
      </c>
      <c r="J95" s="1247"/>
      <c r="K95" s="1247"/>
      <c r="L95" s="1247"/>
      <c r="M95" s="1247">
        <v>0</v>
      </c>
      <c r="N95" s="1247"/>
      <c r="O95" s="1247">
        <v>0</v>
      </c>
      <c r="P95" s="1247"/>
      <c r="Q95" s="1247"/>
      <c r="R95" s="1247"/>
      <c r="S95" s="1247">
        <v>0</v>
      </c>
      <c r="T95" s="1247"/>
      <c r="U95" s="1247">
        <v>0</v>
      </c>
      <c r="V95" s="1247"/>
      <c r="W95" s="1247">
        <v>0</v>
      </c>
      <c r="X95" s="1247" t="s">
        <v>928</v>
      </c>
    </row>
    <row r="96" spans="1:24" x14ac:dyDescent="0.25">
      <c r="A96" s="1247">
        <v>511</v>
      </c>
      <c r="B96" s="1247" t="s">
        <v>613</v>
      </c>
      <c r="C96" s="1247" t="s">
        <v>562</v>
      </c>
      <c r="D96" s="1247" t="s">
        <v>537</v>
      </c>
      <c r="E96" s="1247">
        <v>3000</v>
      </c>
      <c r="F96" s="1248">
        <v>0</v>
      </c>
      <c r="G96" s="1247">
        <v>3000</v>
      </c>
      <c r="H96" s="1248">
        <v>0</v>
      </c>
      <c r="I96" s="1247">
        <v>3000</v>
      </c>
      <c r="J96" s="1247"/>
      <c r="K96" s="1247"/>
      <c r="L96" s="1247"/>
      <c r="M96" s="1247">
        <v>3000</v>
      </c>
      <c r="N96" s="1248">
        <v>0</v>
      </c>
      <c r="O96" s="1247">
        <v>3000</v>
      </c>
      <c r="P96" s="1247"/>
      <c r="Q96" s="1247"/>
      <c r="R96" s="1247"/>
      <c r="S96" s="1247">
        <v>3000</v>
      </c>
      <c r="T96" s="1248">
        <v>0</v>
      </c>
      <c r="U96" s="1247">
        <v>3000</v>
      </c>
      <c r="V96" s="1248">
        <v>0</v>
      </c>
      <c r="W96" s="1247">
        <v>3000</v>
      </c>
      <c r="X96" s="1247" t="s">
        <v>928</v>
      </c>
    </row>
    <row r="97" spans="1:24" x14ac:dyDescent="0.25">
      <c r="A97" s="1247">
        <v>513</v>
      </c>
      <c r="B97" s="1247" t="s">
        <v>614</v>
      </c>
      <c r="C97" s="1247"/>
      <c r="D97" s="1247" t="s">
        <v>537</v>
      </c>
      <c r="E97" s="1247">
        <v>0</v>
      </c>
      <c r="F97" s="1247"/>
      <c r="G97" s="1247">
        <v>0</v>
      </c>
      <c r="H97" s="1247"/>
      <c r="I97" s="1247">
        <v>0</v>
      </c>
      <c r="J97" s="1247"/>
      <c r="K97" s="1247"/>
      <c r="L97" s="1247"/>
      <c r="M97" s="1247">
        <v>0</v>
      </c>
      <c r="N97" s="1247"/>
      <c r="O97" s="1247">
        <v>0</v>
      </c>
      <c r="P97" s="1247"/>
      <c r="Q97" s="1247"/>
      <c r="R97" s="1247"/>
      <c r="S97" s="1247">
        <v>0</v>
      </c>
      <c r="T97" s="1247"/>
      <c r="U97" s="1247">
        <v>0</v>
      </c>
      <c r="V97" s="1247"/>
      <c r="W97" s="1247">
        <v>0</v>
      </c>
      <c r="X97" s="1247" t="s">
        <v>928</v>
      </c>
    </row>
    <row r="98" spans="1:24" x14ac:dyDescent="0.25">
      <c r="A98" s="1247">
        <v>514</v>
      </c>
      <c r="B98" s="1247" t="s">
        <v>615</v>
      </c>
      <c r="C98" s="1247"/>
      <c r="D98" s="1247" t="s">
        <v>537</v>
      </c>
      <c r="E98" s="1247">
        <v>6350</v>
      </c>
      <c r="F98" s="1248">
        <v>0</v>
      </c>
      <c r="G98" s="1247">
        <v>6350</v>
      </c>
      <c r="H98" s="1248">
        <v>0</v>
      </c>
      <c r="I98" s="1247">
        <v>6350</v>
      </c>
      <c r="J98" s="1247"/>
      <c r="K98" s="1247"/>
      <c r="L98" s="1247"/>
      <c r="M98" s="1247">
        <v>6350</v>
      </c>
      <c r="N98" s="1248">
        <v>0</v>
      </c>
      <c r="O98" s="1247">
        <v>6350</v>
      </c>
      <c r="P98" s="1247"/>
      <c r="Q98" s="1247"/>
      <c r="R98" s="1247"/>
      <c r="S98" s="1247">
        <v>6350</v>
      </c>
      <c r="T98" s="1248">
        <v>0</v>
      </c>
      <c r="U98" s="1247">
        <v>6350</v>
      </c>
      <c r="V98" s="1248">
        <v>0</v>
      </c>
      <c r="W98" s="1247">
        <v>6350</v>
      </c>
      <c r="X98" s="1247" t="s">
        <v>928</v>
      </c>
    </row>
    <row r="99" spans="1:24" x14ac:dyDescent="0.25">
      <c r="A99" s="1247">
        <v>518</v>
      </c>
      <c r="B99" s="1247" t="s">
        <v>960</v>
      </c>
      <c r="C99" s="1247" t="s">
        <v>562</v>
      </c>
      <c r="D99" s="1247" t="s">
        <v>537</v>
      </c>
      <c r="E99" s="1247">
        <v>9900</v>
      </c>
      <c r="F99" s="1248">
        <v>0</v>
      </c>
      <c r="G99" s="1247">
        <v>9900</v>
      </c>
      <c r="H99" s="1248">
        <v>0</v>
      </c>
      <c r="I99" s="1247">
        <v>9900</v>
      </c>
      <c r="J99" s="1247"/>
      <c r="K99" s="1247"/>
      <c r="L99" s="1247"/>
      <c r="M99" s="1247">
        <v>9900</v>
      </c>
      <c r="N99" s="1248">
        <v>0</v>
      </c>
      <c r="O99" s="1247">
        <v>9900</v>
      </c>
      <c r="P99" s="1247"/>
      <c r="Q99" s="1247"/>
      <c r="R99" s="1247"/>
      <c r="S99" s="1247">
        <v>9900</v>
      </c>
      <c r="T99" s="1164">
        <v>4.2110000000000002E-2</v>
      </c>
      <c r="U99" s="1247">
        <v>9500</v>
      </c>
      <c r="V99" s="1248">
        <v>0</v>
      </c>
      <c r="W99" s="1247">
        <v>9500</v>
      </c>
      <c r="X99" s="1247" t="s">
        <v>928</v>
      </c>
    </row>
    <row r="100" spans="1:24" hidden="1" x14ac:dyDescent="0.25">
      <c r="A100" s="1247">
        <v>519</v>
      </c>
      <c r="B100" s="1247" t="s">
        <v>961</v>
      </c>
      <c r="C100" s="1247" t="s">
        <v>562</v>
      </c>
      <c r="D100" s="1247" t="s">
        <v>537</v>
      </c>
      <c r="E100" s="1247">
        <v>0</v>
      </c>
      <c r="F100" s="1247"/>
      <c r="G100" s="1247">
        <v>0</v>
      </c>
      <c r="H100" s="1247"/>
      <c r="I100" s="1247">
        <v>0</v>
      </c>
      <c r="J100" s="1247"/>
      <c r="K100" s="1247"/>
      <c r="L100" s="1247"/>
      <c r="M100" s="1247">
        <v>0</v>
      </c>
      <c r="N100" s="1247"/>
      <c r="O100" s="1247">
        <v>0</v>
      </c>
      <c r="P100" s="1247"/>
      <c r="Q100" s="1247"/>
      <c r="R100" s="1247"/>
      <c r="S100" s="1247">
        <v>0</v>
      </c>
      <c r="T100" s="1247"/>
      <c r="U100" s="1247">
        <v>0</v>
      </c>
      <c r="V100" s="1247"/>
      <c r="W100" s="1247">
        <v>0</v>
      </c>
      <c r="X100" s="1247" t="s">
        <v>928</v>
      </c>
    </row>
    <row r="101" spans="1:24" hidden="1" x14ac:dyDescent="0.25">
      <c r="A101" s="1247">
        <v>536</v>
      </c>
      <c r="B101" s="1247" t="s">
        <v>962</v>
      </c>
      <c r="C101" s="1247" t="s">
        <v>571</v>
      </c>
      <c r="D101" s="1247" t="s">
        <v>537</v>
      </c>
      <c r="E101" s="1247">
        <v>0</v>
      </c>
      <c r="F101" s="1247"/>
      <c r="G101" s="1247">
        <v>0</v>
      </c>
      <c r="H101" s="1247"/>
      <c r="I101" s="1247">
        <v>0</v>
      </c>
      <c r="J101" s="1247"/>
      <c r="K101" s="1247"/>
      <c r="L101" s="1247"/>
      <c r="M101" s="1247">
        <v>0</v>
      </c>
      <c r="N101" s="1247"/>
      <c r="O101" s="1247">
        <v>0</v>
      </c>
      <c r="P101" s="1247"/>
      <c r="Q101" s="1247"/>
      <c r="R101" s="1247"/>
      <c r="S101" s="1247">
        <v>0</v>
      </c>
      <c r="T101" s="1247"/>
      <c r="U101" s="1247">
        <v>0</v>
      </c>
      <c r="V101" s="1247"/>
      <c r="W101" s="1247">
        <v>0</v>
      </c>
      <c r="X101" s="1247" t="s">
        <v>928</v>
      </c>
    </row>
    <row r="102" spans="1:24" hidden="1" x14ac:dyDescent="0.25">
      <c r="A102" s="1247">
        <v>604</v>
      </c>
      <c r="B102" s="1247" t="s">
        <v>963</v>
      </c>
      <c r="C102" s="1247" t="s">
        <v>562</v>
      </c>
      <c r="D102" s="1247" t="s">
        <v>537</v>
      </c>
      <c r="E102" s="1247">
        <v>0</v>
      </c>
      <c r="F102" s="1247"/>
      <c r="G102" s="1247">
        <v>0</v>
      </c>
      <c r="H102" s="1247"/>
      <c r="I102" s="1247">
        <v>0</v>
      </c>
      <c r="J102" s="1247"/>
      <c r="K102" s="1247"/>
      <c r="L102" s="1247"/>
      <c r="M102" s="1247">
        <v>0</v>
      </c>
      <c r="N102" s="1247"/>
      <c r="O102" s="1247">
        <v>0</v>
      </c>
      <c r="P102" s="1247"/>
      <c r="Q102" s="1247"/>
      <c r="R102" s="1247"/>
      <c r="S102" s="1247">
        <v>0</v>
      </c>
      <c r="T102" s="1247"/>
      <c r="U102" s="1247">
        <v>0</v>
      </c>
      <c r="V102" s="1247"/>
      <c r="W102" s="1247">
        <v>0</v>
      </c>
      <c r="X102" s="1247" t="s">
        <v>928</v>
      </c>
    </row>
    <row r="103" spans="1:24" hidden="1" x14ac:dyDescent="0.25">
      <c r="A103" s="1247">
        <v>605</v>
      </c>
      <c r="B103" s="1247" t="s">
        <v>964</v>
      </c>
      <c r="C103" s="1247" t="s">
        <v>562</v>
      </c>
      <c r="D103" s="1247" t="s">
        <v>537</v>
      </c>
      <c r="E103" s="1247">
        <v>11500</v>
      </c>
      <c r="F103" s="1164">
        <v>0.12745000000000001</v>
      </c>
      <c r="G103" s="1247">
        <v>10200</v>
      </c>
      <c r="H103" s="1248">
        <v>0</v>
      </c>
      <c r="I103" s="1247">
        <v>10200</v>
      </c>
      <c r="J103" s="1247"/>
      <c r="K103" s="1247"/>
      <c r="L103" s="1247"/>
      <c r="M103" s="1247">
        <v>10200</v>
      </c>
      <c r="N103" s="1164">
        <v>3.0300000000000001E-2</v>
      </c>
      <c r="O103" s="1247">
        <v>9900</v>
      </c>
      <c r="P103" s="1247"/>
      <c r="Q103" s="1247"/>
      <c r="R103" s="1247"/>
      <c r="S103" s="1247">
        <v>9900</v>
      </c>
      <c r="T103" s="1164">
        <v>4.2110000000000002E-2</v>
      </c>
      <c r="U103" s="1247">
        <v>9500</v>
      </c>
      <c r="V103" s="1164">
        <v>5.5559999999999998E-2</v>
      </c>
      <c r="W103" s="1247">
        <v>9000</v>
      </c>
      <c r="X103" s="1247" t="s">
        <v>928</v>
      </c>
    </row>
    <row r="104" spans="1:24" hidden="1" x14ac:dyDescent="0.25">
      <c r="A104" s="1247">
        <v>606</v>
      </c>
      <c r="B104" s="1247" t="s">
        <v>965</v>
      </c>
      <c r="C104" s="1247" t="s">
        <v>562</v>
      </c>
      <c r="D104" s="1247" t="s">
        <v>537</v>
      </c>
      <c r="E104" s="1247">
        <v>10000</v>
      </c>
      <c r="F104" s="1248">
        <v>0</v>
      </c>
      <c r="G104" s="1247">
        <v>10000</v>
      </c>
      <c r="H104" s="1248">
        <v>0</v>
      </c>
      <c r="I104" s="1247">
        <v>10000</v>
      </c>
      <c r="J104" s="1247"/>
      <c r="K104" s="1247"/>
      <c r="L104" s="1247"/>
      <c r="M104" s="1247">
        <v>10000</v>
      </c>
      <c r="N104" s="1248">
        <v>0</v>
      </c>
      <c r="O104" s="1247">
        <v>10000</v>
      </c>
      <c r="P104" s="1247"/>
      <c r="Q104" s="1247"/>
      <c r="R104" s="1247"/>
      <c r="S104" s="1247">
        <v>10000</v>
      </c>
      <c r="T104" s="1248">
        <v>0</v>
      </c>
      <c r="U104" s="1247">
        <v>10000</v>
      </c>
      <c r="V104" s="1248">
        <v>0</v>
      </c>
      <c r="W104" s="1247">
        <v>10000</v>
      </c>
      <c r="X104" s="1247" t="s">
        <v>928</v>
      </c>
    </row>
    <row r="105" spans="1:24" hidden="1" x14ac:dyDescent="0.25">
      <c r="A105" s="1247">
        <v>607</v>
      </c>
      <c r="B105" s="1247" t="s">
        <v>966</v>
      </c>
      <c r="C105" s="1247" t="s">
        <v>562</v>
      </c>
      <c r="D105" s="1247" t="s">
        <v>537</v>
      </c>
      <c r="E105" s="1247">
        <v>0</v>
      </c>
      <c r="F105" s="1247"/>
      <c r="G105" s="1247">
        <v>0</v>
      </c>
      <c r="H105" s="1247"/>
      <c r="I105" s="1247">
        <v>0</v>
      </c>
      <c r="J105" s="1247"/>
      <c r="K105" s="1247"/>
      <c r="L105" s="1247"/>
      <c r="M105" s="1247">
        <v>0</v>
      </c>
      <c r="N105" s="1247"/>
      <c r="O105" s="1247">
        <v>0</v>
      </c>
      <c r="P105" s="1247"/>
      <c r="Q105" s="1247"/>
      <c r="R105" s="1247"/>
      <c r="S105" s="1247">
        <v>0</v>
      </c>
      <c r="T105" s="1247"/>
      <c r="U105" s="1247">
        <v>0</v>
      </c>
      <c r="V105" s="1247"/>
      <c r="W105" s="1247">
        <v>0</v>
      </c>
      <c r="X105" s="1247" t="s">
        <v>928</v>
      </c>
    </row>
    <row r="106" spans="1:24" hidden="1" x14ac:dyDescent="0.25">
      <c r="A106" s="1247">
        <v>609</v>
      </c>
      <c r="B106" s="1247" t="s">
        <v>967</v>
      </c>
      <c r="C106" s="1247" t="s">
        <v>562</v>
      </c>
      <c r="D106" s="1247" t="s">
        <v>537</v>
      </c>
      <c r="E106" s="1247">
        <v>7100</v>
      </c>
      <c r="F106" s="1248">
        <v>0</v>
      </c>
      <c r="G106" s="1247">
        <v>7100</v>
      </c>
      <c r="H106" s="1248">
        <v>0</v>
      </c>
      <c r="I106" s="1247">
        <v>7100</v>
      </c>
      <c r="J106" s="1247"/>
      <c r="K106" s="1247"/>
      <c r="L106" s="1247"/>
      <c r="M106" s="1247">
        <v>7100</v>
      </c>
      <c r="N106" s="1248">
        <v>0</v>
      </c>
      <c r="O106" s="1247">
        <v>7100</v>
      </c>
      <c r="P106" s="1247"/>
      <c r="Q106" s="1247"/>
      <c r="R106" s="1247"/>
      <c r="S106" s="1247">
        <v>7100</v>
      </c>
      <c r="T106" s="1248">
        <v>0</v>
      </c>
      <c r="U106" s="1247">
        <v>7100</v>
      </c>
      <c r="V106" s="1248">
        <v>0</v>
      </c>
      <c r="W106" s="1247">
        <v>7100</v>
      </c>
      <c r="X106" s="1247" t="s">
        <v>928</v>
      </c>
    </row>
    <row r="107" spans="1:24" hidden="1" x14ac:dyDescent="0.25">
      <c r="A107" s="1247">
        <v>611</v>
      </c>
      <c r="B107" s="1247" t="s">
        <v>968</v>
      </c>
      <c r="C107" s="1247" t="s">
        <v>562</v>
      </c>
      <c r="D107" s="1247" t="s">
        <v>537</v>
      </c>
      <c r="E107" s="1247">
        <v>8000</v>
      </c>
      <c r="F107" s="1248">
        <v>0</v>
      </c>
      <c r="G107" s="1247">
        <v>8000</v>
      </c>
      <c r="H107" s="1248">
        <v>0</v>
      </c>
      <c r="I107" s="1247">
        <v>8000</v>
      </c>
      <c r="J107" s="1247"/>
      <c r="K107" s="1247"/>
      <c r="L107" s="1247"/>
      <c r="M107" s="1247">
        <v>8000</v>
      </c>
      <c r="N107" s="1248">
        <v>0</v>
      </c>
      <c r="O107" s="1247">
        <v>8000</v>
      </c>
      <c r="P107" s="1247"/>
      <c r="Q107" s="1247"/>
      <c r="R107" s="1247"/>
      <c r="S107" s="1247">
        <v>8000</v>
      </c>
      <c r="T107" s="1248">
        <v>0</v>
      </c>
      <c r="U107" s="1247">
        <v>8000</v>
      </c>
      <c r="V107" s="1248">
        <v>0</v>
      </c>
      <c r="W107" s="1247">
        <v>8000</v>
      </c>
      <c r="X107" s="1247" t="s">
        <v>928</v>
      </c>
    </row>
    <row r="108" spans="1:24" hidden="1" x14ac:dyDescent="0.25">
      <c r="A108" s="1247">
        <v>614</v>
      </c>
      <c r="B108" s="1247" t="s">
        <v>969</v>
      </c>
      <c r="C108" s="1247" t="s">
        <v>562</v>
      </c>
      <c r="D108" s="1247" t="s">
        <v>537</v>
      </c>
      <c r="E108" s="1247">
        <v>10500</v>
      </c>
      <c r="F108" s="1248">
        <v>0</v>
      </c>
      <c r="G108" s="1247">
        <v>10500</v>
      </c>
      <c r="H108" s="1248">
        <v>0</v>
      </c>
      <c r="I108" s="1247">
        <v>10500</v>
      </c>
      <c r="J108" s="1247"/>
      <c r="K108" s="1247"/>
      <c r="L108" s="1247"/>
      <c r="M108" s="1247">
        <v>10500</v>
      </c>
      <c r="N108" s="1164">
        <v>0.10526000000000001</v>
      </c>
      <c r="O108" s="1247">
        <v>9500</v>
      </c>
      <c r="P108" s="1247"/>
      <c r="Q108" s="1247"/>
      <c r="R108" s="1247"/>
      <c r="S108" s="1247">
        <v>9500</v>
      </c>
      <c r="T108" s="1164">
        <v>5.5559999999999998E-2</v>
      </c>
      <c r="U108" s="1247">
        <v>9000</v>
      </c>
      <c r="V108" s="1248">
        <v>0</v>
      </c>
      <c r="W108" s="1247">
        <v>9000</v>
      </c>
      <c r="X108" s="1247" t="s">
        <v>928</v>
      </c>
    </row>
    <row r="109" spans="1:24" hidden="1" x14ac:dyDescent="0.25">
      <c r="A109" s="1247">
        <v>616</v>
      </c>
      <c r="B109" s="1247" t="s">
        <v>970</v>
      </c>
      <c r="C109" s="1247" t="s">
        <v>562</v>
      </c>
      <c r="D109" s="1247" t="s">
        <v>537</v>
      </c>
      <c r="E109" s="1247">
        <v>8100</v>
      </c>
      <c r="F109" s="1248">
        <v>0</v>
      </c>
      <c r="G109" s="1247">
        <v>8100</v>
      </c>
      <c r="H109" s="1248">
        <v>0</v>
      </c>
      <c r="I109" s="1247">
        <v>8100</v>
      </c>
      <c r="J109" s="1247"/>
      <c r="K109" s="1247"/>
      <c r="L109" s="1247"/>
      <c r="M109" s="1247">
        <v>8100</v>
      </c>
      <c r="N109" s="1248">
        <v>0</v>
      </c>
      <c r="O109" s="1247">
        <v>8100</v>
      </c>
      <c r="P109" s="1247"/>
      <c r="Q109" s="1247"/>
      <c r="R109" s="1247"/>
      <c r="S109" s="1247">
        <v>8100</v>
      </c>
      <c r="T109" s="1248">
        <v>0</v>
      </c>
      <c r="U109" s="1247">
        <v>8100</v>
      </c>
      <c r="V109" s="1248">
        <v>0</v>
      </c>
      <c r="W109" s="1247">
        <v>8100</v>
      </c>
      <c r="X109" s="1247" t="s">
        <v>928</v>
      </c>
    </row>
    <row r="110" spans="1:24" hidden="1" x14ac:dyDescent="0.25">
      <c r="A110" s="1247">
        <v>621</v>
      </c>
      <c r="B110" s="1247" t="s">
        <v>971</v>
      </c>
      <c r="C110" s="1247" t="s">
        <v>562</v>
      </c>
      <c r="D110" s="1247" t="s">
        <v>537</v>
      </c>
      <c r="E110" s="1247">
        <v>0</v>
      </c>
      <c r="F110" s="1247"/>
      <c r="G110" s="1247">
        <v>0</v>
      </c>
      <c r="H110" s="1247"/>
      <c r="I110" s="1247">
        <v>0</v>
      </c>
      <c r="J110" s="1247"/>
      <c r="K110" s="1247"/>
      <c r="L110" s="1247"/>
      <c r="M110" s="1247">
        <v>0</v>
      </c>
      <c r="N110" s="1247"/>
      <c r="O110" s="1247">
        <v>0</v>
      </c>
      <c r="P110" s="1247"/>
      <c r="Q110" s="1247"/>
      <c r="R110" s="1247"/>
      <c r="S110" s="1247">
        <v>0</v>
      </c>
      <c r="T110" s="1247"/>
      <c r="U110" s="1247">
        <v>0</v>
      </c>
      <c r="V110" s="1247"/>
      <c r="W110" s="1247">
        <v>0</v>
      </c>
      <c r="X110" s="1247" t="s">
        <v>928</v>
      </c>
    </row>
    <row r="111" spans="1:24" hidden="1" x14ac:dyDescent="0.25">
      <c r="A111" s="1247">
        <v>623</v>
      </c>
      <c r="B111" s="1247" t="s">
        <v>972</v>
      </c>
      <c r="C111" s="1247" t="s">
        <v>562</v>
      </c>
      <c r="D111" s="1247" t="s">
        <v>537</v>
      </c>
      <c r="E111" s="1247">
        <v>8600</v>
      </c>
      <c r="F111" s="1248">
        <v>0</v>
      </c>
      <c r="G111" s="1247">
        <v>8600</v>
      </c>
      <c r="H111" s="1248">
        <v>0</v>
      </c>
      <c r="I111" s="1247">
        <v>8600</v>
      </c>
      <c r="J111" s="1247"/>
      <c r="K111" s="1247"/>
      <c r="L111" s="1247"/>
      <c r="M111" s="1247">
        <v>8600</v>
      </c>
      <c r="N111" s="1248">
        <v>0</v>
      </c>
      <c r="O111" s="1247">
        <v>8600</v>
      </c>
      <c r="P111" s="1247"/>
      <c r="Q111" s="1247"/>
      <c r="R111" s="1247"/>
      <c r="S111" s="1247">
        <v>8600</v>
      </c>
      <c r="T111" s="1248">
        <v>0</v>
      </c>
      <c r="U111" s="1247">
        <v>8600</v>
      </c>
      <c r="V111" s="1248">
        <v>0</v>
      </c>
      <c r="W111" s="1247">
        <v>8600</v>
      </c>
      <c r="X111" s="1247" t="s">
        <v>928</v>
      </c>
    </row>
    <row r="112" spans="1:24" hidden="1" x14ac:dyDescent="0.25">
      <c r="A112" s="1247">
        <v>624</v>
      </c>
      <c r="B112" s="1247" t="s">
        <v>973</v>
      </c>
      <c r="C112" s="1247"/>
      <c r="D112" s="1247" t="s">
        <v>537</v>
      </c>
      <c r="E112" s="1247">
        <v>0</v>
      </c>
      <c r="F112" s="1247"/>
      <c r="G112" s="1247">
        <v>0</v>
      </c>
      <c r="H112" s="1247"/>
      <c r="I112" s="1247">
        <v>0</v>
      </c>
      <c r="J112" s="1247"/>
      <c r="K112" s="1247"/>
      <c r="L112" s="1247"/>
      <c r="M112" s="1247">
        <v>0</v>
      </c>
      <c r="N112" s="1247"/>
      <c r="O112" s="1247">
        <v>0</v>
      </c>
      <c r="P112" s="1247"/>
      <c r="Q112" s="1247"/>
      <c r="R112" s="1247"/>
      <c r="S112" s="1247">
        <v>0</v>
      </c>
      <c r="T112" s="1247"/>
      <c r="U112" s="1247">
        <v>0</v>
      </c>
      <c r="V112" s="1247"/>
      <c r="W112" s="1247">
        <v>0</v>
      </c>
      <c r="X112" s="1247" t="s">
        <v>928</v>
      </c>
    </row>
    <row r="113" spans="1:24" hidden="1" x14ac:dyDescent="0.25">
      <c r="A113" s="1247">
        <v>626</v>
      </c>
      <c r="B113" s="1247" t="s">
        <v>974</v>
      </c>
      <c r="C113" s="1247" t="s">
        <v>562</v>
      </c>
      <c r="D113" s="1247" t="s">
        <v>537</v>
      </c>
      <c r="E113" s="1247">
        <v>9200</v>
      </c>
      <c r="F113" s="1248">
        <v>0</v>
      </c>
      <c r="G113" s="1247">
        <v>9200</v>
      </c>
      <c r="H113" s="1248">
        <v>0</v>
      </c>
      <c r="I113" s="1247">
        <v>9200</v>
      </c>
      <c r="J113" s="1247"/>
      <c r="K113" s="1247"/>
      <c r="L113" s="1247"/>
      <c r="M113" s="1247">
        <v>9200</v>
      </c>
      <c r="N113" s="1248">
        <v>0</v>
      </c>
      <c r="O113" s="1247">
        <v>9200</v>
      </c>
      <c r="P113" s="1247"/>
      <c r="Q113" s="1247"/>
      <c r="R113" s="1247"/>
      <c r="S113" s="1247">
        <v>9200</v>
      </c>
      <c r="T113" s="1248">
        <v>0</v>
      </c>
      <c r="U113" s="1247">
        <v>9200</v>
      </c>
      <c r="V113" s="1248">
        <v>0</v>
      </c>
      <c r="W113" s="1247">
        <v>9200</v>
      </c>
      <c r="X113" s="1247" t="s">
        <v>928</v>
      </c>
    </row>
    <row r="114" spans="1:24" hidden="1" x14ac:dyDescent="0.25">
      <c r="A114" s="1247">
        <v>627</v>
      </c>
      <c r="B114" s="1247" t="s">
        <v>975</v>
      </c>
      <c r="C114" s="1247" t="s">
        <v>562</v>
      </c>
      <c r="D114" s="1247" t="s">
        <v>537</v>
      </c>
      <c r="E114" s="1247">
        <v>9500</v>
      </c>
      <c r="F114" s="1248">
        <v>0</v>
      </c>
      <c r="G114" s="1247">
        <v>9500</v>
      </c>
      <c r="H114" s="1248">
        <v>0</v>
      </c>
      <c r="I114" s="1247">
        <v>9500</v>
      </c>
      <c r="J114" s="1247"/>
      <c r="K114" s="1247"/>
      <c r="L114" s="1247"/>
      <c r="M114" s="1247">
        <v>9500</v>
      </c>
      <c r="N114" s="1248">
        <v>0</v>
      </c>
      <c r="O114" s="1247">
        <v>9500</v>
      </c>
      <c r="P114" s="1247"/>
      <c r="Q114" s="1247"/>
      <c r="R114" s="1247"/>
      <c r="S114" s="1247">
        <v>9500</v>
      </c>
      <c r="T114" s="1248">
        <v>0</v>
      </c>
      <c r="U114" s="1247">
        <v>9500</v>
      </c>
      <c r="V114" s="1248">
        <v>0</v>
      </c>
      <c r="W114" s="1247">
        <v>9500</v>
      </c>
      <c r="X114" s="1247" t="s">
        <v>928</v>
      </c>
    </row>
    <row r="115" spans="1:24" hidden="1" x14ac:dyDescent="0.25">
      <c r="A115" s="1247">
        <v>631</v>
      </c>
      <c r="B115" s="1247" t="s">
        <v>976</v>
      </c>
      <c r="C115" s="1247"/>
      <c r="D115" s="1247" t="s">
        <v>537</v>
      </c>
      <c r="E115" s="1247">
        <v>0</v>
      </c>
      <c r="F115" s="1247"/>
      <c r="G115" s="1247">
        <v>0</v>
      </c>
      <c r="H115" s="1247"/>
      <c r="I115" s="1247">
        <v>0</v>
      </c>
      <c r="J115" s="1247"/>
      <c r="K115" s="1247"/>
      <c r="L115" s="1247"/>
      <c r="M115" s="1247">
        <v>0</v>
      </c>
      <c r="N115" s="1247"/>
      <c r="O115" s="1247">
        <v>0</v>
      </c>
      <c r="P115" s="1247"/>
      <c r="Q115" s="1247"/>
      <c r="R115" s="1247"/>
      <c r="S115" s="1247">
        <v>0</v>
      </c>
      <c r="T115" s="1247"/>
      <c r="U115" s="1247">
        <v>0</v>
      </c>
      <c r="V115" s="1247"/>
      <c r="W115" s="1247">
        <v>0</v>
      </c>
      <c r="X115" s="1247" t="s">
        <v>928</v>
      </c>
    </row>
    <row r="116" spans="1:24" hidden="1" x14ac:dyDescent="0.25">
      <c r="A116" s="1247">
        <v>632</v>
      </c>
      <c r="B116" s="1247" t="s">
        <v>643</v>
      </c>
      <c r="C116" s="1247"/>
      <c r="D116" s="1247" t="s">
        <v>537</v>
      </c>
      <c r="E116" s="1247">
        <v>5050</v>
      </c>
      <c r="F116" s="1248">
        <v>0</v>
      </c>
      <c r="G116" s="1247">
        <v>5050</v>
      </c>
      <c r="H116" s="1248">
        <v>0</v>
      </c>
      <c r="I116" s="1247">
        <v>5050</v>
      </c>
      <c r="J116" s="1247"/>
      <c r="K116" s="1247"/>
      <c r="L116" s="1247"/>
      <c r="M116" s="1247">
        <v>5050</v>
      </c>
      <c r="N116" s="1248">
        <v>0</v>
      </c>
      <c r="O116" s="1247">
        <v>5050</v>
      </c>
      <c r="P116" s="1247"/>
      <c r="Q116" s="1247"/>
      <c r="R116" s="1247"/>
      <c r="S116" s="1247">
        <v>5050</v>
      </c>
      <c r="T116" s="1248">
        <v>0</v>
      </c>
      <c r="U116" s="1247">
        <v>5050</v>
      </c>
      <c r="V116" s="1248">
        <v>0</v>
      </c>
      <c r="W116" s="1247">
        <v>5050</v>
      </c>
      <c r="X116" s="1247" t="s">
        <v>928</v>
      </c>
    </row>
    <row r="117" spans="1:24" hidden="1" x14ac:dyDescent="0.25">
      <c r="A117" s="1247">
        <v>634</v>
      </c>
      <c r="B117" s="1247" t="s">
        <v>977</v>
      </c>
      <c r="C117" s="1247" t="s">
        <v>562</v>
      </c>
      <c r="D117" s="1247" t="s">
        <v>537</v>
      </c>
      <c r="E117" s="1247">
        <v>8000</v>
      </c>
      <c r="F117" s="1248">
        <v>0</v>
      </c>
      <c r="G117" s="1247">
        <v>8000</v>
      </c>
      <c r="H117" s="1248">
        <v>0</v>
      </c>
      <c r="I117" s="1247">
        <v>8000</v>
      </c>
      <c r="J117" s="1247"/>
      <c r="K117" s="1247"/>
      <c r="L117" s="1247"/>
      <c r="M117" s="1247">
        <v>8000</v>
      </c>
      <c r="N117" s="1248">
        <v>0</v>
      </c>
      <c r="O117" s="1247">
        <v>8000</v>
      </c>
      <c r="P117" s="1247"/>
      <c r="Q117" s="1247"/>
      <c r="R117" s="1247"/>
      <c r="S117" s="1247">
        <v>8000</v>
      </c>
      <c r="T117" s="1164">
        <v>1.2659999999999999E-2</v>
      </c>
      <c r="U117" s="1247">
        <v>7900</v>
      </c>
      <c r="V117" s="1248">
        <v>0</v>
      </c>
      <c r="W117" s="1247">
        <v>7900</v>
      </c>
      <c r="X117" s="1247" t="s">
        <v>928</v>
      </c>
    </row>
    <row r="118" spans="1:24" hidden="1" x14ac:dyDescent="0.25">
      <c r="A118" s="1247">
        <v>637</v>
      </c>
      <c r="B118" s="1247" t="s">
        <v>644</v>
      </c>
      <c r="C118" s="1247" t="s">
        <v>562</v>
      </c>
      <c r="D118" s="1247" t="s">
        <v>537</v>
      </c>
      <c r="E118" s="1247">
        <v>7700</v>
      </c>
      <c r="F118" s="1248">
        <v>0</v>
      </c>
      <c r="G118" s="1247">
        <v>7700</v>
      </c>
      <c r="H118" s="1248">
        <v>0</v>
      </c>
      <c r="I118" s="1247">
        <v>7700</v>
      </c>
      <c r="J118" s="1247"/>
      <c r="K118" s="1247"/>
      <c r="L118" s="1247"/>
      <c r="M118" s="1247">
        <v>7700</v>
      </c>
      <c r="N118" s="1164">
        <v>2.6669999999999999E-2</v>
      </c>
      <c r="O118" s="1247">
        <v>7500</v>
      </c>
      <c r="P118" s="1247"/>
      <c r="Q118" s="1247"/>
      <c r="R118" s="1247"/>
      <c r="S118" s="1247">
        <v>7500</v>
      </c>
      <c r="T118" s="1248">
        <v>0</v>
      </c>
      <c r="U118" s="1247">
        <v>7500</v>
      </c>
      <c r="V118" s="1248">
        <v>0</v>
      </c>
      <c r="W118" s="1247">
        <v>7500</v>
      </c>
      <c r="X118" s="1247" t="s">
        <v>928</v>
      </c>
    </row>
    <row r="119" spans="1:24" hidden="1" x14ac:dyDescent="0.25">
      <c r="A119" s="1247">
        <v>638</v>
      </c>
      <c r="B119" s="1247" t="s">
        <v>645</v>
      </c>
      <c r="C119" s="1247" t="s">
        <v>562</v>
      </c>
      <c r="D119" s="1247" t="s">
        <v>537</v>
      </c>
      <c r="E119" s="1247">
        <v>7357</v>
      </c>
      <c r="F119" s="1248">
        <v>0</v>
      </c>
      <c r="G119" s="1247">
        <v>7357</v>
      </c>
      <c r="H119" s="1248">
        <v>0</v>
      </c>
      <c r="I119" s="1247">
        <v>7357</v>
      </c>
      <c r="J119" s="1247"/>
      <c r="K119" s="1247"/>
      <c r="L119" s="1247"/>
      <c r="M119" s="1247">
        <v>7357</v>
      </c>
      <c r="N119" s="1248">
        <v>0</v>
      </c>
      <c r="O119" s="1247">
        <v>7357</v>
      </c>
      <c r="P119" s="1247"/>
      <c r="Q119" s="1247"/>
      <c r="R119" s="1247"/>
      <c r="S119" s="1247">
        <v>7357</v>
      </c>
      <c r="T119" s="1248">
        <v>0</v>
      </c>
      <c r="U119" s="1247">
        <v>7357</v>
      </c>
      <c r="V119" s="1248">
        <v>0</v>
      </c>
      <c r="W119" s="1247">
        <v>7357</v>
      </c>
      <c r="X119" s="1247" t="s">
        <v>928</v>
      </c>
    </row>
    <row r="120" spans="1:24" hidden="1" x14ac:dyDescent="0.25">
      <c r="A120" s="1247">
        <v>639</v>
      </c>
      <c r="B120" s="1247" t="s">
        <v>646</v>
      </c>
      <c r="C120" s="1247" t="s">
        <v>562</v>
      </c>
      <c r="D120" s="1247" t="s">
        <v>537</v>
      </c>
      <c r="E120" s="1247">
        <v>5000</v>
      </c>
      <c r="F120" s="1248">
        <v>0</v>
      </c>
      <c r="G120" s="1247">
        <v>5000</v>
      </c>
      <c r="H120" s="1248">
        <v>0</v>
      </c>
      <c r="I120" s="1247">
        <v>5000</v>
      </c>
      <c r="J120" s="1247"/>
      <c r="K120" s="1247"/>
      <c r="L120" s="1247"/>
      <c r="M120" s="1247">
        <v>5000</v>
      </c>
      <c r="N120" s="1248">
        <v>0</v>
      </c>
      <c r="O120" s="1247">
        <v>5000</v>
      </c>
      <c r="P120" s="1247"/>
      <c r="Q120" s="1247"/>
      <c r="R120" s="1247"/>
      <c r="S120" s="1247">
        <v>5000</v>
      </c>
      <c r="T120" s="1248">
        <v>0</v>
      </c>
      <c r="U120" s="1247">
        <v>5000</v>
      </c>
      <c r="V120" s="1248">
        <v>0</v>
      </c>
      <c r="W120" s="1247">
        <v>5000</v>
      </c>
      <c r="X120" s="1247" t="s">
        <v>928</v>
      </c>
    </row>
    <row r="121" spans="1:24" hidden="1" x14ac:dyDescent="0.25">
      <c r="A121" s="1247">
        <v>641</v>
      </c>
      <c r="B121" s="1247" t="s">
        <v>978</v>
      </c>
      <c r="C121" s="1247" t="s">
        <v>562</v>
      </c>
      <c r="D121" s="1247" t="s">
        <v>537</v>
      </c>
      <c r="E121" s="1247">
        <v>5000</v>
      </c>
      <c r="F121" s="1248">
        <v>0</v>
      </c>
      <c r="G121" s="1247">
        <v>5000</v>
      </c>
      <c r="H121" s="1248">
        <v>0</v>
      </c>
      <c r="I121" s="1247">
        <v>5000</v>
      </c>
      <c r="J121" s="1247"/>
      <c r="K121" s="1247"/>
      <c r="L121" s="1247"/>
      <c r="M121" s="1247">
        <v>5000</v>
      </c>
      <c r="N121" s="1248">
        <v>0</v>
      </c>
      <c r="O121" s="1247">
        <v>5000</v>
      </c>
      <c r="P121" s="1247"/>
      <c r="Q121" s="1247"/>
      <c r="R121" s="1247"/>
      <c r="S121" s="1247">
        <v>5000</v>
      </c>
      <c r="T121" s="1248">
        <v>0</v>
      </c>
      <c r="U121" s="1247">
        <v>5000</v>
      </c>
      <c r="V121" s="1248">
        <v>0</v>
      </c>
      <c r="W121" s="1247">
        <v>5000</v>
      </c>
      <c r="X121" s="1247" t="s">
        <v>928</v>
      </c>
    </row>
    <row r="122" spans="1:24" hidden="1" x14ac:dyDescent="0.25">
      <c r="A122" s="1247">
        <v>650</v>
      </c>
      <c r="B122" s="1247" t="s">
        <v>979</v>
      </c>
      <c r="C122" s="1247" t="s">
        <v>562</v>
      </c>
      <c r="D122" s="1247" t="s">
        <v>537</v>
      </c>
      <c r="E122" s="1247">
        <v>6300</v>
      </c>
      <c r="F122" s="1248">
        <v>0</v>
      </c>
      <c r="G122" s="1247">
        <v>6300</v>
      </c>
      <c r="H122" s="1248">
        <v>0</v>
      </c>
      <c r="I122" s="1247">
        <v>6300</v>
      </c>
      <c r="J122" s="1247"/>
      <c r="K122" s="1247"/>
      <c r="L122" s="1247"/>
      <c r="M122" s="1247">
        <v>6300</v>
      </c>
      <c r="N122" s="1248">
        <v>0</v>
      </c>
      <c r="O122" s="1247">
        <v>6300</v>
      </c>
      <c r="P122" s="1247"/>
      <c r="Q122" s="1247"/>
      <c r="R122" s="1247"/>
      <c r="S122" s="1247">
        <v>6300</v>
      </c>
      <c r="T122" s="1248">
        <v>0</v>
      </c>
      <c r="U122" s="1247">
        <v>6300</v>
      </c>
      <c r="V122" s="1248">
        <v>0</v>
      </c>
      <c r="W122" s="1247">
        <v>6300</v>
      </c>
      <c r="X122" s="1247" t="s">
        <v>928</v>
      </c>
    </row>
    <row r="123" spans="1:24" hidden="1" x14ac:dyDescent="0.25">
      <c r="A123" s="1247">
        <v>652</v>
      </c>
      <c r="B123" s="1247" t="s">
        <v>980</v>
      </c>
      <c r="C123" s="1247" t="s">
        <v>562</v>
      </c>
      <c r="D123" s="1247" t="s">
        <v>537</v>
      </c>
      <c r="E123" s="1247">
        <v>0</v>
      </c>
      <c r="F123" s="1247"/>
      <c r="G123" s="1247">
        <v>0</v>
      </c>
      <c r="H123" s="1247"/>
      <c r="I123" s="1247">
        <v>0</v>
      </c>
      <c r="J123" s="1247"/>
      <c r="K123" s="1247"/>
      <c r="L123" s="1247"/>
      <c r="M123" s="1247">
        <v>0</v>
      </c>
      <c r="N123" s="1247"/>
      <c r="O123" s="1247">
        <v>0</v>
      </c>
      <c r="P123" s="1247"/>
      <c r="Q123" s="1247"/>
      <c r="R123" s="1247"/>
      <c r="S123" s="1247">
        <v>0</v>
      </c>
      <c r="T123" s="1247"/>
      <c r="U123" s="1247">
        <v>0</v>
      </c>
      <c r="V123" s="1247"/>
      <c r="W123" s="1247">
        <v>0</v>
      </c>
      <c r="X123" s="1247" t="s">
        <v>928</v>
      </c>
    </row>
    <row r="124" spans="1:24" hidden="1" x14ac:dyDescent="0.25">
      <c r="A124" s="1247">
        <v>654</v>
      </c>
      <c r="B124" s="1247" t="s">
        <v>981</v>
      </c>
      <c r="C124" s="1247" t="s">
        <v>562</v>
      </c>
      <c r="D124" s="1247" t="s">
        <v>537</v>
      </c>
      <c r="E124" s="1247">
        <v>9500</v>
      </c>
      <c r="F124" s="1248">
        <v>0</v>
      </c>
      <c r="G124" s="1247">
        <v>9500</v>
      </c>
      <c r="H124" s="1248">
        <v>0</v>
      </c>
      <c r="I124" s="1247">
        <v>9500</v>
      </c>
      <c r="J124" s="1247"/>
      <c r="K124" s="1247"/>
      <c r="L124" s="1247"/>
      <c r="M124" s="1247">
        <v>9500</v>
      </c>
      <c r="N124" s="1164">
        <v>2.1510000000000001E-2</v>
      </c>
      <c r="O124" s="1247">
        <v>9300</v>
      </c>
      <c r="P124" s="1247"/>
      <c r="Q124" s="1247"/>
      <c r="R124" s="1247"/>
      <c r="S124" s="1247">
        <v>9300</v>
      </c>
      <c r="T124" s="1164">
        <v>1.0869999999999999E-2</v>
      </c>
      <c r="U124" s="1247">
        <v>9200</v>
      </c>
      <c r="V124" s="1248">
        <v>0</v>
      </c>
      <c r="W124" s="1247">
        <v>9200</v>
      </c>
      <c r="X124" s="1247" t="s">
        <v>928</v>
      </c>
    </row>
    <row r="125" spans="1:24" hidden="1" x14ac:dyDescent="0.25">
      <c r="A125" s="1247">
        <v>655</v>
      </c>
      <c r="B125" s="1247" t="s">
        <v>982</v>
      </c>
      <c r="C125" s="1247" t="s">
        <v>562</v>
      </c>
      <c r="D125" s="1247" t="s">
        <v>537</v>
      </c>
      <c r="E125" s="1247">
        <v>0</v>
      </c>
      <c r="F125" s="1247"/>
      <c r="G125" s="1247">
        <v>0</v>
      </c>
      <c r="H125" s="1247"/>
      <c r="I125" s="1247">
        <v>0</v>
      </c>
      <c r="J125" s="1247"/>
      <c r="K125" s="1247"/>
      <c r="L125" s="1247"/>
      <c r="M125" s="1247">
        <v>0</v>
      </c>
      <c r="N125" s="1247"/>
      <c r="O125" s="1247">
        <v>0</v>
      </c>
      <c r="P125" s="1247"/>
      <c r="Q125" s="1247"/>
      <c r="R125" s="1247"/>
      <c r="S125" s="1247">
        <v>0</v>
      </c>
      <c r="T125" s="1247"/>
      <c r="U125" s="1247">
        <v>0</v>
      </c>
      <c r="V125" s="1247"/>
      <c r="W125" s="1247">
        <v>0</v>
      </c>
      <c r="X125" s="1247" t="s">
        <v>928</v>
      </c>
    </row>
    <row r="126" spans="1:24" hidden="1" x14ac:dyDescent="0.25">
      <c r="A126" s="1247">
        <v>656</v>
      </c>
      <c r="B126" s="1247" t="s">
        <v>983</v>
      </c>
      <c r="C126" s="1247" t="s">
        <v>562</v>
      </c>
      <c r="D126" s="1247" t="s">
        <v>537</v>
      </c>
      <c r="E126" s="1247">
        <v>0</v>
      </c>
      <c r="F126" s="1247"/>
      <c r="G126" s="1247">
        <v>0</v>
      </c>
      <c r="H126" s="1247"/>
      <c r="I126" s="1247">
        <v>0</v>
      </c>
      <c r="J126" s="1247"/>
      <c r="K126" s="1247"/>
      <c r="L126" s="1247"/>
      <c r="M126" s="1247">
        <v>0</v>
      </c>
      <c r="N126" s="1247"/>
      <c r="O126" s="1247">
        <v>0</v>
      </c>
      <c r="P126" s="1247"/>
      <c r="Q126" s="1247"/>
      <c r="R126" s="1247"/>
      <c r="S126" s="1247">
        <v>0</v>
      </c>
      <c r="T126" s="1247"/>
      <c r="U126" s="1247">
        <v>0</v>
      </c>
      <c r="V126" s="1247"/>
      <c r="W126" s="1247">
        <v>0</v>
      </c>
      <c r="X126" s="1247" t="s">
        <v>928</v>
      </c>
    </row>
    <row r="127" spans="1:24" hidden="1" x14ac:dyDescent="0.25">
      <c r="A127" s="1247">
        <v>658</v>
      </c>
      <c r="B127" s="1247" t="s">
        <v>984</v>
      </c>
      <c r="C127" s="1247" t="s">
        <v>562</v>
      </c>
      <c r="D127" s="1247" t="s">
        <v>537</v>
      </c>
      <c r="E127" s="1247">
        <v>0</v>
      </c>
      <c r="F127" s="1247"/>
      <c r="G127" s="1247">
        <v>0</v>
      </c>
      <c r="H127" s="1247"/>
      <c r="I127" s="1247">
        <v>0</v>
      </c>
      <c r="J127" s="1247"/>
      <c r="K127" s="1247"/>
      <c r="L127" s="1247"/>
      <c r="M127" s="1247">
        <v>0</v>
      </c>
      <c r="N127" s="1247"/>
      <c r="O127" s="1247">
        <v>0</v>
      </c>
      <c r="P127" s="1247"/>
      <c r="Q127" s="1247"/>
      <c r="R127" s="1247"/>
      <c r="S127" s="1247">
        <v>0</v>
      </c>
      <c r="T127" s="1247"/>
      <c r="U127" s="1247">
        <v>0</v>
      </c>
      <c r="V127" s="1247"/>
      <c r="W127" s="1247">
        <v>0</v>
      </c>
      <c r="X127" s="1247" t="s">
        <v>928</v>
      </c>
    </row>
    <row r="128" spans="1:24" hidden="1" x14ac:dyDescent="0.25">
      <c r="A128" s="1247">
        <v>661</v>
      </c>
      <c r="B128" s="1247" t="s">
        <v>985</v>
      </c>
      <c r="C128" s="1247"/>
      <c r="D128" s="1247" t="s">
        <v>537</v>
      </c>
      <c r="E128" s="1247">
        <v>0</v>
      </c>
      <c r="F128" s="1247"/>
      <c r="G128" s="1247">
        <v>0</v>
      </c>
      <c r="H128" s="1247"/>
      <c r="I128" s="1247">
        <v>0</v>
      </c>
      <c r="J128" s="1247"/>
      <c r="K128" s="1247"/>
      <c r="L128" s="1247"/>
      <c r="M128" s="1247">
        <v>0</v>
      </c>
      <c r="N128" s="1247"/>
      <c r="O128" s="1247">
        <v>0</v>
      </c>
      <c r="P128" s="1247"/>
      <c r="Q128" s="1247"/>
      <c r="R128" s="1247"/>
      <c r="S128" s="1247">
        <v>0</v>
      </c>
      <c r="T128" s="1247"/>
      <c r="U128" s="1247">
        <v>0</v>
      </c>
      <c r="V128" s="1247"/>
      <c r="W128" s="1247">
        <v>0</v>
      </c>
      <c r="X128" s="1247" t="s">
        <v>928</v>
      </c>
    </row>
    <row r="129" spans="1:24" hidden="1" x14ac:dyDescent="0.25">
      <c r="A129" s="1247">
        <v>665</v>
      </c>
      <c r="B129" s="1247" t="s">
        <v>647</v>
      </c>
      <c r="C129" s="1247" t="s">
        <v>57</v>
      </c>
      <c r="D129" s="1247" t="s">
        <v>537</v>
      </c>
      <c r="E129" s="1247">
        <v>0</v>
      </c>
      <c r="F129" s="1247"/>
      <c r="G129" s="1247">
        <v>0</v>
      </c>
      <c r="H129" s="1247"/>
      <c r="I129" s="1247">
        <v>0</v>
      </c>
      <c r="J129" s="1247"/>
      <c r="K129" s="1247"/>
      <c r="L129" s="1247"/>
      <c r="M129" s="1247">
        <v>0</v>
      </c>
      <c r="N129" s="1247"/>
      <c r="O129" s="1247">
        <v>0</v>
      </c>
      <c r="P129" s="1247"/>
      <c r="Q129" s="1247"/>
      <c r="R129" s="1247"/>
      <c r="S129" s="1247">
        <v>0</v>
      </c>
      <c r="T129" s="1247"/>
      <c r="U129" s="1247">
        <v>0</v>
      </c>
      <c r="V129" s="1247"/>
      <c r="W129" s="1247">
        <v>0</v>
      </c>
      <c r="X129" s="1247" t="s">
        <v>928</v>
      </c>
    </row>
    <row r="130" spans="1:24" hidden="1" x14ac:dyDescent="0.25">
      <c r="A130" s="1247">
        <v>700</v>
      </c>
      <c r="B130" s="1247" t="s">
        <v>986</v>
      </c>
      <c r="C130" s="1247" t="s">
        <v>562</v>
      </c>
      <c r="D130" s="1247" t="s">
        <v>537</v>
      </c>
      <c r="E130" s="1247">
        <v>8200</v>
      </c>
      <c r="F130" s="1248">
        <v>0</v>
      </c>
      <c r="G130" s="1247">
        <v>8200</v>
      </c>
      <c r="H130" s="1248">
        <v>0</v>
      </c>
      <c r="I130" s="1247">
        <v>8200</v>
      </c>
      <c r="J130" s="1247"/>
      <c r="K130" s="1247"/>
      <c r="L130" s="1247"/>
      <c r="M130" s="1247">
        <v>8200</v>
      </c>
      <c r="N130" s="1164">
        <v>2.5000000000000001E-2</v>
      </c>
      <c r="O130" s="1247">
        <v>8000</v>
      </c>
      <c r="P130" s="1247"/>
      <c r="Q130" s="1247"/>
      <c r="R130" s="1247"/>
      <c r="S130" s="1247">
        <v>8000</v>
      </c>
      <c r="T130" s="1248">
        <v>0</v>
      </c>
      <c r="U130" s="1247">
        <v>8000</v>
      </c>
      <c r="V130" s="1248">
        <v>0</v>
      </c>
      <c r="W130" s="1247">
        <v>8000</v>
      </c>
      <c r="X130" s="1247" t="s">
        <v>928</v>
      </c>
    </row>
    <row r="131" spans="1:24" x14ac:dyDescent="0.25">
      <c r="A131" s="1247">
        <v>701</v>
      </c>
      <c r="B131" s="1247" t="s">
        <v>987</v>
      </c>
      <c r="C131" s="1247" t="s">
        <v>562</v>
      </c>
      <c r="D131" s="1247" t="s">
        <v>537</v>
      </c>
      <c r="E131" s="1247">
        <v>20000</v>
      </c>
      <c r="F131" s="1248">
        <v>0</v>
      </c>
      <c r="G131" s="1247">
        <v>20000</v>
      </c>
      <c r="H131" s="1248">
        <v>0</v>
      </c>
      <c r="I131" s="1247">
        <v>20000</v>
      </c>
      <c r="J131" s="1247"/>
      <c r="K131" s="1247"/>
      <c r="L131" s="1247"/>
      <c r="M131" s="1247">
        <v>20000</v>
      </c>
      <c r="N131" s="1248">
        <v>0</v>
      </c>
      <c r="O131" s="1247">
        <v>20000</v>
      </c>
      <c r="P131" s="1247"/>
      <c r="Q131" s="1247"/>
      <c r="R131" s="1247"/>
      <c r="S131" s="1247">
        <v>20000</v>
      </c>
      <c r="T131" s="1248">
        <v>0</v>
      </c>
      <c r="U131" s="1247">
        <v>20000</v>
      </c>
      <c r="V131" s="1248">
        <v>0</v>
      </c>
      <c r="W131" s="1247">
        <v>20000</v>
      </c>
      <c r="X131" s="1247" t="s">
        <v>928</v>
      </c>
    </row>
    <row r="132" spans="1:24" x14ac:dyDescent="0.25">
      <c r="A132" s="1247">
        <v>702</v>
      </c>
      <c r="B132" s="1247" t="s">
        <v>988</v>
      </c>
      <c r="C132" s="1247" t="s">
        <v>562</v>
      </c>
      <c r="D132" s="1247" t="s">
        <v>537</v>
      </c>
      <c r="E132" s="1247">
        <v>14000</v>
      </c>
      <c r="F132" s="1248">
        <v>0</v>
      </c>
      <c r="G132" s="1247">
        <v>14000</v>
      </c>
      <c r="H132" s="1248">
        <v>0</v>
      </c>
      <c r="I132" s="1247">
        <v>14000</v>
      </c>
      <c r="J132" s="1247"/>
      <c r="K132" s="1247"/>
      <c r="L132" s="1247"/>
      <c r="M132" s="1247">
        <v>14000</v>
      </c>
      <c r="N132" s="1164">
        <v>3.7039999999999997E-2</v>
      </c>
      <c r="O132" s="1247">
        <v>13500</v>
      </c>
      <c r="P132" s="1247"/>
      <c r="Q132" s="1247"/>
      <c r="R132" s="1247"/>
      <c r="S132" s="1247">
        <v>13500</v>
      </c>
      <c r="T132" s="1248">
        <v>0</v>
      </c>
      <c r="U132" s="1247">
        <v>13500</v>
      </c>
      <c r="V132" s="1248">
        <v>0</v>
      </c>
      <c r="W132" s="1247">
        <v>13500</v>
      </c>
      <c r="X132" s="1247" t="s">
        <v>928</v>
      </c>
    </row>
    <row r="133" spans="1:24" x14ac:dyDescent="0.25">
      <c r="A133" s="1247">
        <v>703</v>
      </c>
      <c r="B133" s="1247" t="s">
        <v>989</v>
      </c>
      <c r="C133" s="1247" t="s">
        <v>562</v>
      </c>
      <c r="D133" s="1247" t="s">
        <v>537</v>
      </c>
      <c r="E133" s="1247">
        <v>14500</v>
      </c>
      <c r="F133" s="1248">
        <v>0</v>
      </c>
      <c r="G133" s="1247">
        <v>14500</v>
      </c>
      <c r="H133" s="1248">
        <v>0</v>
      </c>
      <c r="I133" s="1247">
        <v>14500</v>
      </c>
      <c r="J133" s="1247"/>
      <c r="K133" s="1247"/>
      <c r="L133" s="1247"/>
      <c r="M133" s="1247">
        <v>14500</v>
      </c>
      <c r="N133" s="1164">
        <v>3.5709999999999999E-2</v>
      </c>
      <c r="O133" s="1247">
        <v>14000</v>
      </c>
      <c r="P133" s="1247"/>
      <c r="Q133" s="1247"/>
      <c r="R133" s="1247"/>
      <c r="S133" s="1247">
        <v>14000</v>
      </c>
      <c r="T133" s="1248">
        <v>0</v>
      </c>
      <c r="U133" s="1247">
        <v>14000</v>
      </c>
      <c r="V133" s="1248">
        <v>0</v>
      </c>
      <c r="W133" s="1247">
        <v>14000</v>
      </c>
      <c r="X133" s="1247" t="s">
        <v>928</v>
      </c>
    </row>
    <row r="134" spans="1:24" x14ac:dyDescent="0.25">
      <c r="A134" s="1247">
        <v>704</v>
      </c>
      <c r="B134" s="1247" t="s">
        <v>990</v>
      </c>
      <c r="C134" s="1247" t="s">
        <v>562</v>
      </c>
      <c r="D134" s="1247" t="s">
        <v>537</v>
      </c>
      <c r="E134" s="1247">
        <v>10800</v>
      </c>
      <c r="F134" s="1248">
        <v>0</v>
      </c>
      <c r="G134" s="1247">
        <v>10800</v>
      </c>
      <c r="H134" s="1248">
        <v>0</v>
      </c>
      <c r="I134" s="1247">
        <v>10800</v>
      </c>
      <c r="J134" s="1247"/>
      <c r="K134" s="1247"/>
      <c r="L134" s="1247"/>
      <c r="M134" s="1247">
        <v>10800</v>
      </c>
      <c r="N134" s="1164">
        <v>2.8570000000000002E-2</v>
      </c>
      <c r="O134" s="1247">
        <v>10500</v>
      </c>
      <c r="P134" s="1247"/>
      <c r="Q134" s="1247"/>
      <c r="R134" s="1247"/>
      <c r="S134" s="1247">
        <v>10500</v>
      </c>
      <c r="T134" s="1248">
        <v>0</v>
      </c>
      <c r="U134" s="1247">
        <v>10500</v>
      </c>
      <c r="V134" s="1248">
        <v>0</v>
      </c>
      <c r="W134" s="1247">
        <v>10500</v>
      </c>
      <c r="X134" s="1247" t="s">
        <v>928</v>
      </c>
    </row>
    <row r="135" spans="1:24" x14ac:dyDescent="0.25">
      <c r="A135" s="1247">
        <v>705</v>
      </c>
      <c r="B135" s="1247" t="s">
        <v>991</v>
      </c>
      <c r="C135" s="1247" t="s">
        <v>562</v>
      </c>
      <c r="D135" s="1247" t="s">
        <v>537</v>
      </c>
      <c r="E135" s="1247">
        <v>12800</v>
      </c>
      <c r="F135" s="1164">
        <v>2.4E-2</v>
      </c>
      <c r="G135" s="1247">
        <v>12500</v>
      </c>
      <c r="H135" s="1248">
        <v>0</v>
      </c>
      <c r="I135" s="1247">
        <v>12500</v>
      </c>
      <c r="J135" s="1247"/>
      <c r="K135" s="1247"/>
      <c r="L135" s="1247"/>
      <c r="M135" s="1247">
        <v>12500</v>
      </c>
      <c r="N135" s="1164">
        <v>0.19048000000000001</v>
      </c>
      <c r="O135" s="1247">
        <v>10500</v>
      </c>
      <c r="P135" s="1247"/>
      <c r="Q135" s="1247"/>
      <c r="R135" s="1247"/>
      <c r="S135" s="1247">
        <v>10500</v>
      </c>
      <c r="T135" s="1164">
        <v>0.05</v>
      </c>
      <c r="U135" s="1247">
        <v>10000</v>
      </c>
      <c r="V135" s="1164">
        <v>3.0929999999999999E-2</v>
      </c>
      <c r="W135" s="1247">
        <v>9700</v>
      </c>
      <c r="X135" s="1247" t="s">
        <v>928</v>
      </c>
    </row>
    <row r="136" spans="1:24" x14ac:dyDescent="0.25">
      <c r="A136" s="1247">
        <v>706</v>
      </c>
      <c r="B136" s="1247" t="s">
        <v>992</v>
      </c>
      <c r="C136" s="1247" t="s">
        <v>562</v>
      </c>
      <c r="D136" s="1247" t="s">
        <v>537</v>
      </c>
      <c r="E136" s="1247">
        <v>13000</v>
      </c>
      <c r="F136" s="1248">
        <v>0</v>
      </c>
      <c r="G136" s="1247">
        <v>13000</v>
      </c>
      <c r="H136" s="1248">
        <v>0</v>
      </c>
      <c r="I136" s="1247">
        <v>13000</v>
      </c>
      <c r="J136" s="1247"/>
      <c r="K136" s="1247"/>
      <c r="L136" s="1247"/>
      <c r="M136" s="1247">
        <v>13000</v>
      </c>
      <c r="N136" s="1164">
        <v>0.23810000000000001</v>
      </c>
      <c r="O136" s="1247">
        <v>10500</v>
      </c>
      <c r="P136" s="1247"/>
      <c r="Q136" s="1247"/>
      <c r="R136" s="1247"/>
      <c r="S136" s="1247">
        <v>10500</v>
      </c>
      <c r="T136" s="1248">
        <v>0</v>
      </c>
      <c r="U136" s="1247">
        <v>10500</v>
      </c>
      <c r="V136" s="1164">
        <v>0.05</v>
      </c>
      <c r="W136" s="1247">
        <v>10000</v>
      </c>
      <c r="X136" s="1247" t="s">
        <v>928</v>
      </c>
    </row>
    <row r="137" spans="1:24" x14ac:dyDescent="0.25">
      <c r="A137" s="1247">
        <v>707</v>
      </c>
      <c r="B137" s="1247" t="s">
        <v>655</v>
      </c>
      <c r="C137" s="1247" t="s">
        <v>562</v>
      </c>
      <c r="D137" s="1247" t="s">
        <v>537</v>
      </c>
      <c r="E137" s="1247">
        <v>11500</v>
      </c>
      <c r="F137" s="1248">
        <v>0</v>
      </c>
      <c r="G137" s="1247">
        <v>11500</v>
      </c>
      <c r="H137" s="1163">
        <v>-4.1669999999999999E-2</v>
      </c>
      <c r="I137" s="1247">
        <v>12000</v>
      </c>
      <c r="J137" s="1247"/>
      <c r="K137" s="1247"/>
      <c r="L137" s="1247"/>
      <c r="M137" s="1247">
        <v>12000</v>
      </c>
      <c r="N137" s="1163">
        <v>-2.4389999999999998E-2</v>
      </c>
      <c r="O137" s="1247">
        <v>12300</v>
      </c>
      <c r="P137" s="1247"/>
      <c r="Q137" s="1247"/>
      <c r="R137" s="1247"/>
      <c r="S137" s="1247">
        <v>12300</v>
      </c>
      <c r="T137" s="1248">
        <v>0</v>
      </c>
      <c r="U137" s="1247">
        <v>12300</v>
      </c>
      <c r="V137" s="1248">
        <v>0</v>
      </c>
      <c r="W137" s="1247">
        <v>12300</v>
      </c>
      <c r="X137" s="1247" t="s">
        <v>928</v>
      </c>
    </row>
    <row r="138" spans="1:24" x14ac:dyDescent="0.25">
      <c r="A138" s="1247">
        <v>708</v>
      </c>
      <c r="B138" s="1247" t="s">
        <v>656</v>
      </c>
      <c r="C138" s="1247" t="s">
        <v>562</v>
      </c>
      <c r="D138" s="1247" t="s">
        <v>537</v>
      </c>
      <c r="E138" s="1247">
        <v>9700</v>
      </c>
      <c r="F138" s="1248">
        <v>0</v>
      </c>
      <c r="G138" s="1247">
        <v>9700</v>
      </c>
      <c r="H138" s="1248">
        <v>0</v>
      </c>
      <c r="I138" s="1247">
        <v>9700</v>
      </c>
      <c r="J138" s="1247"/>
      <c r="K138" s="1247"/>
      <c r="L138" s="1247"/>
      <c r="M138" s="1247">
        <v>9700</v>
      </c>
      <c r="N138" s="1163">
        <v>-2.0199999999999999E-2</v>
      </c>
      <c r="O138" s="1247">
        <v>9900</v>
      </c>
      <c r="P138" s="1247"/>
      <c r="Q138" s="1247"/>
      <c r="R138" s="1247"/>
      <c r="S138" s="1247">
        <v>9900</v>
      </c>
      <c r="T138" s="1164">
        <v>4.2110000000000002E-2</v>
      </c>
      <c r="U138" s="1247">
        <v>9500</v>
      </c>
      <c r="V138" s="1248">
        <v>0</v>
      </c>
      <c r="W138" s="1247">
        <v>9500</v>
      </c>
      <c r="X138" s="1247" t="s">
        <v>928</v>
      </c>
    </row>
    <row r="139" spans="1:24" x14ac:dyDescent="0.25">
      <c r="A139" s="1247">
        <v>709</v>
      </c>
      <c r="B139" s="1247" t="s">
        <v>993</v>
      </c>
      <c r="C139" s="1247" t="s">
        <v>562</v>
      </c>
      <c r="D139" s="1247" t="s">
        <v>537</v>
      </c>
      <c r="E139" s="1247">
        <v>11100</v>
      </c>
      <c r="F139" s="1248">
        <v>0</v>
      </c>
      <c r="G139" s="1247">
        <v>11100</v>
      </c>
      <c r="H139" s="1248">
        <v>0</v>
      </c>
      <c r="I139" s="1247">
        <v>11100</v>
      </c>
      <c r="J139" s="1247"/>
      <c r="K139" s="1247"/>
      <c r="L139" s="1247"/>
      <c r="M139" s="1247">
        <v>11100</v>
      </c>
      <c r="N139" s="1248">
        <v>0</v>
      </c>
      <c r="O139" s="1247">
        <v>11100</v>
      </c>
      <c r="P139" s="1247"/>
      <c r="Q139" s="1247"/>
      <c r="R139" s="1247"/>
      <c r="S139" s="1247">
        <v>11100</v>
      </c>
      <c r="T139" s="1164">
        <v>9.0900000000000009E-3</v>
      </c>
      <c r="U139" s="1247">
        <v>11000</v>
      </c>
      <c r="V139" s="1248">
        <v>0</v>
      </c>
      <c r="W139" s="1247">
        <v>11000</v>
      </c>
      <c r="X139" s="1247" t="s">
        <v>928</v>
      </c>
    </row>
    <row r="140" spans="1:24" x14ac:dyDescent="0.25">
      <c r="A140" s="1247">
        <v>710</v>
      </c>
      <c r="B140" s="1247" t="s">
        <v>994</v>
      </c>
      <c r="C140" s="1247" t="s">
        <v>562</v>
      </c>
      <c r="D140" s="1247" t="s">
        <v>537</v>
      </c>
      <c r="E140" s="1247">
        <v>9900</v>
      </c>
      <c r="F140" s="1248">
        <v>0</v>
      </c>
      <c r="G140" s="1247">
        <v>9900</v>
      </c>
      <c r="H140" s="1248">
        <v>0</v>
      </c>
      <c r="I140" s="1247">
        <v>9900</v>
      </c>
      <c r="J140" s="1247"/>
      <c r="K140" s="1247"/>
      <c r="L140" s="1247"/>
      <c r="M140" s="1247">
        <v>9900</v>
      </c>
      <c r="N140" s="1248">
        <v>0</v>
      </c>
      <c r="O140" s="1247">
        <v>9900</v>
      </c>
      <c r="P140" s="1247"/>
      <c r="Q140" s="1247"/>
      <c r="R140" s="1247"/>
      <c r="S140" s="1247">
        <v>9900</v>
      </c>
      <c r="T140" s="1164">
        <v>4.2110000000000002E-2</v>
      </c>
      <c r="U140" s="1247">
        <v>9500</v>
      </c>
      <c r="V140" s="1248">
        <v>0</v>
      </c>
      <c r="W140" s="1247">
        <v>9500</v>
      </c>
      <c r="X140" s="1247" t="s">
        <v>928</v>
      </c>
    </row>
    <row r="141" spans="1:24" x14ac:dyDescent="0.25">
      <c r="A141" s="1247">
        <v>711</v>
      </c>
      <c r="B141" s="1247" t="s">
        <v>995</v>
      </c>
      <c r="C141" s="1247" t="s">
        <v>562</v>
      </c>
      <c r="D141" s="1247" t="s">
        <v>537</v>
      </c>
      <c r="E141" s="1247">
        <v>14000</v>
      </c>
      <c r="F141" s="1248">
        <v>0</v>
      </c>
      <c r="G141" s="1247">
        <v>14000</v>
      </c>
      <c r="H141" s="1248">
        <v>0</v>
      </c>
      <c r="I141" s="1247">
        <v>14000</v>
      </c>
      <c r="J141" s="1247"/>
      <c r="K141" s="1247"/>
      <c r="L141" s="1247"/>
      <c r="M141" s="1247">
        <v>14000</v>
      </c>
      <c r="N141" s="1164">
        <v>3.7039999999999997E-2</v>
      </c>
      <c r="O141" s="1247">
        <v>13500</v>
      </c>
      <c r="P141" s="1247"/>
      <c r="Q141" s="1247"/>
      <c r="R141" s="1247"/>
      <c r="S141" s="1247">
        <v>13500</v>
      </c>
      <c r="T141" s="1248">
        <v>0</v>
      </c>
      <c r="U141" s="1247">
        <v>13500</v>
      </c>
      <c r="V141" s="1248">
        <v>0</v>
      </c>
      <c r="W141" s="1247">
        <v>13500</v>
      </c>
      <c r="X141" s="1247" t="s">
        <v>928</v>
      </c>
    </row>
    <row r="142" spans="1:24" x14ac:dyDescent="0.25">
      <c r="A142" s="1247">
        <v>712</v>
      </c>
      <c r="B142" s="1247" t="s">
        <v>996</v>
      </c>
      <c r="C142" s="1247" t="s">
        <v>562</v>
      </c>
      <c r="D142" s="1247" t="s">
        <v>537</v>
      </c>
      <c r="E142" s="1247">
        <v>9800</v>
      </c>
      <c r="F142" s="1248">
        <v>0</v>
      </c>
      <c r="G142" s="1247">
        <v>9800</v>
      </c>
      <c r="H142" s="1248">
        <v>0</v>
      </c>
      <c r="I142" s="1247">
        <v>9800</v>
      </c>
      <c r="J142" s="1247"/>
      <c r="K142" s="1247"/>
      <c r="L142" s="1247"/>
      <c r="M142" s="1247">
        <v>9800</v>
      </c>
      <c r="N142" s="1248">
        <v>0</v>
      </c>
      <c r="O142" s="1247">
        <v>9800</v>
      </c>
      <c r="P142" s="1247"/>
      <c r="Q142" s="1247"/>
      <c r="R142" s="1247"/>
      <c r="S142" s="1247">
        <v>9800</v>
      </c>
      <c r="T142" s="1164">
        <v>3.1579999999999997E-2</v>
      </c>
      <c r="U142" s="1247">
        <v>9500</v>
      </c>
      <c r="V142" s="1248">
        <v>0</v>
      </c>
      <c r="W142" s="1247">
        <v>9500</v>
      </c>
      <c r="X142" s="1247" t="s">
        <v>928</v>
      </c>
    </row>
    <row r="143" spans="1:24" x14ac:dyDescent="0.25">
      <c r="A143" s="1247">
        <v>713</v>
      </c>
      <c r="B143" s="1247" t="s">
        <v>997</v>
      </c>
      <c r="C143" s="1247" t="s">
        <v>562</v>
      </c>
      <c r="D143" s="1247" t="s">
        <v>537</v>
      </c>
      <c r="E143" s="1247">
        <v>14500</v>
      </c>
      <c r="F143" s="1248">
        <v>0</v>
      </c>
      <c r="G143" s="1247">
        <v>14500</v>
      </c>
      <c r="H143" s="1248">
        <v>0</v>
      </c>
      <c r="I143" s="1247">
        <v>14500</v>
      </c>
      <c r="J143" s="1247"/>
      <c r="K143" s="1247"/>
      <c r="L143" s="1247"/>
      <c r="M143" s="1247">
        <v>14500</v>
      </c>
      <c r="N143" s="1164">
        <v>3.5709999999999999E-2</v>
      </c>
      <c r="O143" s="1247">
        <v>14000</v>
      </c>
      <c r="P143" s="1247"/>
      <c r="Q143" s="1247"/>
      <c r="R143" s="1247"/>
      <c r="S143" s="1247">
        <v>14000</v>
      </c>
      <c r="T143" s="1248">
        <v>0</v>
      </c>
      <c r="U143" s="1247">
        <v>14000</v>
      </c>
      <c r="V143" s="1248">
        <v>0</v>
      </c>
      <c r="W143" s="1247">
        <v>14000</v>
      </c>
      <c r="X143" s="1247" t="s">
        <v>928</v>
      </c>
    </row>
    <row r="144" spans="1:24" x14ac:dyDescent="0.25">
      <c r="A144" s="1247">
        <v>714</v>
      </c>
      <c r="B144" s="1247" t="s">
        <v>998</v>
      </c>
      <c r="C144" s="1247" t="s">
        <v>562</v>
      </c>
      <c r="D144" s="1247" t="s">
        <v>537</v>
      </c>
      <c r="E144" s="1247">
        <v>12500</v>
      </c>
      <c r="F144" s="1164">
        <v>0.11607000000000001</v>
      </c>
      <c r="G144" s="1247">
        <v>11200</v>
      </c>
      <c r="H144" s="1248">
        <v>0</v>
      </c>
      <c r="I144" s="1247">
        <v>11200</v>
      </c>
      <c r="J144" s="1247"/>
      <c r="K144" s="1247"/>
      <c r="L144" s="1247"/>
      <c r="M144" s="1247">
        <v>11200</v>
      </c>
      <c r="N144" s="1164">
        <v>2.7519999999999999E-2</v>
      </c>
      <c r="O144" s="1247">
        <v>10900</v>
      </c>
      <c r="P144" s="1247"/>
      <c r="Q144" s="1247"/>
      <c r="R144" s="1247"/>
      <c r="S144" s="1247">
        <v>10900</v>
      </c>
      <c r="T144" s="1164">
        <v>2.8299999999999999E-2</v>
      </c>
      <c r="U144" s="1247">
        <v>10600</v>
      </c>
      <c r="V144" s="1164">
        <v>3.9219999999999998E-2</v>
      </c>
      <c r="W144" s="1247">
        <v>10200</v>
      </c>
      <c r="X144" s="1247" t="s">
        <v>928</v>
      </c>
    </row>
    <row r="145" spans="1:24" x14ac:dyDescent="0.25">
      <c r="A145" s="1247">
        <v>715</v>
      </c>
      <c r="B145" s="1247" t="s">
        <v>999</v>
      </c>
      <c r="C145" s="1247" t="s">
        <v>562</v>
      </c>
      <c r="D145" s="1247" t="s">
        <v>537</v>
      </c>
      <c r="E145" s="1247">
        <v>9200</v>
      </c>
      <c r="F145" s="1248">
        <v>0</v>
      </c>
      <c r="G145" s="1247">
        <v>9200</v>
      </c>
      <c r="H145" s="1248">
        <v>0</v>
      </c>
      <c r="I145" s="1247">
        <v>9200</v>
      </c>
      <c r="J145" s="1247"/>
      <c r="K145" s="1247"/>
      <c r="L145" s="1247"/>
      <c r="M145" s="1247">
        <v>9200</v>
      </c>
      <c r="N145" s="1248">
        <v>0</v>
      </c>
      <c r="O145" s="1247">
        <v>9200</v>
      </c>
      <c r="P145" s="1247"/>
      <c r="Q145" s="1247"/>
      <c r="R145" s="1247"/>
      <c r="S145" s="1247">
        <v>9200</v>
      </c>
      <c r="T145" s="1164">
        <v>4.5449999999999997E-2</v>
      </c>
      <c r="U145" s="1247">
        <v>8800</v>
      </c>
      <c r="V145" s="1248">
        <v>0</v>
      </c>
      <c r="W145" s="1247">
        <v>8800</v>
      </c>
      <c r="X145" s="1247" t="s">
        <v>928</v>
      </c>
    </row>
    <row r="146" spans="1:24" x14ac:dyDescent="0.25">
      <c r="A146" s="1247">
        <v>716</v>
      </c>
      <c r="B146" s="1247" t="s">
        <v>657</v>
      </c>
      <c r="C146" s="1247" t="s">
        <v>562</v>
      </c>
      <c r="D146" s="1247" t="s">
        <v>537</v>
      </c>
      <c r="E146" s="1247">
        <v>9500</v>
      </c>
      <c r="F146" s="1248">
        <v>0</v>
      </c>
      <c r="G146" s="1247">
        <v>9500</v>
      </c>
      <c r="H146" s="1248">
        <v>0</v>
      </c>
      <c r="I146" s="1247">
        <v>9500</v>
      </c>
      <c r="J146" s="1247"/>
      <c r="K146" s="1247"/>
      <c r="L146" s="1247"/>
      <c r="M146" s="1247">
        <v>9500</v>
      </c>
      <c r="N146" s="1164">
        <v>2.1510000000000001E-2</v>
      </c>
      <c r="O146" s="1247">
        <v>9300</v>
      </c>
      <c r="P146" s="1247"/>
      <c r="Q146" s="1247"/>
      <c r="R146" s="1247"/>
      <c r="S146" s="1247">
        <v>9300</v>
      </c>
      <c r="T146" s="1164">
        <v>1.0869999999999999E-2</v>
      </c>
      <c r="U146" s="1247">
        <v>9200</v>
      </c>
      <c r="V146" s="1248">
        <v>0</v>
      </c>
      <c r="W146" s="1247">
        <v>9200</v>
      </c>
      <c r="X146" s="1247" t="s">
        <v>928</v>
      </c>
    </row>
    <row r="147" spans="1:24" x14ac:dyDescent="0.25">
      <c r="A147" s="1247">
        <v>717</v>
      </c>
      <c r="B147" s="1247" t="s">
        <v>1000</v>
      </c>
      <c r="C147" s="1247" t="s">
        <v>562</v>
      </c>
      <c r="D147" s="1247" t="s">
        <v>537</v>
      </c>
      <c r="E147" s="1247">
        <v>9800</v>
      </c>
      <c r="F147" s="1248">
        <v>0</v>
      </c>
      <c r="G147" s="1247">
        <v>9800</v>
      </c>
      <c r="H147" s="1248">
        <v>0</v>
      </c>
      <c r="I147" s="1247">
        <v>9800</v>
      </c>
      <c r="J147" s="1247"/>
      <c r="K147" s="1247"/>
      <c r="L147" s="1247"/>
      <c r="M147" s="1247">
        <v>9800</v>
      </c>
      <c r="N147" s="1248">
        <v>0</v>
      </c>
      <c r="O147" s="1247">
        <v>9800</v>
      </c>
      <c r="P147" s="1247"/>
      <c r="Q147" s="1247"/>
      <c r="R147" s="1247"/>
      <c r="S147" s="1247">
        <v>9800</v>
      </c>
      <c r="T147" s="1164">
        <v>3.1579999999999997E-2</v>
      </c>
      <c r="U147" s="1247">
        <v>9500</v>
      </c>
      <c r="V147" s="1248">
        <v>0</v>
      </c>
      <c r="W147" s="1247">
        <v>9500</v>
      </c>
      <c r="X147" s="1247" t="s">
        <v>928</v>
      </c>
    </row>
    <row r="148" spans="1:24" x14ac:dyDescent="0.25">
      <c r="A148" s="1247">
        <v>718</v>
      </c>
      <c r="B148" s="1247" t="s">
        <v>1001</v>
      </c>
      <c r="C148" s="1247" t="s">
        <v>562</v>
      </c>
      <c r="D148" s="1247" t="s">
        <v>537</v>
      </c>
      <c r="E148" s="1247">
        <v>3800</v>
      </c>
      <c r="F148" s="1248">
        <v>0</v>
      </c>
      <c r="G148" s="1247">
        <v>3800</v>
      </c>
      <c r="H148" s="1248">
        <v>0</v>
      </c>
      <c r="I148" s="1247">
        <v>3800</v>
      </c>
      <c r="J148" s="1247"/>
      <c r="K148" s="1247"/>
      <c r="L148" s="1247"/>
      <c r="M148" s="1247">
        <v>3800</v>
      </c>
      <c r="N148" s="1248">
        <v>0</v>
      </c>
      <c r="O148" s="1247">
        <v>3800</v>
      </c>
      <c r="P148" s="1247"/>
      <c r="Q148" s="1247"/>
      <c r="R148" s="1247"/>
      <c r="S148" s="1247">
        <v>3800</v>
      </c>
      <c r="T148" s="1248">
        <v>0</v>
      </c>
      <c r="U148" s="1247">
        <v>3800</v>
      </c>
      <c r="V148" s="1248">
        <v>0</v>
      </c>
      <c r="W148" s="1247">
        <v>3800</v>
      </c>
      <c r="X148" s="1247" t="s">
        <v>928</v>
      </c>
    </row>
    <row r="149" spans="1:24" x14ac:dyDescent="0.25">
      <c r="A149" s="1247">
        <v>723</v>
      </c>
      <c r="B149" s="1247" t="s">
        <v>1002</v>
      </c>
      <c r="C149" s="1247" t="s">
        <v>562</v>
      </c>
      <c r="D149" s="1247" t="s">
        <v>537</v>
      </c>
      <c r="E149" s="1247">
        <v>12500</v>
      </c>
      <c r="F149" s="1164">
        <v>0.11607000000000001</v>
      </c>
      <c r="G149" s="1247">
        <v>11200</v>
      </c>
      <c r="H149" s="1248">
        <v>0</v>
      </c>
      <c r="I149" s="1247">
        <v>11200</v>
      </c>
      <c r="J149" s="1247"/>
      <c r="K149" s="1247"/>
      <c r="L149" s="1247"/>
      <c r="M149" s="1247">
        <v>11200</v>
      </c>
      <c r="N149" s="1164">
        <v>2.7519999999999999E-2</v>
      </c>
      <c r="O149" s="1247">
        <v>10900</v>
      </c>
      <c r="P149" s="1247"/>
      <c r="Q149" s="1247"/>
      <c r="R149" s="1247"/>
      <c r="S149" s="1247">
        <v>10900</v>
      </c>
      <c r="T149" s="1164">
        <v>2.8299999999999999E-2</v>
      </c>
      <c r="U149" s="1247">
        <v>10600</v>
      </c>
      <c r="V149" s="1164">
        <v>3.9219999999999998E-2</v>
      </c>
      <c r="W149" s="1247">
        <v>10200</v>
      </c>
      <c r="X149" s="1247" t="s">
        <v>928</v>
      </c>
    </row>
    <row r="150" spans="1:24" x14ac:dyDescent="0.25">
      <c r="A150" s="1247">
        <v>724</v>
      </c>
      <c r="B150" s="1247" t="s">
        <v>1003</v>
      </c>
      <c r="C150" s="1247" t="s">
        <v>562</v>
      </c>
      <c r="D150" s="1247" t="s">
        <v>537</v>
      </c>
      <c r="E150" s="1247">
        <v>4600</v>
      </c>
      <c r="F150" s="1248">
        <v>0</v>
      </c>
      <c r="G150" s="1247">
        <v>4600</v>
      </c>
      <c r="H150" s="1248">
        <v>0</v>
      </c>
      <c r="I150" s="1247">
        <v>4600</v>
      </c>
      <c r="J150" s="1247"/>
      <c r="K150" s="1247"/>
      <c r="L150" s="1247"/>
      <c r="M150" s="1247">
        <v>4600</v>
      </c>
      <c r="N150" s="1248">
        <v>0</v>
      </c>
      <c r="O150" s="1247">
        <v>4600</v>
      </c>
      <c r="P150" s="1247"/>
      <c r="Q150" s="1247"/>
      <c r="R150" s="1247"/>
      <c r="S150" s="1247">
        <v>4600</v>
      </c>
      <c r="T150" s="1248">
        <v>0</v>
      </c>
      <c r="U150" s="1247">
        <v>4600</v>
      </c>
      <c r="V150" s="1248">
        <v>0</v>
      </c>
      <c r="W150" s="1247">
        <v>4600</v>
      </c>
      <c r="X150" s="1247" t="s">
        <v>928</v>
      </c>
    </row>
    <row r="151" spans="1:24" x14ac:dyDescent="0.25">
      <c r="A151" s="1247">
        <v>725</v>
      </c>
      <c r="B151" s="1247" t="s">
        <v>1004</v>
      </c>
      <c r="C151" s="1247" t="s">
        <v>562</v>
      </c>
      <c r="D151" s="1247" t="s">
        <v>537</v>
      </c>
      <c r="E151" s="1247">
        <v>8300</v>
      </c>
      <c r="F151" s="1248">
        <v>0</v>
      </c>
      <c r="G151" s="1247">
        <v>8300</v>
      </c>
      <c r="H151" s="1248">
        <v>0</v>
      </c>
      <c r="I151" s="1247">
        <v>8300</v>
      </c>
      <c r="J151" s="1247"/>
      <c r="K151" s="1247"/>
      <c r="L151" s="1247"/>
      <c r="M151" s="1247">
        <v>8300</v>
      </c>
      <c r="N151" s="1248">
        <v>0</v>
      </c>
      <c r="O151" s="1247">
        <v>8300</v>
      </c>
      <c r="P151" s="1247"/>
      <c r="Q151" s="1247"/>
      <c r="R151" s="1247"/>
      <c r="S151" s="1247">
        <v>8300</v>
      </c>
      <c r="T151" s="1164">
        <v>2.469E-2</v>
      </c>
      <c r="U151" s="1247">
        <v>8100</v>
      </c>
      <c r="V151" s="1248">
        <v>0</v>
      </c>
      <c r="W151" s="1247">
        <v>8100</v>
      </c>
      <c r="X151" s="1247" t="s">
        <v>928</v>
      </c>
    </row>
    <row r="152" spans="1:24" x14ac:dyDescent="0.25">
      <c r="A152" s="1247">
        <v>726</v>
      </c>
      <c r="B152" s="1247" t="s">
        <v>1005</v>
      </c>
      <c r="C152" s="1247" t="s">
        <v>562</v>
      </c>
      <c r="D152" s="1247" t="s">
        <v>537</v>
      </c>
      <c r="E152" s="1247">
        <v>20000</v>
      </c>
      <c r="F152" s="1248">
        <v>0</v>
      </c>
      <c r="G152" s="1247">
        <v>20000</v>
      </c>
      <c r="H152" s="1248">
        <v>0</v>
      </c>
      <c r="I152" s="1247">
        <v>20000</v>
      </c>
      <c r="J152" s="1247"/>
      <c r="K152" s="1247"/>
      <c r="L152" s="1247"/>
      <c r="M152" s="1247">
        <v>20000</v>
      </c>
      <c r="N152" s="1248">
        <v>0</v>
      </c>
      <c r="O152" s="1247">
        <v>20000</v>
      </c>
      <c r="P152" s="1247"/>
      <c r="Q152" s="1247"/>
      <c r="R152" s="1247"/>
      <c r="S152" s="1247">
        <v>20000</v>
      </c>
      <c r="T152" s="1248">
        <v>0</v>
      </c>
      <c r="U152" s="1247">
        <v>20000</v>
      </c>
      <c r="V152" s="1248">
        <v>0</v>
      </c>
      <c r="W152" s="1247">
        <v>20000</v>
      </c>
      <c r="X152" s="1247" t="s">
        <v>928</v>
      </c>
    </row>
    <row r="153" spans="1:24" x14ac:dyDescent="0.25">
      <c r="A153" s="1247">
        <v>727</v>
      </c>
      <c r="B153" s="1247" t="s">
        <v>1006</v>
      </c>
      <c r="C153" s="1247" t="s">
        <v>562</v>
      </c>
      <c r="D153" s="1247" t="s">
        <v>537</v>
      </c>
      <c r="E153" s="1247">
        <v>0</v>
      </c>
      <c r="F153" s="1247"/>
      <c r="G153" s="1247">
        <v>0</v>
      </c>
      <c r="H153" s="1247"/>
      <c r="I153" s="1247">
        <v>0</v>
      </c>
      <c r="J153" s="1247"/>
      <c r="K153" s="1247"/>
      <c r="L153" s="1247"/>
      <c r="M153" s="1247">
        <v>0</v>
      </c>
      <c r="N153" s="1247"/>
      <c r="O153" s="1247">
        <v>0</v>
      </c>
      <c r="P153" s="1247"/>
      <c r="Q153" s="1247"/>
      <c r="R153" s="1247"/>
      <c r="S153" s="1247">
        <v>0</v>
      </c>
      <c r="T153" s="1247"/>
      <c r="U153" s="1247">
        <v>0</v>
      </c>
      <c r="V153" s="1247"/>
      <c r="W153" s="1247">
        <v>0</v>
      </c>
      <c r="X153" s="1247" t="s">
        <v>928</v>
      </c>
    </row>
    <row r="154" spans="1:24" x14ac:dyDescent="0.25">
      <c r="A154" s="1247">
        <v>728</v>
      </c>
      <c r="B154" s="1247" t="s">
        <v>1007</v>
      </c>
      <c r="C154" s="1247" t="s">
        <v>562</v>
      </c>
      <c r="D154" s="1247" t="s">
        <v>537</v>
      </c>
      <c r="E154" s="1247">
        <v>19000</v>
      </c>
      <c r="F154" s="1248">
        <v>0</v>
      </c>
      <c r="G154" s="1247">
        <v>19000</v>
      </c>
      <c r="H154" s="1248">
        <v>0</v>
      </c>
      <c r="I154" s="1247">
        <v>19000</v>
      </c>
      <c r="J154" s="1247"/>
      <c r="K154" s="1247"/>
      <c r="L154" s="1247"/>
      <c r="M154" s="1247">
        <v>19000</v>
      </c>
      <c r="N154" s="1248">
        <v>0</v>
      </c>
      <c r="O154" s="1247">
        <v>19000</v>
      </c>
      <c r="P154" s="1247"/>
      <c r="Q154" s="1247"/>
      <c r="R154" s="1247"/>
      <c r="S154" s="1247">
        <v>19000</v>
      </c>
      <c r="T154" s="1248">
        <v>0</v>
      </c>
      <c r="U154" s="1247">
        <v>19000</v>
      </c>
      <c r="V154" s="1248">
        <v>0</v>
      </c>
      <c r="W154" s="1247">
        <v>19000</v>
      </c>
      <c r="X154" s="1247" t="s">
        <v>928</v>
      </c>
    </row>
    <row r="155" spans="1:24" x14ac:dyDescent="0.25">
      <c r="A155" s="1247">
        <v>731</v>
      </c>
      <c r="B155" s="1247" t="s">
        <v>658</v>
      </c>
      <c r="C155" s="1247" t="s">
        <v>562</v>
      </c>
      <c r="D155" s="1247" t="s">
        <v>537</v>
      </c>
      <c r="E155" s="1247">
        <v>0</v>
      </c>
      <c r="F155" s="1247"/>
      <c r="G155" s="1247">
        <v>0</v>
      </c>
      <c r="H155" s="1247"/>
      <c r="I155" s="1247">
        <v>0</v>
      </c>
      <c r="J155" s="1247"/>
      <c r="K155" s="1247"/>
      <c r="L155" s="1247"/>
      <c r="M155" s="1247">
        <v>0</v>
      </c>
      <c r="N155" s="1247"/>
      <c r="O155" s="1247">
        <v>0</v>
      </c>
      <c r="P155" s="1247"/>
      <c r="Q155" s="1247"/>
      <c r="R155" s="1247"/>
      <c r="S155" s="1247">
        <v>0</v>
      </c>
      <c r="T155" s="1247"/>
      <c r="U155" s="1247">
        <v>0</v>
      </c>
      <c r="V155" s="1247"/>
      <c r="W155" s="1247">
        <v>0</v>
      </c>
      <c r="X155" s="1247" t="s">
        <v>928</v>
      </c>
    </row>
    <row r="156" spans="1:24" x14ac:dyDescent="0.25">
      <c r="A156" s="1247">
        <v>732</v>
      </c>
      <c r="B156" s="1247" t="s">
        <v>1008</v>
      </c>
      <c r="C156" s="1247"/>
      <c r="D156" s="1247" t="s">
        <v>537</v>
      </c>
      <c r="E156" s="1247">
        <v>0</v>
      </c>
      <c r="F156" s="1247"/>
      <c r="G156" s="1247">
        <v>0</v>
      </c>
      <c r="H156" s="1247"/>
      <c r="I156" s="1247">
        <v>0</v>
      </c>
      <c r="J156" s="1247"/>
      <c r="K156" s="1247"/>
      <c r="L156" s="1247"/>
      <c r="M156" s="1247">
        <v>0</v>
      </c>
      <c r="N156" s="1247"/>
      <c r="O156" s="1247">
        <v>0</v>
      </c>
      <c r="P156" s="1247"/>
      <c r="Q156" s="1247"/>
      <c r="R156" s="1247"/>
      <c r="S156" s="1247">
        <v>0</v>
      </c>
      <c r="T156" s="1247"/>
      <c r="U156" s="1247">
        <v>0</v>
      </c>
      <c r="V156" s="1247"/>
      <c r="W156" s="1247">
        <v>0</v>
      </c>
      <c r="X156" s="1247" t="s">
        <v>928</v>
      </c>
    </row>
    <row r="157" spans="1:24" x14ac:dyDescent="0.25">
      <c r="A157" s="1247">
        <v>734</v>
      </c>
      <c r="B157" s="1247" t="s">
        <v>1009</v>
      </c>
      <c r="C157" s="1247" t="s">
        <v>562</v>
      </c>
      <c r="D157" s="1247" t="s">
        <v>537</v>
      </c>
      <c r="E157" s="1247">
        <v>0</v>
      </c>
      <c r="F157" s="1247"/>
      <c r="G157" s="1247">
        <v>0</v>
      </c>
      <c r="H157" s="1247"/>
      <c r="I157" s="1247">
        <v>0</v>
      </c>
      <c r="J157" s="1247"/>
      <c r="K157" s="1247"/>
      <c r="L157" s="1247"/>
      <c r="M157" s="1247">
        <v>0</v>
      </c>
      <c r="N157" s="1247"/>
      <c r="O157" s="1247">
        <v>0</v>
      </c>
      <c r="P157" s="1247"/>
      <c r="Q157" s="1247"/>
      <c r="R157" s="1247"/>
      <c r="S157" s="1247">
        <v>0</v>
      </c>
      <c r="T157" s="1247"/>
      <c r="U157" s="1247">
        <v>0</v>
      </c>
      <c r="V157" s="1247"/>
      <c r="W157" s="1247">
        <v>0</v>
      </c>
      <c r="X157" s="1247" t="s">
        <v>928</v>
      </c>
    </row>
    <row r="158" spans="1:24" x14ac:dyDescent="0.25">
      <c r="A158" s="1247">
        <v>736</v>
      </c>
      <c r="B158" s="1247" t="s">
        <v>108</v>
      </c>
      <c r="C158" s="1247" t="s">
        <v>562</v>
      </c>
      <c r="D158" s="1247" t="s">
        <v>537</v>
      </c>
      <c r="E158" s="1247">
        <v>6900</v>
      </c>
      <c r="F158" s="1248">
        <v>0</v>
      </c>
      <c r="G158" s="1247">
        <v>6900</v>
      </c>
      <c r="H158" s="1248">
        <v>0</v>
      </c>
      <c r="I158" s="1247">
        <v>6900</v>
      </c>
      <c r="J158" s="1247"/>
      <c r="K158" s="1247"/>
      <c r="L158" s="1247"/>
      <c r="M158" s="1247">
        <v>6900</v>
      </c>
      <c r="N158" s="1248">
        <v>0</v>
      </c>
      <c r="O158" s="1247">
        <v>6900</v>
      </c>
      <c r="P158" s="1247"/>
      <c r="Q158" s="1247"/>
      <c r="R158" s="1247"/>
      <c r="S158" s="1247">
        <v>6900</v>
      </c>
      <c r="T158" s="1164">
        <v>7.8119999999999995E-2</v>
      </c>
      <c r="U158" s="1247">
        <v>6400</v>
      </c>
      <c r="V158" s="1248">
        <v>0</v>
      </c>
      <c r="W158" s="1247">
        <v>6400</v>
      </c>
      <c r="X158" s="1247" t="s">
        <v>928</v>
      </c>
    </row>
    <row r="159" spans="1:24" x14ac:dyDescent="0.25">
      <c r="A159" s="1247">
        <v>738</v>
      </c>
      <c r="B159" s="1247" t="s">
        <v>659</v>
      </c>
      <c r="C159" s="1247" t="s">
        <v>562</v>
      </c>
      <c r="D159" s="1247" t="s">
        <v>537</v>
      </c>
      <c r="E159" s="1247">
        <v>0</v>
      </c>
      <c r="F159" s="1247"/>
      <c r="G159" s="1247">
        <v>0</v>
      </c>
      <c r="H159" s="1247"/>
      <c r="I159" s="1247">
        <v>0</v>
      </c>
      <c r="J159" s="1247"/>
      <c r="K159" s="1247"/>
      <c r="L159" s="1247"/>
      <c r="M159" s="1247">
        <v>0</v>
      </c>
      <c r="N159" s="1247"/>
      <c r="O159" s="1247">
        <v>0</v>
      </c>
      <c r="P159" s="1247"/>
      <c r="Q159" s="1247"/>
      <c r="R159" s="1247"/>
      <c r="S159" s="1247">
        <v>0</v>
      </c>
      <c r="T159" s="1247"/>
      <c r="U159" s="1247">
        <v>0</v>
      </c>
      <c r="V159" s="1247"/>
      <c r="W159" s="1247">
        <v>0</v>
      </c>
      <c r="X159" s="1247" t="s">
        <v>928</v>
      </c>
    </row>
    <row r="160" spans="1:24" x14ac:dyDescent="0.25">
      <c r="A160" s="1247">
        <v>739</v>
      </c>
      <c r="B160" s="1247" t="s">
        <v>660</v>
      </c>
      <c r="C160" s="1247" t="s">
        <v>562</v>
      </c>
      <c r="D160" s="1247" t="s">
        <v>537</v>
      </c>
      <c r="E160" s="1247">
        <v>6200</v>
      </c>
      <c r="F160" s="1248">
        <v>0</v>
      </c>
      <c r="G160" s="1247">
        <v>6200</v>
      </c>
      <c r="H160" s="1248">
        <v>0</v>
      </c>
      <c r="I160" s="1247">
        <v>6200</v>
      </c>
      <c r="J160" s="1247"/>
      <c r="K160" s="1247"/>
      <c r="L160" s="1247"/>
      <c r="M160" s="1247">
        <v>6200</v>
      </c>
      <c r="N160" s="1248">
        <v>0</v>
      </c>
      <c r="O160" s="1247">
        <v>6200</v>
      </c>
      <c r="P160" s="1247"/>
      <c r="Q160" s="1247"/>
      <c r="R160" s="1247"/>
      <c r="S160" s="1247">
        <v>6200</v>
      </c>
      <c r="T160" s="1248">
        <v>0</v>
      </c>
      <c r="U160" s="1247">
        <v>6200</v>
      </c>
      <c r="V160" s="1248">
        <v>0</v>
      </c>
      <c r="W160" s="1247">
        <v>6200</v>
      </c>
      <c r="X160" s="1247" t="s">
        <v>928</v>
      </c>
    </row>
    <row r="161" spans="1:24" x14ac:dyDescent="0.25">
      <c r="A161" s="1247">
        <v>740</v>
      </c>
      <c r="B161" s="1247" t="s">
        <v>1010</v>
      </c>
      <c r="C161" s="1247" t="s">
        <v>562</v>
      </c>
      <c r="D161" s="1247" t="s">
        <v>537</v>
      </c>
      <c r="E161" s="1247">
        <v>0</v>
      </c>
      <c r="F161" s="1247"/>
      <c r="G161" s="1247">
        <v>0</v>
      </c>
      <c r="H161" s="1247"/>
      <c r="I161" s="1247">
        <v>0</v>
      </c>
      <c r="J161" s="1247"/>
      <c r="K161" s="1247"/>
      <c r="L161" s="1247"/>
      <c r="M161" s="1247">
        <v>0</v>
      </c>
      <c r="N161" s="1247"/>
      <c r="O161" s="1247">
        <v>0</v>
      </c>
      <c r="P161" s="1247"/>
      <c r="Q161" s="1247"/>
      <c r="R161" s="1247"/>
      <c r="S161" s="1247">
        <v>0</v>
      </c>
      <c r="T161" s="1247"/>
      <c r="U161" s="1247">
        <v>0</v>
      </c>
      <c r="V161" s="1247"/>
      <c r="W161" s="1247">
        <v>0</v>
      </c>
      <c r="X161" s="1247" t="s">
        <v>928</v>
      </c>
    </row>
    <row r="162" spans="1:24" x14ac:dyDescent="0.25">
      <c r="A162" s="1247">
        <v>741</v>
      </c>
      <c r="B162" s="1247" t="s">
        <v>1011</v>
      </c>
      <c r="C162" s="1247" t="s">
        <v>562</v>
      </c>
      <c r="D162" s="1247" t="s">
        <v>537</v>
      </c>
      <c r="E162" s="1247">
        <v>11100</v>
      </c>
      <c r="F162" s="1248">
        <v>0</v>
      </c>
      <c r="G162" s="1247">
        <v>11100</v>
      </c>
      <c r="H162" s="1248">
        <v>0</v>
      </c>
      <c r="I162" s="1247">
        <v>11100</v>
      </c>
      <c r="J162" s="1247"/>
      <c r="K162" s="1247"/>
      <c r="L162" s="1247"/>
      <c r="M162" s="1247">
        <v>11100</v>
      </c>
      <c r="N162" s="1248">
        <v>0</v>
      </c>
      <c r="O162" s="1247">
        <v>11100</v>
      </c>
      <c r="P162" s="1247"/>
      <c r="Q162" s="1247"/>
      <c r="R162" s="1247"/>
      <c r="S162" s="1247">
        <v>11100</v>
      </c>
      <c r="T162" s="1164">
        <v>9.0900000000000009E-3</v>
      </c>
      <c r="U162" s="1247">
        <v>11000</v>
      </c>
      <c r="V162" s="1248">
        <v>0</v>
      </c>
      <c r="W162" s="1247">
        <v>11000</v>
      </c>
      <c r="X162" s="1247" t="s">
        <v>928</v>
      </c>
    </row>
    <row r="163" spans="1:24" x14ac:dyDescent="0.25">
      <c r="A163" s="1247">
        <v>743</v>
      </c>
      <c r="B163" s="1247" t="s">
        <v>1012</v>
      </c>
      <c r="C163" s="1247" t="s">
        <v>562</v>
      </c>
      <c r="D163" s="1247" t="s">
        <v>537</v>
      </c>
      <c r="E163" s="1247">
        <v>13000</v>
      </c>
      <c r="F163" s="1248">
        <v>0</v>
      </c>
      <c r="G163" s="1247">
        <v>13000</v>
      </c>
      <c r="H163" s="1248">
        <v>0</v>
      </c>
      <c r="I163" s="1247">
        <v>13000</v>
      </c>
      <c r="J163" s="1247"/>
      <c r="K163" s="1247"/>
      <c r="L163" s="1247"/>
      <c r="M163" s="1247">
        <v>13000</v>
      </c>
      <c r="N163" s="1164">
        <v>0.23810000000000001</v>
      </c>
      <c r="O163" s="1247">
        <v>10500</v>
      </c>
      <c r="P163" s="1247"/>
      <c r="Q163" s="1247"/>
      <c r="R163" s="1247"/>
      <c r="S163" s="1247">
        <v>10500</v>
      </c>
      <c r="T163" s="1248">
        <v>0</v>
      </c>
      <c r="U163" s="1247">
        <v>10500</v>
      </c>
      <c r="V163" s="1164">
        <v>0.05</v>
      </c>
      <c r="W163" s="1247">
        <v>10000</v>
      </c>
      <c r="X163" s="1247" t="s">
        <v>928</v>
      </c>
    </row>
    <row r="164" spans="1:24" x14ac:dyDescent="0.25">
      <c r="A164" s="1247">
        <v>745</v>
      </c>
      <c r="B164" s="1247" t="s">
        <v>1013</v>
      </c>
      <c r="C164" s="1247" t="s">
        <v>562</v>
      </c>
      <c r="D164" s="1247" t="s">
        <v>537</v>
      </c>
      <c r="E164" s="1247">
        <v>12100</v>
      </c>
      <c r="F164" s="1248">
        <v>0</v>
      </c>
      <c r="G164" s="1247">
        <v>12100</v>
      </c>
      <c r="H164" s="1248">
        <v>0</v>
      </c>
      <c r="I164" s="1247">
        <v>12100</v>
      </c>
      <c r="J164" s="1247"/>
      <c r="K164" s="1247"/>
      <c r="L164" s="1247"/>
      <c r="M164" s="1247">
        <v>12100</v>
      </c>
      <c r="N164" s="1248">
        <v>0</v>
      </c>
      <c r="O164" s="1247">
        <v>12100</v>
      </c>
      <c r="P164" s="1247"/>
      <c r="Q164" s="1247"/>
      <c r="R164" s="1247"/>
      <c r="S164" s="1247">
        <v>12100</v>
      </c>
      <c r="T164" s="1164">
        <v>8.3300000000000006E-3</v>
      </c>
      <c r="U164" s="1247">
        <v>12000</v>
      </c>
      <c r="V164" s="1248">
        <v>0</v>
      </c>
      <c r="W164" s="1247">
        <v>12000</v>
      </c>
      <c r="X164" s="1247" t="s">
        <v>928</v>
      </c>
    </row>
    <row r="165" spans="1:24" x14ac:dyDescent="0.25">
      <c r="A165" s="1247">
        <v>746</v>
      </c>
      <c r="B165" s="1247" t="s">
        <v>1014</v>
      </c>
      <c r="C165" s="1247" t="s">
        <v>562</v>
      </c>
      <c r="D165" s="1247" t="s">
        <v>537</v>
      </c>
      <c r="E165" s="1247">
        <v>9200</v>
      </c>
      <c r="F165" s="1248">
        <v>0</v>
      </c>
      <c r="G165" s="1247">
        <v>9200</v>
      </c>
      <c r="H165" s="1248">
        <v>0</v>
      </c>
      <c r="I165" s="1247">
        <v>9200</v>
      </c>
      <c r="J165" s="1247"/>
      <c r="K165" s="1247"/>
      <c r="L165" s="1247"/>
      <c r="M165" s="1247">
        <v>9200</v>
      </c>
      <c r="N165" s="1248">
        <v>0</v>
      </c>
      <c r="O165" s="1247">
        <v>9200</v>
      </c>
      <c r="P165" s="1247"/>
      <c r="Q165" s="1247"/>
      <c r="R165" s="1247"/>
      <c r="S165" s="1247">
        <v>9200</v>
      </c>
      <c r="T165" s="1164">
        <v>4.5449999999999997E-2</v>
      </c>
      <c r="U165" s="1247">
        <v>8800</v>
      </c>
      <c r="V165" s="1248">
        <v>0</v>
      </c>
      <c r="W165" s="1247">
        <v>8800</v>
      </c>
      <c r="X165" s="1247" t="s">
        <v>928</v>
      </c>
    </row>
    <row r="166" spans="1:24" x14ac:dyDescent="0.25">
      <c r="A166" s="1247">
        <v>747</v>
      </c>
      <c r="B166" s="1247" t="s">
        <v>116</v>
      </c>
      <c r="C166" s="1247" t="s">
        <v>562</v>
      </c>
      <c r="D166" s="1247" t="s">
        <v>537</v>
      </c>
      <c r="E166" s="1247">
        <v>0</v>
      </c>
      <c r="F166" s="1247"/>
      <c r="G166" s="1247">
        <v>0</v>
      </c>
      <c r="H166" s="1247"/>
      <c r="I166" s="1247">
        <v>0</v>
      </c>
      <c r="J166" s="1247"/>
      <c r="K166" s="1247"/>
      <c r="L166" s="1247"/>
      <c r="M166" s="1247">
        <v>0</v>
      </c>
      <c r="N166" s="1247"/>
      <c r="O166" s="1247">
        <v>0</v>
      </c>
      <c r="P166" s="1247"/>
      <c r="Q166" s="1247"/>
      <c r="R166" s="1247"/>
      <c r="S166" s="1247">
        <v>0</v>
      </c>
      <c r="T166" s="1247"/>
      <c r="U166" s="1247">
        <v>0</v>
      </c>
      <c r="V166" s="1247"/>
      <c r="W166" s="1247">
        <v>0</v>
      </c>
      <c r="X166" s="1247" t="s">
        <v>928</v>
      </c>
    </row>
    <row r="167" spans="1:24" x14ac:dyDescent="0.25">
      <c r="A167" s="1247">
        <v>748</v>
      </c>
      <c r="B167" s="1247" t="s">
        <v>117</v>
      </c>
      <c r="C167" s="1247" t="s">
        <v>562</v>
      </c>
      <c r="D167" s="1247" t="s">
        <v>537</v>
      </c>
      <c r="E167" s="1247">
        <v>0</v>
      </c>
      <c r="F167" s="1247"/>
      <c r="G167" s="1247">
        <v>0</v>
      </c>
      <c r="H167" s="1247"/>
      <c r="I167" s="1247">
        <v>0</v>
      </c>
      <c r="J167" s="1247"/>
      <c r="K167" s="1247"/>
      <c r="L167" s="1247"/>
      <c r="M167" s="1247">
        <v>0</v>
      </c>
      <c r="N167" s="1247"/>
      <c r="O167" s="1247">
        <v>0</v>
      </c>
      <c r="P167" s="1247"/>
      <c r="Q167" s="1247"/>
      <c r="R167" s="1247"/>
      <c r="S167" s="1247">
        <v>0</v>
      </c>
      <c r="T167" s="1247"/>
      <c r="U167" s="1247">
        <v>0</v>
      </c>
      <c r="V167" s="1247"/>
      <c r="W167" s="1247">
        <v>0</v>
      </c>
      <c r="X167" s="1247" t="s">
        <v>928</v>
      </c>
    </row>
    <row r="168" spans="1:24" x14ac:dyDescent="0.25">
      <c r="A168" s="1247">
        <v>751</v>
      </c>
      <c r="B168" s="1247" t="s">
        <v>1015</v>
      </c>
      <c r="C168" s="1247" t="s">
        <v>562</v>
      </c>
      <c r="D168" s="1247" t="s">
        <v>537</v>
      </c>
      <c r="E168" s="1247">
        <v>8900</v>
      </c>
      <c r="F168" s="1248">
        <v>0</v>
      </c>
      <c r="G168" s="1247">
        <v>8900</v>
      </c>
      <c r="H168" s="1248">
        <v>0</v>
      </c>
      <c r="I168" s="1247">
        <v>8900</v>
      </c>
      <c r="J168" s="1247"/>
      <c r="K168" s="1247"/>
      <c r="L168" s="1247"/>
      <c r="M168" s="1247">
        <v>8900</v>
      </c>
      <c r="N168" s="1163">
        <v>-3.261E-2</v>
      </c>
      <c r="O168" s="1247">
        <v>9200</v>
      </c>
      <c r="P168" s="1247"/>
      <c r="Q168" s="1247"/>
      <c r="R168" s="1247"/>
      <c r="S168" s="1247">
        <v>9200</v>
      </c>
      <c r="T168" s="1164">
        <v>4.5449999999999997E-2</v>
      </c>
      <c r="U168" s="1247">
        <v>8800</v>
      </c>
      <c r="V168" s="1248">
        <v>0</v>
      </c>
      <c r="W168" s="1247">
        <v>8800</v>
      </c>
      <c r="X168" s="1247" t="s">
        <v>928</v>
      </c>
    </row>
    <row r="169" spans="1:24" x14ac:dyDescent="0.25">
      <c r="A169" s="1247">
        <v>753</v>
      </c>
      <c r="B169" s="1247" t="s">
        <v>661</v>
      </c>
      <c r="C169" s="1247" t="s">
        <v>562</v>
      </c>
      <c r="D169" s="1247" t="s">
        <v>537</v>
      </c>
      <c r="E169" s="1247">
        <v>10500</v>
      </c>
      <c r="F169" s="1248">
        <v>0</v>
      </c>
      <c r="G169" s="1247">
        <v>10500</v>
      </c>
      <c r="H169" s="1248">
        <v>0</v>
      </c>
      <c r="I169" s="1247">
        <v>10500</v>
      </c>
      <c r="J169" s="1247"/>
      <c r="K169" s="1247"/>
      <c r="L169" s="1247"/>
      <c r="M169" s="1247">
        <v>10500</v>
      </c>
      <c r="N169" s="1248">
        <v>0</v>
      </c>
      <c r="O169" s="1247">
        <v>10500</v>
      </c>
      <c r="P169" s="1247"/>
      <c r="Q169" s="1247"/>
      <c r="R169" s="1247"/>
      <c r="S169" s="1247">
        <v>10500</v>
      </c>
      <c r="T169" s="1248">
        <v>0</v>
      </c>
      <c r="U169" s="1247">
        <v>10500</v>
      </c>
      <c r="V169" s="1248">
        <v>0</v>
      </c>
      <c r="W169" s="1247">
        <v>10500</v>
      </c>
      <c r="X169" s="1247" t="s">
        <v>928</v>
      </c>
    </row>
    <row r="170" spans="1:24" x14ac:dyDescent="0.25">
      <c r="A170" s="1247">
        <v>754</v>
      </c>
      <c r="B170" s="1247" t="s">
        <v>662</v>
      </c>
      <c r="C170" s="1247" t="s">
        <v>562</v>
      </c>
      <c r="D170" s="1247" t="s">
        <v>537</v>
      </c>
      <c r="E170" s="1247">
        <v>7000</v>
      </c>
      <c r="F170" s="1248">
        <v>0</v>
      </c>
      <c r="G170" s="1247">
        <v>7000</v>
      </c>
      <c r="H170" s="1248">
        <v>0</v>
      </c>
      <c r="I170" s="1247">
        <v>7000</v>
      </c>
      <c r="J170" s="1247"/>
      <c r="K170" s="1247"/>
      <c r="L170" s="1247"/>
      <c r="M170" s="1247">
        <v>7000</v>
      </c>
      <c r="N170" s="1248">
        <v>0</v>
      </c>
      <c r="O170" s="1247">
        <v>7000</v>
      </c>
      <c r="P170" s="1247"/>
      <c r="Q170" s="1247"/>
      <c r="R170" s="1247"/>
      <c r="S170" s="1247">
        <v>7000</v>
      </c>
      <c r="T170" s="1248">
        <v>0</v>
      </c>
      <c r="U170" s="1247">
        <v>7000</v>
      </c>
      <c r="V170" s="1248">
        <v>0</v>
      </c>
      <c r="W170" s="1247">
        <v>7000</v>
      </c>
      <c r="X170" s="1247" t="s">
        <v>928</v>
      </c>
    </row>
    <row r="171" spans="1:24" x14ac:dyDescent="0.25">
      <c r="A171" s="1247">
        <v>755</v>
      </c>
      <c r="B171" s="1247" t="s">
        <v>1016</v>
      </c>
      <c r="C171" s="1247" t="s">
        <v>562</v>
      </c>
      <c r="D171" s="1247" t="s">
        <v>537</v>
      </c>
      <c r="E171" s="1247">
        <v>6900</v>
      </c>
      <c r="F171" s="1248">
        <v>0</v>
      </c>
      <c r="G171" s="1247">
        <v>6900</v>
      </c>
      <c r="H171" s="1248">
        <v>0</v>
      </c>
      <c r="I171" s="1247">
        <v>6900</v>
      </c>
      <c r="J171" s="1247"/>
      <c r="K171" s="1247"/>
      <c r="L171" s="1247"/>
      <c r="M171" s="1247">
        <v>6900</v>
      </c>
      <c r="N171" s="1248">
        <v>0</v>
      </c>
      <c r="O171" s="1247">
        <v>6900</v>
      </c>
      <c r="P171" s="1247"/>
      <c r="Q171" s="1247"/>
      <c r="R171" s="1247"/>
      <c r="S171" s="1247">
        <v>6900</v>
      </c>
      <c r="T171" s="1248">
        <v>0</v>
      </c>
      <c r="U171" s="1247">
        <v>6900</v>
      </c>
      <c r="V171" s="1248">
        <v>0</v>
      </c>
      <c r="W171" s="1247">
        <v>6900</v>
      </c>
      <c r="X171" s="1247" t="s">
        <v>928</v>
      </c>
    </row>
    <row r="172" spans="1:24" x14ac:dyDescent="0.25">
      <c r="A172" s="1247">
        <v>758</v>
      </c>
      <c r="B172" s="1247" t="s">
        <v>1017</v>
      </c>
      <c r="C172" s="1247" t="s">
        <v>562</v>
      </c>
      <c r="D172" s="1247" t="s">
        <v>537</v>
      </c>
      <c r="E172" s="1247">
        <v>6400</v>
      </c>
      <c r="F172" s="1248">
        <v>0</v>
      </c>
      <c r="G172" s="1247">
        <v>6400</v>
      </c>
      <c r="H172" s="1248">
        <v>0</v>
      </c>
      <c r="I172" s="1247">
        <v>6400</v>
      </c>
      <c r="J172" s="1247"/>
      <c r="K172" s="1247"/>
      <c r="L172" s="1247"/>
      <c r="M172" s="1247">
        <v>6400</v>
      </c>
      <c r="N172" s="1248">
        <v>0</v>
      </c>
      <c r="O172" s="1247">
        <v>6400</v>
      </c>
      <c r="P172" s="1247"/>
      <c r="Q172" s="1247"/>
      <c r="R172" s="1247"/>
      <c r="S172" s="1247">
        <v>6400</v>
      </c>
      <c r="T172" s="1164">
        <v>6.6669999999999993E-2</v>
      </c>
      <c r="U172" s="1247">
        <v>6000</v>
      </c>
      <c r="V172" s="1248">
        <v>0</v>
      </c>
      <c r="W172" s="1247">
        <v>6000</v>
      </c>
      <c r="X172" s="1247" t="s">
        <v>928</v>
      </c>
    </row>
    <row r="173" spans="1:24" x14ac:dyDescent="0.25">
      <c r="A173" s="1247">
        <v>759</v>
      </c>
      <c r="B173" s="1247" t="s">
        <v>1018</v>
      </c>
      <c r="C173" s="1247"/>
      <c r="D173" s="1247" t="s">
        <v>537</v>
      </c>
      <c r="E173" s="1247">
        <v>0</v>
      </c>
      <c r="F173" s="1247"/>
      <c r="G173" s="1247">
        <v>0</v>
      </c>
      <c r="H173" s="1247"/>
      <c r="I173" s="1247">
        <v>0</v>
      </c>
      <c r="J173" s="1247"/>
      <c r="K173" s="1247"/>
      <c r="L173" s="1247"/>
      <c r="M173" s="1247">
        <v>0</v>
      </c>
      <c r="N173" s="1247"/>
      <c r="O173" s="1247">
        <v>0</v>
      </c>
      <c r="P173" s="1247"/>
      <c r="Q173" s="1247"/>
      <c r="R173" s="1247"/>
      <c r="S173" s="1247">
        <v>0</v>
      </c>
      <c r="T173" s="1247"/>
      <c r="U173" s="1247">
        <v>0</v>
      </c>
      <c r="V173" s="1247"/>
      <c r="W173" s="1247">
        <v>0</v>
      </c>
      <c r="X173" s="1247" t="s">
        <v>928</v>
      </c>
    </row>
    <row r="174" spans="1:24" x14ac:dyDescent="0.25">
      <c r="A174" s="1247">
        <v>761</v>
      </c>
      <c r="B174" s="1247" t="s">
        <v>1019</v>
      </c>
      <c r="C174" s="1247"/>
      <c r="D174" s="1247" t="s">
        <v>537</v>
      </c>
      <c r="E174" s="1247">
        <v>0</v>
      </c>
      <c r="F174" s="1247"/>
      <c r="G174" s="1247">
        <v>0</v>
      </c>
      <c r="H174" s="1247"/>
      <c r="I174" s="1247">
        <v>0</v>
      </c>
      <c r="J174" s="1247"/>
      <c r="K174" s="1247"/>
      <c r="L174" s="1247"/>
      <c r="M174" s="1247">
        <v>0</v>
      </c>
      <c r="N174" s="1247"/>
      <c r="O174" s="1247">
        <v>0</v>
      </c>
      <c r="P174" s="1247"/>
      <c r="Q174" s="1247"/>
      <c r="R174" s="1247"/>
      <c r="S174" s="1247">
        <v>0</v>
      </c>
      <c r="T174" s="1247"/>
      <c r="U174" s="1247">
        <v>0</v>
      </c>
      <c r="V174" s="1247"/>
      <c r="W174" s="1247">
        <v>0</v>
      </c>
      <c r="X174" s="1247" t="s">
        <v>928</v>
      </c>
    </row>
    <row r="175" spans="1:24" x14ac:dyDescent="0.25">
      <c r="A175" s="1247">
        <v>762</v>
      </c>
      <c r="B175" s="1247" t="s">
        <v>1020</v>
      </c>
      <c r="C175" s="1247" t="s">
        <v>562</v>
      </c>
      <c r="D175" s="1247" t="s">
        <v>537</v>
      </c>
      <c r="E175" s="1247">
        <v>19000</v>
      </c>
      <c r="F175" s="1248">
        <v>0</v>
      </c>
      <c r="G175" s="1247">
        <v>19000</v>
      </c>
      <c r="H175" s="1248">
        <v>0</v>
      </c>
      <c r="I175" s="1247">
        <v>19000</v>
      </c>
      <c r="J175" s="1247"/>
      <c r="K175" s="1247"/>
      <c r="L175" s="1247"/>
      <c r="M175" s="1247">
        <v>19000</v>
      </c>
      <c r="N175" s="1248">
        <v>0</v>
      </c>
      <c r="O175" s="1247">
        <v>19000</v>
      </c>
      <c r="P175" s="1247"/>
      <c r="Q175" s="1247"/>
      <c r="R175" s="1247"/>
      <c r="S175" s="1247">
        <v>19000</v>
      </c>
      <c r="T175" s="1248">
        <v>0</v>
      </c>
      <c r="U175" s="1247">
        <v>19000</v>
      </c>
      <c r="V175" s="1248">
        <v>0</v>
      </c>
      <c r="W175" s="1247">
        <v>19000</v>
      </c>
      <c r="X175" s="1247" t="s">
        <v>928</v>
      </c>
    </row>
    <row r="176" spans="1:24" x14ac:dyDescent="0.25">
      <c r="A176" s="1247">
        <v>763</v>
      </c>
      <c r="B176" s="1247" t="s">
        <v>1021</v>
      </c>
      <c r="C176" s="1247" t="s">
        <v>562</v>
      </c>
      <c r="D176" s="1247" t="s">
        <v>537</v>
      </c>
      <c r="E176" s="1247">
        <v>15200</v>
      </c>
      <c r="F176" s="1248">
        <v>0</v>
      </c>
      <c r="G176" s="1247">
        <v>15200</v>
      </c>
      <c r="H176" s="1248">
        <v>0</v>
      </c>
      <c r="I176" s="1247">
        <v>15200</v>
      </c>
      <c r="J176" s="1247"/>
      <c r="K176" s="1247"/>
      <c r="L176" s="1247"/>
      <c r="M176" s="1247">
        <v>15200</v>
      </c>
      <c r="N176" s="1248">
        <v>0</v>
      </c>
      <c r="O176" s="1247">
        <v>15200</v>
      </c>
      <c r="P176" s="1247"/>
      <c r="Q176" s="1247"/>
      <c r="R176" s="1247"/>
      <c r="S176" s="1247">
        <v>15200</v>
      </c>
      <c r="T176" s="1248">
        <v>0</v>
      </c>
      <c r="U176" s="1247">
        <v>15200</v>
      </c>
      <c r="V176" s="1248">
        <v>0</v>
      </c>
      <c r="W176" s="1247">
        <v>15200</v>
      </c>
      <c r="X176" s="1247" t="s">
        <v>928</v>
      </c>
    </row>
    <row r="177" spans="1:24" x14ac:dyDescent="0.25">
      <c r="A177" s="1247">
        <v>766</v>
      </c>
      <c r="B177" s="1247" t="s">
        <v>1022</v>
      </c>
      <c r="C177" s="1247" t="s">
        <v>562</v>
      </c>
      <c r="D177" s="1247" t="s">
        <v>537</v>
      </c>
      <c r="E177" s="1247">
        <v>11500</v>
      </c>
      <c r="F177" s="1248">
        <v>0</v>
      </c>
      <c r="G177" s="1247">
        <v>11500</v>
      </c>
      <c r="H177" s="1163">
        <v>-4.1669999999999999E-2</v>
      </c>
      <c r="I177" s="1247">
        <v>12000</v>
      </c>
      <c r="J177" s="1247"/>
      <c r="K177" s="1247"/>
      <c r="L177" s="1247"/>
      <c r="M177" s="1247">
        <v>12000</v>
      </c>
      <c r="N177" s="1163">
        <v>-2.4389999999999998E-2</v>
      </c>
      <c r="O177" s="1247">
        <v>12300</v>
      </c>
      <c r="P177" s="1247"/>
      <c r="Q177" s="1247"/>
      <c r="R177" s="1247"/>
      <c r="S177" s="1247">
        <v>12300</v>
      </c>
      <c r="T177" s="1248">
        <v>0</v>
      </c>
      <c r="U177" s="1247">
        <v>12300</v>
      </c>
      <c r="V177" s="1248">
        <v>0</v>
      </c>
      <c r="W177" s="1247">
        <v>12300</v>
      </c>
      <c r="X177" s="1247" t="s">
        <v>928</v>
      </c>
    </row>
    <row r="178" spans="1:24" x14ac:dyDescent="0.25">
      <c r="A178" s="1247">
        <v>767</v>
      </c>
      <c r="B178" s="1247" t="s">
        <v>1023</v>
      </c>
      <c r="C178" s="1247"/>
      <c r="D178" s="1247" t="s">
        <v>537</v>
      </c>
      <c r="E178" s="1247">
        <v>12100</v>
      </c>
      <c r="F178" s="1248">
        <v>0</v>
      </c>
      <c r="G178" s="1247">
        <v>12100</v>
      </c>
      <c r="H178" s="1248">
        <v>0</v>
      </c>
      <c r="I178" s="1247">
        <v>12100</v>
      </c>
      <c r="J178" s="1247"/>
      <c r="K178" s="1247"/>
      <c r="L178" s="1247"/>
      <c r="M178" s="1247">
        <v>12100</v>
      </c>
      <c r="N178" s="1248">
        <v>0</v>
      </c>
      <c r="O178" s="1247">
        <v>12100</v>
      </c>
      <c r="P178" s="1247"/>
      <c r="Q178" s="1247"/>
      <c r="R178" s="1247"/>
      <c r="S178" s="1247">
        <v>12100</v>
      </c>
      <c r="T178" s="1164">
        <v>8.3300000000000006E-3</v>
      </c>
      <c r="U178" s="1247">
        <v>12000</v>
      </c>
      <c r="V178" s="1248">
        <v>0</v>
      </c>
      <c r="W178" s="1247">
        <v>12000</v>
      </c>
      <c r="X178" s="1247" t="s">
        <v>928</v>
      </c>
    </row>
    <row r="179" spans="1:24" x14ac:dyDescent="0.25">
      <c r="A179" s="1247">
        <v>769</v>
      </c>
      <c r="B179" s="1247" t="s">
        <v>1024</v>
      </c>
      <c r="C179" s="1247" t="s">
        <v>562</v>
      </c>
      <c r="D179" s="1247" t="s">
        <v>537</v>
      </c>
      <c r="E179" s="1247">
        <v>9700</v>
      </c>
      <c r="F179" s="1248">
        <v>0</v>
      </c>
      <c r="G179" s="1247">
        <v>9700</v>
      </c>
      <c r="H179" s="1248">
        <v>0</v>
      </c>
      <c r="I179" s="1247">
        <v>9700</v>
      </c>
      <c r="J179" s="1247"/>
      <c r="K179" s="1247"/>
      <c r="L179" s="1247"/>
      <c r="M179" s="1247">
        <v>9700</v>
      </c>
      <c r="N179" s="1163">
        <v>-2.0199999999999999E-2</v>
      </c>
      <c r="O179" s="1247">
        <v>9900</v>
      </c>
      <c r="P179" s="1247"/>
      <c r="Q179" s="1247"/>
      <c r="R179" s="1247"/>
      <c r="S179" s="1247">
        <v>9900</v>
      </c>
      <c r="T179" s="1164">
        <v>4.2110000000000002E-2</v>
      </c>
      <c r="U179" s="1247">
        <v>9500</v>
      </c>
      <c r="V179" s="1248">
        <v>0</v>
      </c>
      <c r="W179" s="1247">
        <v>9500</v>
      </c>
      <c r="X179" s="1247" t="s">
        <v>928</v>
      </c>
    </row>
    <row r="180" spans="1:24" x14ac:dyDescent="0.25">
      <c r="A180" s="1247">
        <v>774</v>
      </c>
      <c r="B180" s="1247" t="s">
        <v>1025</v>
      </c>
      <c r="C180" s="1247" t="s">
        <v>562</v>
      </c>
      <c r="D180" s="1247" t="s">
        <v>537</v>
      </c>
      <c r="E180" s="1247">
        <v>12800</v>
      </c>
      <c r="F180" s="1164">
        <v>2.4E-2</v>
      </c>
      <c r="G180" s="1247">
        <v>12500</v>
      </c>
      <c r="H180" s="1248">
        <v>0</v>
      </c>
      <c r="I180" s="1247">
        <v>12500</v>
      </c>
      <c r="J180" s="1247"/>
      <c r="K180" s="1247"/>
      <c r="L180" s="1247"/>
      <c r="M180" s="1247">
        <v>12500</v>
      </c>
      <c r="N180" s="1164">
        <v>0.19048000000000001</v>
      </c>
      <c r="O180" s="1247">
        <v>10500</v>
      </c>
      <c r="P180" s="1247"/>
      <c r="Q180" s="1247"/>
      <c r="R180" s="1247"/>
      <c r="S180" s="1247">
        <v>10500</v>
      </c>
      <c r="T180" s="1164">
        <v>0.05</v>
      </c>
      <c r="U180" s="1247">
        <v>10000</v>
      </c>
      <c r="V180" s="1164">
        <v>3.0929999999999999E-2</v>
      </c>
      <c r="W180" s="1247">
        <v>9700</v>
      </c>
      <c r="X180" s="1247" t="s">
        <v>928</v>
      </c>
    </row>
    <row r="181" spans="1:24" x14ac:dyDescent="0.25">
      <c r="A181" s="1247">
        <v>778</v>
      </c>
      <c r="B181" s="1247" t="s">
        <v>1026</v>
      </c>
      <c r="C181" s="1247" t="s">
        <v>562</v>
      </c>
      <c r="D181" s="1247" t="s">
        <v>537</v>
      </c>
      <c r="E181" s="1247">
        <v>8000</v>
      </c>
      <c r="F181" s="1248">
        <v>0</v>
      </c>
      <c r="G181" s="1247">
        <v>8000</v>
      </c>
      <c r="H181" s="1248">
        <v>0</v>
      </c>
      <c r="I181" s="1247">
        <v>8000</v>
      </c>
      <c r="J181" s="1247"/>
      <c r="K181" s="1247"/>
      <c r="L181" s="1247"/>
      <c r="M181" s="1247">
        <v>8000</v>
      </c>
      <c r="N181" s="1248">
        <v>0</v>
      </c>
      <c r="O181" s="1247">
        <v>8000</v>
      </c>
      <c r="P181" s="1247"/>
      <c r="Q181" s="1247"/>
      <c r="R181" s="1247"/>
      <c r="S181" s="1247">
        <v>8000</v>
      </c>
      <c r="T181" s="1248">
        <v>0</v>
      </c>
      <c r="U181" s="1247">
        <v>8000</v>
      </c>
      <c r="V181" s="1248">
        <v>0</v>
      </c>
      <c r="W181" s="1247">
        <v>8000</v>
      </c>
      <c r="X181" s="1247" t="s">
        <v>928</v>
      </c>
    </row>
    <row r="182" spans="1:24" x14ac:dyDescent="0.25">
      <c r="A182" s="1247">
        <v>780</v>
      </c>
      <c r="B182" s="1247" t="s">
        <v>1027</v>
      </c>
      <c r="C182" s="1247" t="s">
        <v>562</v>
      </c>
      <c r="D182" s="1247" t="s">
        <v>537</v>
      </c>
      <c r="E182" s="1247">
        <v>7500</v>
      </c>
      <c r="F182" s="1248">
        <v>0</v>
      </c>
      <c r="G182" s="1247">
        <v>7500</v>
      </c>
      <c r="H182" s="1248">
        <v>0</v>
      </c>
      <c r="I182" s="1247">
        <v>7500</v>
      </c>
      <c r="J182" s="1247"/>
      <c r="K182" s="1247"/>
      <c r="L182" s="1247"/>
      <c r="M182" s="1247">
        <v>9100</v>
      </c>
      <c r="N182" s="1163">
        <v>-5.2080000000000001E-2</v>
      </c>
      <c r="O182" s="1247">
        <v>9600</v>
      </c>
      <c r="P182" s="1247"/>
      <c r="Q182" s="1247"/>
      <c r="R182" s="1247"/>
      <c r="S182" s="1247">
        <v>9500</v>
      </c>
      <c r="T182" s="1164">
        <v>5.5559999999999998E-2</v>
      </c>
      <c r="U182" s="1247">
        <v>9000</v>
      </c>
      <c r="V182" s="1164">
        <v>0.11111</v>
      </c>
      <c r="W182" s="1247">
        <v>8100</v>
      </c>
      <c r="X182" s="1247" t="s">
        <v>928</v>
      </c>
    </row>
    <row r="183" spans="1:24" x14ac:dyDescent="0.25">
      <c r="A183" s="1247">
        <v>781</v>
      </c>
      <c r="B183" s="1247" t="s">
        <v>1028</v>
      </c>
      <c r="C183" s="1247" t="s">
        <v>562</v>
      </c>
      <c r="D183" s="1247" t="s">
        <v>537</v>
      </c>
      <c r="E183" s="1247">
        <v>0</v>
      </c>
      <c r="F183" s="1247"/>
      <c r="G183" s="1247">
        <v>0</v>
      </c>
      <c r="H183" s="1247"/>
      <c r="I183" s="1247">
        <v>0</v>
      </c>
      <c r="J183" s="1247"/>
      <c r="K183" s="1247"/>
      <c r="L183" s="1247"/>
      <c r="M183" s="1247">
        <v>0</v>
      </c>
      <c r="N183" s="1247"/>
      <c r="O183" s="1247">
        <v>0</v>
      </c>
      <c r="P183" s="1247"/>
      <c r="Q183" s="1247"/>
      <c r="R183" s="1247"/>
      <c r="S183" s="1247">
        <v>0</v>
      </c>
      <c r="T183" s="1247"/>
      <c r="U183" s="1247">
        <v>0</v>
      </c>
      <c r="V183" s="1247"/>
      <c r="W183" s="1247">
        <v>0</v>
      </c>
      <c r="X183" s="1247" t="s">
        <v>928</v>
      </c>
    </row>
    <row r="184" spans="1:24" x14ac:dyDescent="0.25">
      <c r="A184" s="1247">
        <v>782</v>
      </c>
      <c r="B184" s="1247" t="s">
        <v>1029</v>
      </c>
      <c r="C184" s="1247" t="s">
        <v>562</v>
      </c>
      <c r="D184" s="1247" t="s">
        <v>537</v>
      </c>
      <c r="E184" s="1247">
        <v>0</v>
      </c>
      <c r="F184" s="1247"/>
      <c r="G184" s="1247">
        <v>0</v>
      </c>
      <c r="H184" s="1247"/>
      <c r="I184" s="1247">
        <v>0</v>
      </c>
      <c r="J184" s="1247"/>
      <c r="K184" s="1247"/>
      <c r="L184" s="1247"/>
      <c r="M184" s="1247">
        <v>0</v>
      </c>
      <c r="N184" s="1247"/>
      <c r="O184" s="1247">
        <v>0</v>
      </c>
      <c r="P184" s="1247"/>
      <c r="Q184" s="1247"/>
      <c r="R184" s="1247"/>
      <c r="S184" s="1247">
        <v>0</v>
      </c>
      <c r="T184" s="1247"/>
      <c r="U184" s="1247">
        <v>0</v>
      </c>
      <c r="V184" s="1247"/>
      <c r="W184" s="1247">
        <v>0</v>
      </c>
      <c r="X184" s="1247" t="s">
        <v>928</v>
      </c>
    </row>
    <row r="185" spans="1:24" x14ac:dyDescent="0.25">
      <c r="A185" s="1247">
        <v>783</v>
      </c>
      <c r="B185" s="1247" t="s">
        <v>1030</v>
      </c>
      <c r="C185" s="1247" t="s">
        <v>562</v>
      </c>
      <c r="D185" s="1247" t="s">
        <v>537</v>
      </c>
      <c r="E185" s="1247">
        <v>0</v>
      </c>
      <c r="F185" s="1247"/>
      <c r="G185" s="1247">
        <v>0</v>
      </c>
      <c r="H185" s="1247"/>
      <c r="I185" s="1247">
        <v>0</v>
      </c>
      <c r="J185" s="1247"/>
      <c r="K185" s="1247"/>
      <c r="L185" s="1247"/>
      <c r="M185" s="1247">
        <v>0</v>
      </c>
      <c r="N185" s="1247"/>
      <c r="O185" s="1247">
        <v>0</v>
      </c>
      <c r="P185" s="1247"/>
      <c r="Q185" s="1247"/>
      <c r="R185" s="1247"/>
      <c r="S185" s="1247">
        <v>0</v>
      </c>
      <c r="T185" s="1247"/>
      <c r="U185" s="1247">
        <v>0</v>
      </c>
      <c r="V185" s="1247"/>
      <c r="W185" s="1247">
        <v>0</v>
      </c>
      <c r="X185" s="1247" t="s">
        <v>928</v>
      </c>
    </row>
    <row r="186" spans="1:24" x14ac:dyDescent="0.25">
      <c r="A186" s="1247">
        <v>784</v>
      </c>
      <c r="B186" s="1247" t="s">
        <v>1031</v>
      </c>
      <c r="C186" s="1247" t="s">
        <v>562</v>
      </c>
      <c r="D186" s="1247" t="s">
        <v>537</v>
      </c>
      <c r="E186" s="1247">
        <v>8000</v>
      </c>
      <c r="F186" s="1248">
        <v>0</v>
      </c>
      <c r="G186" s="1247">
        <v>8000</v>
      </c>
      <c r="H186" s="1248">
        <v>0</v>
      </c>
      <c r="I186" s="1247">
        <v>8000</v>
      </c>
      <c r="J186" s="1247"/>
      <c r="K186" s="1247"/>
      <c r="L186" s="1247"/>
      <c r="M186" s="1247">
        <v>8000</v>
      </c>
      <c r="N186" s="1248">
        <v>0</v>
      </c>
      <c r="O186" s="1247">
        <v>8000</v>
      </c>
      <c r="P186" s="1247"/>
      <c r="Q186" s="1247"/>
      <c r="R186" s="1247"/>
      <c r="S186" s="1247">
        <v>8000</v>
      </c>
      <c r="T186" s="1248">
        <v>0</v>
      </c>
      <c r="U186" s="1247">
        <v>8000</v>
      </c>
      <c r="V186" s="1248">
        <v>0</v>
      </c>
      <c r="W186" s="1247">
        <v>8000</v>
      </c>
      <c r="X186" s="1247" t="s">
        <v>928</v>
      </c>
    </row>
    <row r="187" spans="1:24" x14ac:dyDescent="0.25">
      <c r="A187" s="1247">
        <v>787</v>
      </c>
      <c r="B187" s="1247" t="s">
        <v>153</v>
      </c>
      <c r="C187" s="1247" t="s">
        <v>562</v>
      </c>
      <c r="D187" s="1247" t="s">
        <v>537</v>
      </c>
      <c r="E187" s="1247">
        <v>0</v>
      </c>
      <c r="F187" s="1247"/>
      <c r="G187" s="1247">
        <v>0</v>
      </c>
      <c r="H187" s="1247"/>
      <c r="I187" s="1247">
        <v>0</v>
      </c>
      <c r="J187" s="1247"/>
      <c r="K187" s="1247"/>
      <c r="L187" s="1247"/>
      <c r="M187" s="1247">
        <v>0</v>
      </c>
      <c r="N187" s="1247"/>
      <c r="O187" s="1247">
        <v>0</v>
      </c>
      <c r="P187" s="1247"/>
      <c r="Q187" s="1247"/>
      <c r="R187" s="1247"/>
      <c r="S187" s="1247">
        <v>0</v>
      </c>
      <c r="T187" s="1247"/>
      <c r="U187" s="1247">
        <v>0</v>
      </c>
      <c r="V187" s="1247"/>
      <c r="W187" s="1247">
        <v>0</v>
      </c>
      <c r="X187" s="1247" t="s">
        <v>928</v>
      </c>
    </row>
    <row r="188" spans="1:24" x14ac:dyDescent="0.25">
      <c r="A188" s="1247">
        <v>788</v>
      </c>
      <c r="B188" s="1247" t="s">
        <v>154</v>
      </c>
      <c r="C188" s="1247" t="s">
        <v>562</v>
      </c>
      <c r="D188" s="1247" t="s">
        <v>537</v>
      </c>
      <c r="E188" s="1247">
        <v>0</v>
      </c>
      <c r="F188" s="1247"/>
      <c r="G188" s="1247">
        <v>0</v>
      </c>
      <c r="H188" s="1247"/>
      <c r="I188" s="1247">
        <v>0</v>
      </c>
      <c r="J188" s="1247"/>
      <c r="K188" s="1247"/>
      <c r="L188" s="1247"/>
      <c r="M188" s="1247">
        <v>0</v>
      </c>
      <c r="N188" s="1247"/>
      <c r="O188" s="1247">
        <v>0</v>
      </c>
      <c r="P188" s="1247"/>
      <c r="Q188" s="1247"/>
      <c r="R188" s="1247"/>
      <c r="S188" s="1247">
        <v>0</v>
      </c>
      <c r="T188" s="1247"/>
      <c r="U188" s="1247">
        <v>0</v>
      </c>
      <c r="V188" s="1247"/>
      <c r="W188" s="1247">
        <v>0</v>
      </c>
      <c r="X188" s="1247" t="s">
        <v>928</v>
      </c>
    </row>
    <row r="189" spans="1:24" x14ac:dyDescent="0.25">
      <c r="A189" s="1247">
        <v>789</v>
      </c>
      <c r="B189" s="1247" t="s">
        <v>155</v>
      </c>
      <c r="C189" s="1247" t="s">
        <v>562</v>
      </c>
      <c r="D189" s="1247" t="s">
        <v>537</v>
      </c>
      <c r="E189" s="1247">
        <v>0</v>
      </c>
      <c r="F189" s="1247"/>
      <c r="G189" s="1247">
        <v>0</v>
      </c>
      <c r="H189" s="1247"/>
      <c r="I189" s="1247">
        <v>0</v>
      </c>
      <c r="J189" s="1247"/>
      <c r="K189" s="1247"/>
      <c r="L189" s="1247"/>
      <c r="M189" s="1247">
        <v>0</v>
      </c>
      <c r="N189" s="1247"/>
      <c r="O189" s="1247">
        <v>0</v>
      </c>
      <c r="P189" s="1247"/>
      <c r="Q189" s="1247"/>
      <c r="R189" s="1247"/>
      <c r="S189" s="1247">
        <v>0</v>
      </c>
      <c r="T189" s="1247"/>
      <c r="U189" s="1247">
        <v>0</v>
      </c>
      <c r="V189" s="1247"/>
      <c r="W189" s="1247">
        <v>0</v>
      </c>
      <c r="X189" s="1247" t="s">
        <v>928</v>
      </c>
    </row>
    <row r="190" spans="1:24" x14ac:dyDescent="0.25">
      <c r="A190" s="1247">
        <v>790</v>
      </c>
      <c r="B190" s="1247" t="s">
        <v>663</v>
      </c>
      <c r="C190" s="1247" t="s">
        <v>562</v>
      </c>
      <c r="D190" s="1247" t="s">
        <v>537</v>
      </c>
      <c r="E190" s="1247">
        <v>0</v>
      </c>
      <c r="F190" s="1247"/>
      <c r="G190" s="1247">
        <v>0</v>
      </c>
      <c r="H190" s="1247"/>
      <c r="I190" s="1247">
        <v>0</v>
      </c>
      <c r="J190" s="1247"/>
      <c r="K190" s="1247"/>
      <c r="L190" s="1247"/>
      <c r="M190" s="1247">
        <v>0</v>
      </c>
      <c r="N190" s="1247"/>
      <c r="O190" s="1247">
        <v>0</v>
      </c>
      <c r="P190" s="1247"/>
      <c r="Q190" s="1247"/>
      <c r="R190" s="1247"/>
      <c r="S190" s="1247">
        <v>0</v>
      </c>
      <c r="T190" s="1247"/>
      <c r="U190" s="1247">
        <v>0</v>
      </c>
      <c r="V190" s="1247"/>
      <c r="W190" s="1247">
        <v>0</v>
      </c>
      <c r="X190" s="1247" t="s">
        <v>928</v>
      </c>
    </row>
    <row r="191" spans="1:24" x14ac:dyDescent="0.25">
      <c r="A191" s="1247">
        <v>791</v>
      </c>
      <c r="B191" s="1247" t="s">
        <v>1032</v>
      </c>
      <c r="C191" s="1247" t="s">
        <v>562</v>
      </c>
      <c r="D191" s="1247" t="s">
        <v>537</v>
      </c>
      <c r="E191" s="1247">
        <v>6700</v>
      </c>
      <c r="F191" s="1248">
        <v>0</v>
      </c>
      <c r="G191" s="1247">
        <v>6700</v>
      </c>
      <c r="H191" s="1248">
        <v>0</v>
      </c>
      <c r="I191" s="1247">
        <v>6700</v>
      </c>
      <c r="J191" s="1247"/>
      <c r="K191" s="1247"/>
      <c r="L191" s="1247"/>
      <c r="M191" s="1247">
        <v>6700</v>
      </c>
      <c r="N191" s="1248">
        <v>0</v>
      </c>
      <c r="O191" s="1247">
        <v>6700</v>
      </c>
      <c r="P191" s="1247"/>
      <c r="Q191" s="1247"/>
      <c r="R191" s="1247"/>
      <c r="S191" s="1247">
        <v>6700</v>
      </c>
      <c r="T191" s="1248">
        <v>0</v>
      </c>
      <c r="U191" s="1247">
        <v>6700</v>
      </c>
      <c r="V191" s="1248">
        <v>0</v>
      </c>
      <c r="W191" s="1247">
        <v>6700</v>
      </c>
      <c r="X191" s="1247" t="s">
        <v>928</v>
      </c>
    </row>
    <row r="192" spans="1:24" x14ac:dyDescent="0.25">
      <c r="A192" s="1247">
        <v>792</v>
      </c>
      <c r="B192" s="1247" t="s">
        <v>1033</v>
      </c>
      <c r="C192" s="1247" t="s">
        <v>562</v>
      </c>
      <c r="D192" s="1247" t="s">
        <v>537</v>
      </c>
      <c r="E192" s="1247">
        <v>0</v>
      </c>
      <c r="F192" s="1247"/>
      <c r="G192" s="1247">
        <v>0</v>
      </c>
      <c r="H192" s="1247"/>
      <c r="I192" s="1247">
        <v>0</v>
      </c>
      <c r="J192" s="1247"/>
      <c r="K192" s="1247"/>
      <c r="L192" s="1247"/>
      <c r="M192" s="1247">
        <v>0</v>
      </c>
      <c r="N192" s="1247"/>
      <c r="O192" s="1247">
        <v>0</v>
      </c>
      <c r="P192" s="1247"/>
      <c r="Q192" s="1247"/>
      <c r="R192" s="1247"/>
      <c r="S192" s="1247">
        <v>0</v>
      </c>
      <c r="T192" s="1247"/>
      <c r="U192" s="1247">
        <v>0</v>
      </c>
      <c r="V192" s="1247"/>
      <c r="W192" s="1247">
        <v>0</v>
      </c>
      <c r="X192" s="1247" t="s">
        <v>928</v>
      </c>
    </row>
    <row r="193" spans="1:24" x14ac:dyDescent="0.25">
      <c r="A193" s="1247">
        <v>794</v>
      </c>
      <c r="B193" s="1247" t="s">
        <v>1034</v>
      </c>
      <c r="C193" s="1247" t="s">
        <v>562</v>
      </c>
      <c r="D193" s="1247" t="s">
        <v>537</v>
      </c>
      <c r="E193" s="1247">
        <v>8300</v>
      </c>
      <c r="F193" s="1248">
        <v>0</v>
      </c>
      <c r="G193" s="1247">
        <v>8300</v>
      </c>
      <c r="H193" s="1248">
        <v>0</v>
      </c>
      <c r="I193" s="1247">
        <v>8300</v>
      </c>
      <c r="J193" s="1247"/>
      <c r="K193" s="1247"/>
      <c r="L193" s="1247"/>
      <c r="M193" s="1247">
        <v>8300</v>
      </c>
      <c r="N193" s="1248">
        <v>0</v>
      </c>
      <c r="O193" s="1247">
        <v>8300</v>
      </c>
      <c r="P193" s="1247"/>
      <c r="Q193" s="1247"/>
      <c r="R193" s="1247"/>
      <c r="S193" s="1247">
        <v>8300</v>
      </c>
      <c r="T193" s="1164">
        <v>2.469E-2</v>
      </c>
      <c r="U193" s="1247">
        <v>8100</v>
      </c>
      <c r="V193" s="1248">
        <v>0</v>
      </c>
      <c r="W193" s="1247">
        <v>8100</v>
      </c>
      <c r="X193" s="1247" t="s">
        <v>928</v>
      </c>
    </row>
    <row r="194" spans="1:24" x14ac:dyDescent="0.25">
      <c r="A194" s="1247">
        <v>799</v>
      </c>
      <c r="B194" s="1247" t="s">
        <v>932</v>
      </c>
      <c r="C194" s="1247" t="s">
        <v>571</v>
      </c>
      <c r="D194" s="1247" t="s">
        <v>537</v>
      </c>
      <c r="E194" s="1247">
        <v>0</v>
      </c>
      <c r="F194" s="1247"/>
      <c r="G194" s="1247">
        <v>0</v>
      </c>
      <c r="H194" s="1247"/>
      <c r="I194" s="1247">
        <v>0</v>
      </c>
      <c r="J194" s="1247"/>
      <c r="K194" s="1247"/>
      <c r="L194" s="1247"/>
      <c r="M194" s="1247">
        <v>0</v>
      </c>
      <c r="N194" s="1247"/>
      <c r="O194" s="1247">
        <v>0</v>
      </c>
      <c r="P194" s="1247"/>
      <c r="Q194" s="1247"/>
      <c r="R194" s="1247"/>
      <c r="S194" s="1247">
        <v>0</v>
      </c>
      <c r="T194" s="1247"/>
      <c r="U194" s="1247">
        <v>0</v>
      </c>
      <c r="V194" s="1247"/>
      <c r="W194" s="1247">
        <v>0</v>
      </c>
      <c r="X194" s="1247" t="s">
        <v>928</v>
      </c>
    </row>
    <row r="195" spans="1:24" x14ac:dyDescent="0.25">
      <c r="A195" s="1247">
        <v>815</v>
      </c>
      <c r="B195" s="1247" t="s">
        <v>664</v>
      </c>
      <c r="C195" s="1247" t="s">
        <v>57</v>
      </c>
      <c r="D195" s="1247" t="s">
        <v>537</v>
      </c>
      <c r="E195" s="1247">
        <v>0</v>
      </c>
      <c r="F195" s="1247"/>
      <c r="G195" s="1247">
        <v>0</v>
      </c>
      <c r="H195" s="1247"/>
      <c r="I195" s="1247">
        <v>0</v>
      </c>
      <c r="J195" s="1247"/>
      <c r="K195" s="1247"/>
      <c r="L195" s="1247"/>
      <c r="M195" s="1247">
        <v>0</v>
      </c>
      <c r="N195" s="1247"/>
      <c r="O195" s="1247">
        <v>0</v>
      </c>
      <c r="P195" s="1247"/>
      <c r="Q195" s="1247"/>
      <c r="R195" s="1247"/>
      <c r="S195" s="1247">
        <v>0</v>
      </c>
      <c r="T195" s="1247"/>
      <c r="U195" s="1247">
        <v>0</v>
      </c>
      <c r="V195" s="1247"/>
      <c r="W195" s="1247">
        <v>0</v>
      </c>
      <c r="X195" s="1247" t="s">
        <v>928</v>
      </c>
    </row>
    <row r="196" spans="1:24" x14ac:dyDescent="0.25">
      <c r="A196" s="1247">
        <v>821</v>
      </c>
      <c r="B196" s="1247" t="s">
        <v>1035</v>
      </c>
      <c r="C196" s="1247"/>
      <c r="D196" s="1247" t="s">
        <v>537</v>
      </c>
      <c r="E196" s="1247">
        <v>8500</v>
      </c>
      <c r="F196" s="1248">
        <v>0</v>
      </c>
      <c r="G196" s="1247">
        <v>8500</v>
      </c>
      <c r="H196" s="1248">
        <v>0</v>
      </c>
      <c r="I196" s="1247">
        <v>8500</v>
      </c>
      <c r="J196" s="1247"/>
      <c r="K196" s="1247"/>
      <c r="L196" s="1247"/>
      <c r="M196" s="1247">
        <v>8500</v>
      </c>
      <c r="N196" s="1248">
        <v>0</v>
      </c>
      <c r="O196" s="1247">
        <v>8500</v>
      </c>
      <c r="P196" s="1247"/>
      <c r="Q196" s="1247"/>
      <c r="R196" s="1247"/>
      <c r="S196" s="1247">
        <v>8500</v>
      </c>
      <c r="T196" s="1248">
        <v>0</v>
      </c>
      <c r="U196" s="1247">
        <v>8500</v>
      </c>
      <c r="V196" s="1248">
        <v>0</v>
      </c>
      <c r="W196" s="1247">
        <v>8500</v>
      </c>
      <c r="X196" s="1247" t="s">
        <v>928</v>
      </c>
    </row>
    <row r="197" spans="1:24" x14ac:dyDescent="0.25">
      <c r="A197" s="1247">
        <v>850</v>
      </c>
      <c r="B197" s="1247" t="s">
        <v>1036</v>
      </c>
      <c r="C197" s="1247" t="s">
        <v>562</v>
      </c>
      <c r="D197" s="1247" t="s">
        <v>537</v>
      </c>
      <c r="E197" s="1247">
        <v>11500</v>
      </c>
      <c r="F197" s="1164">
        <v>0.12745000000000001</v>
      </c>
      <c r="G197" s="1247">
        <v>10200</v>
      </c>
      <c r="H197" s="1248">
        <v>0</v>
      </c>
      <c r="I197" s="1247">
        <v>10200</v>
      </c>
      <c r="J197" s="1247"/>
      <c r="K197" s="1247"/>
      <c r="L197" s="1247"/>
      <c r="M197" s="1247">
        <v>10200</v>
      </c>
      <c r="N197" s="1164">
        <v>3.0300000000000001E-2</v>
      </c>
      <c r="O197" s="1247">
        <v>9900</v>
      </c>
      <c r="P197" s="1247"/>
      <c r="Q197" s="1247"/>
      <c r="R197" s="1247"/>
      <c r="S197" s="1247">
        <v>9900</v>
      </c>
      <c r="T197" s="1164">
        <v>4.2110000000000002E-2</v>
      </c>
      <c r="U197" s="1247">
        <v>9500</v>
      </c>
      <c r="V197" s="1164">
        <v>5.5559999999999998E-2</v>
      </c>
      <c r="W197" s="1247">
        <v>9000</v>
      </c>
      <c r="X197" s="1247" t="s">
        <v>928</v>
      </c>
    </row>
    <row r="198" spans="1:24" x14ac:dyDescent="0.25">
      <c r="A198" s="1247">
        <v>851</v>
      </c>
      <c r="B198" s="1247" t="s">
        <v>1037</v>
      </c>
      <c r="C198" s="1247" t="s">
        <v>562</v>
      </c>
      <c r="D198" s="1247" t="s">
        <v>537</v>
      </c>
      <c r="E198" s="1247">
        <v>7900</v>
      </c>
      <c r="F198" s="1248">
        <v>0</v>
      </c>
      <c r="G198" s="1247">
        <v>7900</v>
      </c>
      <c r="H198" s="1248">
        <v>0</v>
      </c>
      <c r="I198" s="1247">
        <v>7900</v>
      </c>
      <c r="J198" s="1247"/>
      <c r="K198" s="1247"/>
      <c r="L198" s="1247"/>
      <c r="M198" s="1247">
        <v>7900</v>
      </c>
      <c r="N198" s="1163">
        <v>-3.6589999999999998E-2</v>
      </c>
      <c r="O198" s="1247">
        <v>8200</v>
      </c>
      <c r="P198" s="1247"/>
      <c r="Q198" s="1247"/>
      <c r="R198" s="1247"/>
      <c r="S198" s="1247">
        <v>8200</v>
      </c>
      <c r="T198" s="1164">
        <v>5.1279999999999999E-2</v>
      </c>
      <c r="U198" s="1247">
        <v>7800</v>
      </c>
      <c r="V198" s="1248">
        <v>0</v>
      </c>
      <c r="W198" s="1247">
        <v>7800</v>
      </c>
      <c r="X198" s="1247" t="s">
        <v>928</v>
      </c>
    </row>
    <row r="199" spans="1:24" x14ac:dyDescent="0.25">
      <c r="A199" s="1247">
        <v>902</v>
      </c>
      <c r="B199" s="1247" t="s">
        <v>1038</v>
      </c>
      <c r="C199" s="1247"/>
      <c r="D199" s="1247" t="s">
        <v>537</v>
      </c>
      <c r="E199" s="1247">
        <v>0</v>
      </c>
      <c r="F199" s="1247"/>
      <c r="G199" s="1247">
        <v>0</v>
      </c>
      <c r="H199" s="1247"/>
      <c r="I199" s="1247">
        <v>0</v>
      </c>
      <c r="J199" s="1247"/>
      <c r="K199" s="1247"/>
      <c r="L199" s="1247"/>
      <c r="M199" s="1247">
        <v>0</v>
      </c>
      <c r="N199" s="1247"/>
      <c r="O199" s="1247">
        <v>0</v>
      </c>
      <c r="P199" s="1247"/>
      <c r="Q199" s="1247"/>
      <c r="R199" s="1247"/>
      <c r="S199" s="1247">
        <v>0</v>
      </c>
      <c r="T199" s="1247"/>
      <c r="U199" s="1247">
        <v>0</v>
      </c>
      <c r="V199" s="1247"/>
      <c r="W199" s="1247">
        <v>0</v>
      </c>
      <c r="X199" s="1247" t="s">
        <v>928</v>
      </c>
    </row>
    <row r="200" spans="1:24" x14ac:dyDescent="0.25">
      <c r="A200" s="1247">
        <v>910</v>
      </c>
      <c r="B200" s="1247" t="s">
        <v>1039</v>
      </c>
      <c r="C200" s="1247" t="s">
        <v>562</v>
      </c>
      <c r="D200" s="1247" t="s">
        <v>537</v>
      </c>
      <c r="E200" s="1247">
        <v>6688</v>
      </c>
      <c r="F200" s="1248">
        <v>0</v>
      </c>
      <c r="G200" s="1247">
        <v>6688</v>
      </c>
      <c r="H200" s="1248">
        <v>0</v>
      </c>
      <c r="I200" s="1247">
        <v>6688</v>
      </c>
      <c r="J200" s="1247"/>
      <c r="K200" s="1247"/>
      <c r="L200" s="1247"/>
      <c r="M200" s="1247">
        <v>6688</v>
      </c>
      <c r="N200" s="1248">
        <v>0</v>
      </c>
      <c r="O200" s="1247">
        <v>6688</v>
      </c>
      <c r="P200" s="1247"/>
      <c r="Q200" s="1247"/>
      <c r="R200" s="1247"/>
      <c r="S200" s="1247">
        <v>6688</v>
      </c>
      <c r="T200" s="1248">
        <v>0</v>
      </c>
      <c r="U200" s="1247">
        <v>6688</v>
      </c>
      <c r="V200" s="1248">
        <v>0</v>
      </c>
      <c r="W200" s="1247">
        <v>6688</v>
      </c>
      <c r="X200" s="1247" t="s">
        <v>928</v>
      </c>
    </row>
    <row r="201" spans="1:24" x14ac:dyDescent="0.25">
      <c r="A201" s="1247">
        <v>911</v>
      </c>
      <c r="B201" s="1247" t="s">
        <v>665</v>
      </c>
      <c r="C201" s="1247"/>
      <c r="D201" s="1247" t="s">
        <v>537</v>
      </c>
      <c r="E201" s="1247">
        <v>14555</v>
      </c>
      <c r="F201" s="1248">
        <v>0</v>
      </c>
      <c r="G201" s="1247">
        <v>14555</v>
      </c>
      <c r="H201" s="1248">
        <v>0</v>
      </c>
      <c r="I201" s="1247">
        <v>14555</v>
      </c>
      <c r="J201" s="1247"/>
      <c r="K201" s="1247"/>
      <c r="L201" s="1247"/>
      <c r="M201" s="1247">
        <v>14555</v>
      </c>
      <c r="N201" s="1248">
        <v>0</v>
      </c>
      <c r="O201" s="1247">
        <v>14555</v>
      </c>
      <c r="P201" s="1247"/>
      <c r="Q201" s="1247"/>
      <c r="R201" s="1247"/>
      <c r="S201" s="1247">
        <v>14555</v>
      </c>
      <c r="T201" s="1248">
        <v>0</v>
      </c>
      <c r="U201" s="1247">
        <v>14555</v>
      </c>
      <c r="V201" s="1248">
        <v>0</v>
      </c>
      <c r="W201" s="1247">
        <v>14555</v>
      </c>
      <c r="X201" s="1247" t="s">
        <v>928</v>
      </c>
    </row>
    <row r="202" spans="1:24" x14ac:dyDescent="0.25">
      <c r="A202" s="1247">
        <v>912</v>
      </c>
      <c r="B202" s="1247" t="s">
        <v>666</v>
      </c>
      <c r="C202" s="1247"/>
      <c r="D202" s="1247" t="s">
        <v>537</v>
      </c>
      <c r="E202" s="1247">
        <v>11483</v>
      </c>
      <c r="F202" s="1248">
        <v>0</v>
      </c>
      <c r="G202" s="1247">
        <v>11483</v>
      </c>
      <c r="H202" s="1248">
        <v>0</v>
      </c>
      <c r="I202" s="1247">
        <v>11483</v>
      </c>
      <c r="J202" s="1247"/>
      <c r="K202" s="1247"/>
      <c r="L202" s="1247"/>
      <c r="M202" s="1247">
        <v>11483</v>
      </c>
      <c r="N202" s="1248">
        <v>0</v>
      </c>
      <c r="O202" s="1247">
        <v>11483</v>
      </c>
      <c r="P202" s="1247"/>
      <c r="Q202" s="1247"/>
      <c r="R202" s="1247"/>
      <c r="S202" s="1247">
        <v>11483</v>
      </c>
      <c r="T202" s="1248">
        <v>0</v>
      </c>
      <c r="U202" s="1247">
        <v>11483</v>
      </c>
      <c r="V202" s="1248">
        <v>0</v>
      </c>
      <c r="W202" s="1247">
        <v>11483</v>
      </c>
      <c r="X202" s="1247" t="s">
        <v>928</v>
      </c>
    </row>
    <row r="203" spans="1:24" x14ac:dyDescent="0.25">
      <c r="A203" s="1247">
        <v>913</v>
      </c>
      <c r="B203" s="1247" t="s">
        <v>667</v>
      </c>
      <c r="C203" s="1247"/>
      <c r="D203" s="1247" t="s">
        <v>537</v>
      </c>
      <c r="E203" s="1247">
        <v>14246</v>
      </c>
      <c r="F203" s="1248">
        <v>0</v>
      </c>
      <c r="G203" s="1247">
        <v>14246</v>
      </c>
      <c r="H203" s="1248">
        <v>0</v>
      </c>
      <c r="I203" s="1247">
        <v>14246</v>
      </c>
      <c r="J203" s="1247"/>
      <c r="K203" s="1247"/>
      <c r="L203" s="1247"/>
      <c r="M203" s="1247">
        <v>14246</v>
      </c>
      <c r="N203" s="1248">
        <v>0</v>
      </c>
      <c r="O203" s="1247">
        <v>14246</v>
      </c>
      <c r="P203" s="1247"/>
      <c r="Q203" s="1247"/>
      <c r="R203" s="1247"/>
      <c r="S203" s="1247">
        <v>14246</v>
      </c>
      <c r="T203" s="1248">
        <v>0</v>
      </c>
      <c r="U203" s="1247">
        <v>14246</v>
      </c>
      <c r="V203" s="1248">
        <v>0</v>
      </c>
      <c r="W203" s="1247">
        <v>14246</v>
      </c>
      <c r="X203" s="1247" t="s">
        <v>928</v>
      </c>
    </row>
    <row r="204" spans="1:24" x14ac:dyDescent="0.25">
      <c r="A204" s="1247">
        <v>914</v>
      </c>
      <c r="B204" s="1247" t="s">
        <v>668</v>
      </c>
      <c r="C204" s="1247"/>
      <c r="D204" s="1247" t="s">
        <v>537</v>
      </c>
      <c r="E204" s="1247">
        <v>13350</v>
      </c>
      <c r="F204" s="1248">
        <v>0</v>
      </c>
      <c r="G204" s="1247">
        <v>13350</v>
      </c>
      <c r="H204" s="1248">
        <v>0</v>
      </c>
      <c r="I204" s="1247">
        <v>13350</v>
      </c>
      <c r="J204" s="1247"/>
      <c r="K204" s="1247"/>
      <c r="L204" s="1247"/>
      <c r="M204" s="1247">
        <v>13350</v>
      </c>
      <c r="N204" s="1248">
        <v>0</v>
      </c>
      <c r="O204" s="1247">
        <v>13350</v>
      </c>
      <c r="P204" s="1247"/>
      <c r="Q204" s="1247"/>
      <c r="R204" s="1247"/>
      <c r="S204" s="1247">
        <v>13350</v>
      </c>
      <c r="T204" s="1248">
        <v>0</v>
      </c>
      <c r="U204" s="1247">
        <v>13350</v>
      </c>
      <c r="V204" s="1248">
        <v>0</v>
      </c>
      <c r="W204" s="1247">
        <v>13350</v>
      </c>
      <c r="X204" s="1247" t="s">
        <v>928</v>
      </c>
    </row>
    <row r="205" spans="1:24" x14ac:dyDescent="0.25">
      <c r="A205" s="1247">
        <v>915</v>
      </c>
      <c r="B205" s="1247" t="s">
        <v>669</v>
      </c>
      <c r="C205" s="1247"/>
      <c r="D205" s="1247" t="s">
        <v>537</v>
      </c>
      <c r="E205" s="1247">
        <v>16265</v>
      </c>
      <c r="F205" s="1248">
        <v>0</v>
      </c>
      <c r="G205" s="1247">
        <v>16265</v>
      </c>
      <c r="H205" s="1248">
        <v>0</v>
      </c>
      <c r="I205" s="1247">
        <v>16265</v>
      </c>
      <c r="J205" s="1247"/>
      <c r="K205" s="1247"/>
      <c r="L205" s="1247"/>
      <c r="M205" s="1247">
        <v>16265</v>
      </c>
      <c r="N205" s="1248">
        <v>0</v>
      </c>
      <c r="O205" s="1247">
        <v>16265</v>
      </c>
      <c r="P205" s="1247"/>
      <c r="Q205" s="1247"/>
      <c r="R205" s="1247"/>
      <c r="S205" s="1247">
        <v>16265</v>
      </c>
      <c r="T205" s="1248">
        <v>0</v>
      </c>
      <c r="U205" s="1247">
        <v>16265</v>
      </c>
      <c r="V205" s="1248">
        <v>0</v>
      </c>
      <c r="W205" s="1247">
        <v>16265</v>
      </c>
      <c r="X205" s="1247" t="s">
        <v>928</v>
      </c>
    </row>
    <row r="206" spans="1:24" x14ac:dyDescent="0.25">
      <c r="A206" s="1247">
        <v>916</v>
      </c>
      <c r="B206" s="1247" t="s">
        <v>670</v>
      </c>
      <c r="C206" s="1247"/>
      <c r="D206" s="1247" t="s">
        <v>537</v>
      </c>
      <c r="E206" s="1247">
        <v>16336</v>
      </c>
      <c r="F206" s="1248">
        <v>0</v>
      </c>
      <c r="G206" s="1247">
        <v>16336</v>
      </c>
      <c r="H206" s="1248">
        <v>0</v>
      </c>
      <c r="I206" s="1247">
        <v>16336</v>
      </c>
      <c r="J206" s="1247"/>
      <c r="K206" s="1247"/>
      <c r="L206" s="1247"/>
      <c r="M206" s="1247">
        <v>16336</v>
      </c>
      <c r="N206" s="1248">
        <v>0</v>
      </c>
      <c r="O206" s="1247">
        <v>16336</v>
      </c>
      <c r="P206" s="1247"/>
      <c r="Q206" s="1247"/>
      <c r="R206" s="1247"/>
      <c r="S206" s="1247">
        <v>16336</v>
      </c>
      <c r="T206" s="1248">
        <v>0</v>
      </c>
      <c r="U206" s="1247">
        <v>16336</v>
      </c>
      <c r="V206" s="1248">
        <v>0</v>
      </c>
      <c r="W206" s="1247">
        <v>16336</v>
      </c>
      <c r="X206" s="1247" t="s">
        <v>928</v>
      </c>
    </row>
    <row r="207" spans="1:24" x14ac:dyDescent="0.25">
      <c r="A207" s="1247">
        <v>917</v>
      </c>
      <c r="B207" s="1247" t="s">
        <v>671</v>
      </c>
      <c r="C207" s="1247"/>
      <c r="D207" s="1247" t="s">
        <v>537</v>
      </c>
      <c r="E207" s="1247">
        <v>15466</v>
      </c>
      <c r="F207" s="1248">
        <v>0</v>
      </c>
      <c r="G207" s="1247">
        <v>15466</v>
      </c>
      <c r="H207" s="1248">
        <v>0</v>
      </c>
      <c r="I207" s="1247">
        <v>15466</v>
      </c>
      <c r="J207" s="1247"/>
      <c r="K207" s="1247"/>
      <c r="L207" s="1247"/>
      <c r="M207" s="1247">
        <v>15466</v>
      </c>
      <c r="N207" s="1248">
        <v>0</v>
      </c>
      <c r="O207" s="1247">
        <v>15466</v>
      </c>
      <c r="P207" s="1247"/>
      <c r="Q207" s="1247"/>
      <c r="R207" s="1247"/>
      <c r="S207" s="1247">
        <v>15466</v>
      </c>
      <c r="T207" s="1248">
        <v>0</v>
      </c>
      <c r="U207" s="1247">
        <v>15466</v>
      </c>
      <c r="V207" s="1248">
        <v>0</v>
      </c>
      <c r="W207" s="1247">
        <v>15466</v>
      </c>
      <c r="X207" s="1247" t="s">
        <v>928</v>
      </c>
    </row>
    <row r="208" spans="1:24" x14ac:dyDescent="0.25">
      <c r="A208" s="1247">
        <v>918</v>
      </c>
      <c r="B208" s="1247" t="s">
        <v>672</v>
      </c>
      <c r="C208" s="1247"/>
      <c r="D208" s="1247" t="s">
        <v>537</v>
      </c>
      <c r="E208" s="1247">
        <v>9026</v>
      </c>
      <c r="F208" s="1248">
        <v>0</v>
      </c>
      <c r="G208" s="1247">
        <v>9026</v>
      </c>
      <c r="H208" s="1248">
        <v>0</v>
      </c>
      <c r="I208" s="1247">
        <v>9026</v>
      </c>
      <c r="J208" s="1247"/>
      <c r="K208" s="1247"/>
      <c r="L208" s="1247"/>
      <c r="M208" s="1247">
        <v>9026</v>
      </c>
      <c r="N208" s="1248">
        <v>0</v>
      </c>
      <c r="O208" s="1247">
        <v>9026</v>
      </c>
      <c r="P208" s="1247"/>
      <c r="Q208" s="1247"/>
      <c r="R208" s="1247"/>
      <c r="S208" s="1247">
        <v>9026</v>
      </c>
      <c r="T208" s="1248">
        <v>0</v>
      </c>
      <c r="U208" s="1247">
        <v>9026</v>
      </c>
      <c r="V208" s="1248">
        <v>0</v>
      </c>
      <c r="W208" s="1247">
        <v>9026</v>
      </c>
      <c r="X208" s="1247" t="s">
        <v>928</v>
      </c>
    </row>
    <row r="209" spans="1:24" x14ac:dyDescent="0.25">
      <c r="A209" s="1247">
        <v>919</v>
      </c>
      <c r="B209" s="1247" t="s">
        <v>673</v>
      </c>
      <c r="C209" s="1247"/>
      <c r="D209" s="1247" t="s">
        <v>537</v>
      </c>
      <c r="E209" s="1247">
        <v>16383</v>
      </c>
      <c r="F209" s="1248">
        <v>0</v>
      </c>
      <c r="G209" s="1247">
        <v>16383</v>
      </c>
      <c r="H209" s="1248">
        <v>0</v>
      </c>
      <c r="I209" s="1247">
        <v>16383</v>
      </c>
      <c r="J209" s="1247"/>
      <c r="K209" s="1247"/>
      <c r="L209" s="1247"/>
      <c r="M209" s="1247">
        <v>16383</v>
      </c>
      <c r="N209" s="1248">
        <v>0</v>
      </c>
      <c r="O209" s="1247">
        <v>16383</v>
      </c>
      <c r="P209" s="1247"/>
      <c r="Q209" s="1247"/>
      <c r="R209" s="1247"/>
      <c r="S209" s="1247">
        <v>16383</v>
      </c>
      <c r="T209" s="1248">
        <v>0</v>
      </c>
      <c r="U209" s="1247">
        <v>16383</v>
      </c>
      <c r="V209" s="1248">
        <v>0</v>
      </c>
      <c r="W209" s="1247">
        <v>16383</v>
      </c>
      <c r="X209" s="1247" t="s">
        <v>928</v>
      </c>
    </row>
    <row r="210" spans="1:24" x14ac:dyDescent="0.25">
      <c r="A210" s="1247">
        <v>920</v>
      </c>
      <c r="B210" s="1247" t="s">
        <v>674</v>
      </c>
      <c r="C210" s="1247"/>
      <c r="D210" s="1247" t="s">
        <v>537</v>
      </c>
      <c r="E210" s="1247">
        <v>12586</v>
      </c>
      <c r="F210" s="1248">
        <v>0</v>
      </c>
      <c r="G210" s="1247">
        <v>12586</v>
      </c>
      <c r="H210" s="1248">
        <v>0</v>
      </c>
      <c r="I210" s="1247">
        <v>12586</v>
      </c>
      <c r="J210" s="1247"/>
      <c r="K210" s="1247"/>
      <c r="L210" s="1247"/>
      <c r="M210" s="1247">
        <v>12586</v>
      </c>
      <c r="N210" s="1248">
        <v>0</v>
      </c>
      <c r="O210" s="1247">
        <v>12586</v>
      </c>
      <c r="P210" s="1247"/>
      <c r="Q210" s="1247"/>
      <c r="R210" s="1247"/>
      <c r="S210" s="1247">
        <v>12586</v>
      </c>
      <c r="T210" s="1248">
        <v>0</v>
      </c>
      <c r="U210" s="1247">
        <v>12586</v>
      </c>
      <c r="V210" s="1248">
        <v>0</v>
      </c>
      <c r="W210" s="1247">
        <v>12586</v>
      </c>
      <c r="X210" s="1247" t="s">
        <v>928</v>
      </c>
    </row>
    <row r="211" spans="1:24" x14ac:dyDescent="0.25">
      <c r="A211" s="1247">
        <v>921</v>
      </c>
      <c r="B211" s="1247" t="s">
        <v>675</v>
      </c>
      <c r="C211" s="1247"/>
      <c r="D211" s="1247" t="s">
        <v>537</v>
      </c>
      <c r="E211" s="1247">
        <v>14845</v>
      </c>
      <c r="F211" s="1248">
        <v>0</v>
      </c>
      <c r="G211" s="1247">
        <v>14845</v>
      </c>
      <c r="H211" s="1248">
        <v>0</v>
      </c>
      <c r="I211" s="1247">
        <v>14845</v>
      </c>
      <c r="J211" s="1247"/>
      <c r="K211" s="1247"/>
      <c r="L211" s="1247"/>
      <c r="M211" s="1247">
        <v>14845</v>
      </c>
      <c r="N211" s="1248">
        <v>0</v>
      </c>
      <c r="O211" s="1247">
        <v>14845</v>
      </c>
      <c r="P211" s="1247"/>
      <c r="Q211" s="1247"/>
      <c r="R211" s="1247"/>
      <c r="S211" s="1247">
        <v>14845</v>
      </c>
      <c r="T211" s="1248">
        <v>0</v>
      </c>
      <c r="U211" s="1247">
        <v>14845</v>
      </c>
      <c r="V211" s="1248">
        <v>0</v>
      </c>
      <c r="W211" s="1247">
        <v>14845</v>
      </c>
      <c r="X211" s="1247" t="s">
        <v>928</v>
      </c>
    </row>
    <row r="212" spans="1:24" x14ac:dyDescent="0.25">
      <c r="A212" s="1247">
        <v>922</v>
      </c>
      <c r="B212" s="1247" t="s">
        <v>676</v>
      </c>
      <c r="C212" s="1247"/>
      <c r="D212" s="1247" t="s">
        <v>537</v>
      </c>
      <c r="E212" s="1247">
        <v>13650</v>
      </c>
      <c r="F212" s="1248">
        <v>0</v>
      </c>
      <c r="G212" s="1247">
        <v>13650</v>
      </c>
      <c r="H212" s="1248">
        <v>0</v>
      </c>
      <c r="I212" s="1247">
        <v>13650</v>
      </c>
      <c r="J212" s="1247"/>
      <c r="K212" s="1247"/>
      <c r="L212" s="1247"/>
      <c r="M212" s="1247">
        <v>13650</v>
      </c>
      <c r="N212" s="1248">
        <v>0</v>
      </c>
      <c r="O212" s="1247">
        <v>13650</v>
      </c>
      <c r="P212" s="1247"/>
      <c r="Q212" s="1247"/>
      <c r="R212" s="1247"/>
      <c r="S212" s="1247">
        <v>13650</v>
      </c>
      <c r="T212" s="1248">
        <v>0</v>
      </c>
      <c r="U212" s="1247">
        <v>13650</v>
      </c>
      <c r="V212" s="1248">
        <v>0</v>
      </c>
      <c r="W212" s="1247">
        <v>13650</v>
      </c>
      <c r="X212" s="1247" t="s">
        <v>928</v>
      </c>
    </row>
    <row r="213" spans="1:24" x14ac:dyDescent="0.25">
      <c r="A213" s="1247">
        <v>923</v>
      </c>
      <c r="B213" s="1247" t="s">
        <v>677</v>
      </c>
      <c r="C213" s="1247"/>
      <c r="D213" s="1247" t="s">
        <v>537</v>
      </c>
      <c r="E213" s="1247">
        <v>14344</v>
      </c>
      <c r="F213" s="1248">
        <v>0</v>
      </c>
      <c r="G213" s="1247">
        <v>14344</v>
      </c>
      <c r="H213" s="1248">
        <v>0</v>
      </c>
      <c r="I213" s="1247">
        <v>14344</v>
      </c>
      <c r="J213" s="1247"/>
      <c r="K213" s="1247"/>
      <c r="L213" s="1247"/>
      <c r="M213" s="1247">
        <v>14344</v>
      </c>
      <c r="N213" s="1248">
        <v>0</v>
      </c>
      <c r="O213" s="1247">
        <v>14344</v>
      </c>
      <c r="P213" s="1247"/>
      <c r="Q213" s="1247"/>
      <c r="R213" s="1247"/>
      <c r="S213" s="1247">
        <v>14344</v>
      </c>
      <c r="T213" s="1248">
        <v>0</v>
      </c>
      <c r="U213" s="1247">
        <v>14344</v>
      </c>
      <c r="V213" s="1248">
        <v>0</v>
      </c>
      <c r="W213" s="1247">
        <v>14344</v>
      </c>
      <c r="X213" s="1247" t="s">
        <v>928</v>
      </c>
    </row>
    <row r="214" spans="1:24" x14ac:dyDescent="0.25">
      <c r="A214" s="1247">
        <v>924</v>
      </c>
      <c r="B214" s="1247" t="s">
        <v>678</v>
      </c>
      <c r="C214" s="1247"/>
      <c r="D214" s="1247" t="s">
        <v>537</v>
      </c>
      <c r="E214" s="1247">
        <v>11518</v>
      </c>
      <c r="F214" s="1248">
        <v>0</v>
      </c>
      <c r="G214" s="1247">
        <v>11518</v>
      </c>
      <c r="H214" s="1248">
        <v>0</v>
      </c>
      <c r="I214" s="1247">
        <v>11518</v>
      </c>
      <c r="J214" s="1247"/>
      <c r="K214" s="1247"/>
      <c r="L214" s="1247"/>
      <c r="M214" s="1247">
        <v>11518</v>
      </c>
      <c r="N214" s="1248">
        <v>0</v>
      </c>
      <c r="O214" s="1247">
        <v>11518</v>
      </c>
      <c r="P214" s="1247"/>
      <c r="Q214" s="1247"/>
      <c r="R214" s="1247"/>
      <c r="S214" s="1247">
        <v>11518</v>
      </c>
      <c r="T214" s="1248">
        <v>0</v>
      </c>
      <c r="U214" s="1247">
        <v>11518</v>
      </c>
      <c r="V214" s="1248">
        <v>0</v>
      </c>
      <c r="W214" s="1247">
        <v>11518</v>
      </c>
      <c r="X214" s="1247" t="s">
        <v>928</v>
      </c>
    </row>
    <row r="215" spans="1:24" x14ac:dyDescent="0.25">
      <c r="A215" s="1247">
        <v>925</v>
      </c>
      <c r="B215" s="1247" t="s">
        <v>679</v>
      </c>
      <c r="C215" s="1247"/>
      <c r="D215" s="1247" t="s">
        <v>537</v>
      </c>
      <c r="E215" s="1247">
        <v>6347</v>
      </c>
      <c r="F215" s="1248">
        <v>0</v>
      </c>
      <c r="G215" s="1247">
        <v>6347</v>
      </c>
      <c r="H215" s="1248">
        <v>0</v>
      </c>
      <c r="I215" s="1247">
        <v>6347</v>
      </c>
      <c r="J215" s="1247"/>
      <c r="K215" s="1247"/>
      <c r="L215" s="1247"/>
      <c r="M215" s="1247">
        <v>6347</v>
      </c>
      <c r="N215" s="1248">
        <v>0</v>
      </c>
      <c r="O215" s="1247">
        <v>6347</v>
      </c>
      <c r="P215" s="1247"/>
      <c r="Q215" s="1247"/>
      <c r="R215" s="1247"/>
      <c r="S215" s="1247">
        <v>6347</v>
      </c>
      <c r="T215" s="1248">
        <v>0</v>
      </c>
      <c r="U215" s="1247">
        <v>6347</v>
      </c>
      <c r="V215" s="1248">
        <v>0</v>
      </c>
      <c r="W215" s="1247">
        <v>6347</v>
      </c>
      <c r="X215" s="1247" t="s">
        <v>928</v>
      </c>
    </row>
    <row r="216" spans="1:24" x14ac:dyDescent="0.25">
      <c r="A216" s="1247">
        <v>926</v>
      </c>
      <c r="B216" s="1247" t="s">
        <v>680</v>
      </c>
      <c r="C216" s="1247"/>
      <c r="D216" s="1247" t="s">
        <v>537</v>
      </c>
      <c r="E216" s="1247">
        <v>5604</v>
      </c>
      <c r="F216" s="1248">
        <v>0</v>
      </c>
      <c r="G216" s="1247">
        <v>5604</v>
      </c>
      <c r="H216" s="1248">
        <v>0</v>
      </c>
      <c r="I216" s="1247">
        <v>5604</v>
      </c>
      <c r="J216" s="1247"/>
      <c r="K216" s="1247"/>
      <c r="L216" s="1247"/>
      <c r="M216" s="1247">
        <v>5604</v>
      </c>
      <c r="N216" s="1248">
        <v>0</v>
      </c>
      <c r="O216" s="1247">
        <v>5604</v>
      </c>
      <c r="P216" s="1247"/>
      <c r="Q216" s="1247"/>
      <c r="R216" s="1247"/>
      <c r="S216" s="1247">
        <v>5604</v>
      </c>
      <c r="T216" s="1248">
        <v>0</v>
      </c>
      <c r="U216" s="1247">
        <v>5604</v>
      </c>
      <c r="V216" s="1248">
        <v>0</v>
      </c>
      <c r="W216" s="1247">
        <v>5604</v>
      </c>
      <c r="X216" s="1247" t="s">
        <v>928</v>
      </c>
    </row>
    <row r="217" spans="1:24" x14ac:dyDescent="0.25">
      <c r="A217" s="1247">
        <v>927</v>
      </c>
      <c r="B217" s="1247" t="s">
        <v>681</v>
      </c>
      <c r="C217" s="1247"/>
      <c r="D217" s="1247" t="s">
        <v>537</v>
      </c>
      <c r="E217" s="1247">
        <v>7119</v>
      </c>
      <c r="F217" s="1248">
        <v>0</v>
      </c>
      <c r="G217" s="1247">
        <v>7119</v>
      </c>
      <c r="H217" s="1248">
        <v>0</v>
      </c>
      <c r="I217" s="1247">
        <v>7119</v>
      </c>
      <c r="J217" s="1247"/>
      <c r="K217" s="1247"/>
      <c r="L217" s="1247"/>
      <c r="M217" s="1247">
        <v>7119</v>
      </c>
      <c r="N217" s="1248">
        <v>0</v>
      </c>
      <c r="O217" s="1247">
        <v>7119</v>
      </c>
      <c r="P217" s="1247"/>
      <c r="Q217" s="1247"/>
      <c r="R217" s="1247"/>
      <c r="S217" s="1247">
        <v>7119</v>
      </c>
      <c r="T217" s="1248">
        <v>0</v>
      </c>
      <c r="U217" s="1247">
        <v>7119</v>
      </c>
      <c r="V217" s="1248">
        <v>0</v>
      </c>
      <c r="W217" s="1247">
        <v>7119</v>
      </c>
      <c r="X217" s="1247" t="s">
        <v>928</v>
      </c>
    </row>
    <row r="218" spans="1:24" x14ac:dyDescent="0.25">
      <c r="A218" s="1247">
        <v>928</v>
      </c>
      <c r="B218" s="1247" t="s">
        <v>682</v>
      </c>
      <c r="C218" s="1247"/>
      <c r="D218" s="1247" t="s">
        <v>537</v>
      </c>
      <c r="E218" s="1247">
        <v>7588</v>
      </c>
      <c r="F218" s="1248">
        <v>0</v>
      </c>
      <c r="G218" s="1247">
        <v>7588</v>
      </c>
      <c r="H218" s="1248">
        <v>0</v>
      </c>
      <c r="I218" s="1247">
        <v>7588</v>
      </c>
      <c r="J218" s="1247"/>
      <c r="K218" s="1247"/>
      <c r="L218" s="1247"/>
      <c r="M218" s="1247">
        <v>7588</v>
      </c>
      <c r="N218" s="1248">
        <v>0</v>
      </c>
      <c r="O218" s="1247">
        <v>7588</v>
      </c>
      <c r="P218" s="1247"/>
      <c r="Q218" s="1247"/>
      <c r="R218" s="1247"/>
      <c r="S218" s="1247">
        <v>7588</v>
      </c>
      <c r="T218" s="1248">
        <v>0</v>
      </c>
      <c r="U218" s="1247">
        <v>7588</v>
      </c>
      <c r="V218" s="1248">
        <v>0</v>
      </c>
      <c r="W218" s="1247">
        <v>7588</v>
      </c>
      <c r="X218" s="1247" t="s">
        <v>928</v>
      </c>
    </row>
    <row r="219" spans="1:24" x14ac:dyDescent="0.25">
      <c r="A219" s="1247">
        <v>929</v>
      </c>
      <c r="B219" s="1247" t="s">
        <v>683</v>
      </c>
      <c r="C219" s="1247"/>
      <c r="D219" s="1247" t="s">
        <v>537</v>
      </c>
      <c r="E219" s="1247">
        <v>4768</v>
      </c>
      <c r="F219" s="1248">
        <v>0</v>
      </c>
      <c r="G219" s="1247">
        <v>4768</v>
      </c>
      <c r="H219" s="1248">
        <v>0</v>
      </c>
      <c r="I219" s="1247">
        <v>4768</v>
      </c>
      <c r="J219" s="1247"/>
      <c r="K219" s="1247"/>
      <c r="L219" s="1247"/>
      <c r="M219" s="1247">
        <v>4768</v>
      </c>
      <c r="N219" s="1248">
        <v>0</v>
      </c>
      <c r="O219" s="1247">
        <v>4768</v>
      </c>
      <c r="P219" s="1247"/>
      <c r="Q219" s="1247"/>
      <c r="R219" s="1247"/>
      <c r="S219" s="1247">
        <v>4768</v>
      </c>
      <c r="T219" s="1248">
        <v>0</v>
      </c>
      <c r="U219" s="1247">
        <v>4768</v>
      </c>
      <c r="V219" s="1248">
        <v>0</v>
      </c>
      <c r="W219" s="1247">
        <v>4768</v>
      </c>
      <c r="X219" s="1247" t="s">
        <v>928</v>
      </c>
    </row>
    <row r="220" spans="1:24" x14ac:dyDescent="0.25">
      <c r="A220" s="1247">
        <v>930</v>
      </c>
      <c r="B220" s="1247" t="s">
        <v>1040</v>
      </c>
      <c r="C220" s="1247" t="s">
        <v>571</v>
      </c>
      <c r="D220" s="1247" t="s">
        <v>537</v>
      </c>
      <c r="E220" s="1247">
        <v>8000</v>
      </c>
      <c r="F220" s="1248">
        <v>0</v>
      </c>
      <c r="G220" s="1247">
        <v>8000</v>
      </c>
      <c r="H220" s="1248">
        <v>0</v>
      </c>
      <c r="I220" s="1247">
        <v>8000</v>
      </c>
      <c r="J220" s="1247"/>
      <c r="K220" s="1247"/>
      <c r="L220" s="1247"/>
      <c r="M220" s="1247">
        <v>8000</v>
      </c>
      <c r="N220" s="1248">
        <v>0</v>
      </c>
      <c r="O220" s="1247">
        <v>8000</v>
      </c>
      <c r="P220" s="1247"/>
      <c r="Q220" s="1247"/>
      <c r="R220" s="1247"/>
      <c r="S220" s="1247">
        <v>8000</v>
      </c>
      <c r="T220" s="1248">
        <v>0</v>
      </c>
      <c r="U220" s="1247">
        <v>8000</v>
      </c>
      <c r="V220" s="1163">
        <v>-1.235E-2</v>
      </c>
      <c r="W220" s="1247">
        <v>8100</v>
      </c>
      <c r="X220" s="1247" t="s">
        <v>928</v>
      </c>
    </row>
    <row r="221" spans="1:24" x14ac:dyDescent="0.25">
      <c r="A221" s="1247">
        <v>955</v>
      </c>
      <c r="B221" s="1247" t="s">
        <v>1041</v>
      </c>
      <c r="C221" s="1247" t="s">
        <v>562</v>
      </c>
      <c r="D221" s="1247" t="s">
        <v>537</v>
      </c>
      <c r="E221" s="1247">
        <v>0</v>
      </c>
      <c r="F221" s="1247"/>
      <c r="G221" s="1247">
        <v>0</v>
      </c>
      <c r="H221" s="1247"/>
      <c r="I221" s="1247">
        <v>0</v>
      </c>
      <c r="J221" s="1247"/>
      <c r="K221" s="1247"/>
      <c r="L221" s="1247"/>
      <c r="M221" s="1247">
        <v>0</v>
      </c>
      <c r="N221" s="1247"/>
      <c r="O221" s="1247">
        <v>0</v>
      </c>
      <c r="P221" s="1247"/>
      <c r="Q221" s="1247"/>
      <c r="R221" s="1247"/>
      <c r="S221" s="1247">
        <v>0</v>
      </c>
      <c r="T221" s="1247"/>
      <c r="U221" s="1247">
        <v>0</v>
      </c>
      <c r="V221" s="1247"/>
      <c r="W221" s="1247">
        <v>0</v>
      </c>
      <c r="X221" s="1247" t="s">
        <v>928</v>
      </c>
    </row>
    <row r="222" spans="1:24" x14ac:dyDescent="0.25">
      <c r="A222" s="1247">
        <v>970</v>
      </c>
      <c r="B222" s="1247" t="s">
        <v>1035</v>
      </c>
      <c r="C222" s="1247"/>
      <c r="D222" s="1247" t="s">
        <v>537</v>
      </c>
      <c r="E222" s="1247">
        <v>8350</v>
      </c>
      <c r="F222" s="1248">
        <v>0</v>
      </c>
      <c r="G222" s="1247">
        <v>8350</v>
      </c>
      <c r="H222" s="1248">
        <v>0</v>
      </c>
      <c r="I222" s="1247">
        <v>8350</v>
      </c>
      <c r="J222" s="1247"/>
      <c r="K222" s="1247"/>
      <c r="L222" s="1247"/>
      <c r="M222" s="1247">
        <v>8350</v>
      </c>
      <c r="N222" s="1248">
        <v>0</v>
      </c>
      <c r="O222" s="1247">
        <v>8350</v>
      </c>
      <c r="P222" s="1247"/>
      <c r="Q222" s="1247"/>
      <c r="R222" s="1247"/>
      <c r="S222" s="1247">
        <v>8350</v>
      </c>
      <c r="T222" s="1248">
        <v>0</v>
      </c>
      <c r="U222" s="1247">
        <v>8350</v>
      </c>
      <c r="V222" s="1248">
        <v>0</v>
      </c>
      <c r="W222" s="1247">
        <v>8350</v>
      </c>
      <c r="X222" s="1247" t="s">
        <v>928</v>
      </c>
    </row>
    <row r="223" spans="1:24" x14ac:dyDescent="0.25">
      <c r="A223" s="1247">
        <v>977</v>
      </c>
      <c r="B223" s="1247" t="s">
        <v>1042</v>
      </c>
      <c r="C223" s="1247"/>
      <c r="D223" s="1247" t="s">
        <v>537</v>
      </c>
      <c r="E223" s="1247">
        <v>0</v>
      </c>
      <c r="F223" s="1247"/>
      <c r="G223" s="1247">
        <v>0</v>
      </c>
      <c r="H223" s="1247"/>
      <c r="I223" s="1247">
        <v>0</v>
      </c>
      <c r="J223" s="1247"/>
      <c r="K223" s="1247"/>
      <c r="L223" s="1247"/>
      <c r="M223" s="1247">
        <v>0</v>
      </c>
      <c r="N223" s="1247"/>
      <c r="O223" s="1247">
        <v>0</v>
      </c>
      <c r="P223" s="1247"/>
      <c r="Q223" s="1247"/>
      <c r="R223" s="1247"/>
      <c r="S223" s="1247">
        <v>0</v>
      </c>
      <c r="T223" s="1247"/>
      <c r="U223" s="1247">
        <v>0</v>
      </c>
      <c r="V223" s="1247"/>
      <c r="W223" s="1247">
        <v>0</v>
      </c>
      <c r="X223" s="1247" t="s">
        <v>928</v>
      </c>
    </row>
    <row r="224" spans="1:24" x14ac:dyDescent="0.25">
      <c r="A224" s="1247">
        <v>978</v>
      </c>
      <c r="B224" s="1247" t="s">
        <v>1043</v>
      </c>
      <c r="C224" s="1247"/>
      <c r="D224" s="1247" t="s">
        <v>537</v>
      </c>
      <c r="E224" s="1247">
        <v>0</v>
      </c>
      <c r="F224" s="1247"/>
      <c r="G224" s="1247">
        <v>0</v>
      </c>
      <c r="H224" s="1247"/>
      <c r="I224" s="1247">
        <v>0</v>
      </c>
      <c r="J224" s="1247"/>
      <c r="K224" s="1247"/>
      <c r="L224" s="1247"/>
      <c r="M224" s="1247">
        <v>0</v>
      </c>
      <c r="N224" s="1247"/>
      <c r="O224" s="1247">
        <v>0</v>
      </c>
      <c r="P224" s="1247"/>
      <c r="Q224" s="1247"/>
      <c r="R224" s="1247"/>
      <c r="S224" s="1247">
        <v>0</v>
      </c>
      <c r="T224" s="1247"/>
      <c r="U224" s="1247">
        <v>0</v>
      </c>
      <c r="V224" s="1247"/>
      <c r="W224" s="1247">
        <v>0</v>
      </c>
      <c r="X224" s="1247" t="s">
        <v>928</v>
      </c>
    </row>
    <row r="225" spans="1:24" x14ac:dyDescent="0.25">
      <c r="A225" s="1247">
        <v>979</v>
      </c>
      <c r="B225" s="1247" t="s">
        <v>1044</v>
      </c>
      <c r="C225" s="1247"/>
      <c r="D225" s="1247" t="s">
        <v>537</v>
      </c>
      <c r="E225" s="1247">
        <v>0</v>
      </c>
      <c r="F225" s="1247"/>
      <c r="G225" s="1247">
        <v>0</v>
      </c>
      <c r="H225" s="1247"/>
      <c r="I225" s="1247">
        <v>0</v>
      </c>
      <c r="J225" s="1247"/>
      <c r="K225" s="1247"/>
      <c r="L225" s="1247"/>
      <c r="M225" s="1247">
        <v>0</v>
      </c>
      <c r="N225" s="1247"/>
      <c r="O225" s="1247">
        <v>0</v>
      </c>
      <c r="P225" s="1247"/>
      <c r="Q225" s="1247"/>
      <c r="R225" s="1247"/>
      <c r="S225" s="1247">
        <v>0</v>
      </c>
      <c r="T225" s="1247"/>
      <c r="U225" s="1247">
        <v>0</v>
      </c>
      <c r="V225" s="1247"/>
      <c r="W225" s="1247">
        <v>0</v>
      </c>
      <c r="X225" s="1247" t="s">
        <v>928</v>
      </c>
    </row>
    <row r="226" spans="1:24" x14ac:dyDescent="0.25">
      <c r="A226" s="1247">
        <v>980</v>
      </c>
      <c r="B226" s="1247" t="s">
        <v>1045</v>
      </c>
      <c r="C226" s="1247"/>
      <c r="D226" s="1247" t="s">
        <v>537</v>
      </c>
      <c r="E226" s="1247">
        <v>0</v>
      </c>
      <c r="F226" s="1247"/>
      <c r="G226" s="1247">
        <v>0</v>
      </c>
      <c r="H226" s="1247"/>
      <c r="I226" s="1247">
        <v>0</v>
      </c>
      <c r="J226" s="1247"/>
      <c r="K226" s="1247"/>
      <c r="L226" s="1247"/>
      <c r="M226" s="1247">
        <v>0</v>
      </c>
      <c r="N226" s="1247"/>
      <c r="O226" s="1247">
        <v>0</v>
      </c>
      <c r="P226" s="1247"/>
      <c r="Q226" s="1247"/>
      <c r="R226" s="1247"/>
      <c r="S226" s="1247">
        <v>0</v>
      </c>
      <c r="T226" s="1247"/>
      <c r="U226" s="1247">
        <v>0</v>
      </c>
      <c r="V226" s="1247"/>
      <c r="W226" s="1247">
        <v>0</v>
      </c>
      <c r="X226" s="1247" t="s">
        <v>928</v>
      </c>
    </row>
    <row r="227" spans="1:24" x14ac:dyDescent="0.25">
      <c r="A227" s="1247">
        <v>982</v>
      </c>
      <c r="B227" s="1247" t="s">
        <v>1046</v>
      </c>
      <c r="C227" s="1247"/>
      <c r="D227" s="1247" t="s">
        <v>537</v>
      </c>
      <c r="E227" s="1247">
        <v>0</v>
      </c>
      <c r="F227" s="1247"/>
      <c r="G227" s="1247">
        <v>0</v>
      </c>
      <c r="H227" s="1247"/>
      <c r="I227" s="1247">
        <v>0</v>
      </c>
      <c r="J227" s="1247"/>
      <c r="K227" s="1247"/>
      <c r="L227" s="1247"/>
      <c r="M227" s="1247">
        <v>0</v>
      </c>
      <c r="N227" s="1247"/>
      <c r="O227" s="1247">
        <v>0</v>
      </c>
      <c r="P227" s="1247"/>
      <c r="Q227" s="1247"/>
      <c r="R227" s="1247"/>
      <c r="S227" s="1247">
        <v>0</v>
      </c>
      <c r="T227" s="1247"/>
      <c r="U227" s="1247">
        <v>0</v>
      </c>
      <c r="V227" s="1247"/>
      <c r="W227" s="1247">
        <v>0</v>
      </c>
      <c r="X227" s="1247" t="s">
        <v>928</v>
      </c>
    </row>
    <row r="228" spans="1:24" x14ac:dyDescent="0.25">
      <c r="A228" s="1247">
        <v>987</v>
      </c>
      <c r="B228" s="1247" t="s">
        <v>1047</v>
      </c>
      <c r="C228" s="1247"/>
      <c r="D228" s="1247" t="s">
        <v>537</v>
      </c>
      <c r="E228" s="1247">
        <v>0</v>
      </c>
      <c r="F228" s="1247"/>
      <c r="G228" s="1247">
        <v>0</v>
      </c>
      <c r="H228" s="1247"/>
      <c r="I228" s="1247">
        <v>0</v>
      </c>
      <c r="J228" s="1247"/>
      <c r="K228" s="1247"/>
      <c r="L228" s="1247"/>
      <c r="M228" s="1247">
        <v>0</v>
      </c>
      <c r="N228" s="1247"/>
      <c r="O228" s="1247">
        <v>0</v>
      </c>
      <c r="P228" s="1247"/>
      <c r="Q228" s="1247"/>
      <c r="R228" s="1247"/>
      <c r="S228" s="1247">
        <v>0</v>
      </c>
      <c r="T228" s="1247"/>
      <c r="U228" s="1247">
        <v>0</v>
      </c>
      <c r="V228" s="1247"/>
      <c r="W228" s="1247">
        <v>0</v>
      </c>
      <c r="X228" s="1247" t="s">
        <v>928</v>
      </c>
    </row>
    <row r="229" spans="1:24" x14ac:dyDescent="0.25">
      <c r="A229" s="1247">
        <v>988</v>
      </c>
      <c r="B229" s="1247" t="s">
        <v>1048</v>
      </c>
      <c r="C229" s="1247"/>
      <c r="D229" s="1247" t="s">
        <v>537</v>
      </c>
      <c r="E229" s="1247">
        <v>0</v>
      </c>
      <c r="F229" s="1247"/>
      <c r="G229" s="1247">
        <v>0</v>
      </c>
      <c r="H229" s="1247"/>
      <c r="I229" s="1247">
        <v>0</v>
      </c>
      <c r="J229" s="1247"/>
      <c r="K229" s="1247"/>
      <c r="L229" s="1247"/>
      <c r="M229" s="1247">
        <v>0</v>
      </c>
      <c r="N229" s="1247"/>
      <c r="O229" s="1247">
        <v>0</v>
      </c>
      <c r="P229" s="1247"/>
      <c r="Q229" s="1247"/>
      <c r="R229" s="1247"/>
      <c r="S229" s="1247">
        <v>0</v>
      </c>
      <c r="T229" s="1247"/>
      <c r="U229" s="1247">
        <v>0</v>
      </c>
      <c r="V229" s="1247"/>
      <c r="W229" s="1247">
        <v>0</v>
      </c>
      <c r="X229" s="1247" t="s">
        <v>928</v>
      </c>
    </row>
    <row r="230" spans="1:24" x14ac:dyDescent="0.25">
      <c r="A230" s="1247">
        <v>991</v>
      </c>
      <c r="B230" s="1247" t="s">
        <v>1049</v>
      </c>
      <c r="C230" s="1247"/>
      <c r="D230" s="1247" t="s">
        <v>537</v>
      </c>
      <c r="E230" s="1247">
        <v>0</v>
      </c>
      <c r="F230" s="1247"/>
      <c r="G230" s="1247">
        <v>0</v>
      </c>
      <c r="H230" s="1247"/>
      <c r="I230" s="1247">
        <v>0</v>
      </c>
      <c r="J230" s="1247"/>
      <c r="K230" s="1247"/>
      <c r="L230" s="1247"/>
      <c r="M230" s="1247">
        <v>0</v>
      </c>
      <c r="N230" s="1247"/>
      <c r="O230" s="1247">
        <v>0</v>
      </c>
      <c r="P230" s="1247"/>
      <c r="Q230" s="1247"/>
      <c r="R230" s="1247"/>
      <c r="S230" s="1247">
        <v>0</v>
      </c>
      <c r="T230" s="1247"/>
      <c r="U230" s="1247">
        <v>0</v>
      </c>
      <c r="V230" s="1247"/>
      <c r="W230" s="1247">
        <v>0</v>
      </c>
      <c r="X230" s="1247" t="s">
        <v>928</v>
      </c>
    </row>
    <row r="231" spans="1:24" x14ac:dyDescent="0.25">
      <c r="A231" s="1247">
        <v>1016</v>
      </c>
      <c r="B231" s="1247" t="s">
        <v>1050</v>
      </c>
      <c r="C231" s="1247"/>
      <c r="D231" s="1247" t="s">
        <v>537</v>
      </c>
      <c r="E231" s="1247">
        <v>0</v>
      </c>
      <c r="F231" s="1247"/>
      <c r="G231" s="1247">
        <v>0</v>
      </c>
      <c r="H231" s="1247"/>
      <c r="I231" s="1247">
        <v>0</v>
      </c>
      <c r="J231" s="1247"/>
      <c r="K231" s="1247"/>
      <c r="L231" s="1247"/>
      <c r="M231" s="1247">
        <v>0</v>
      </c>
      <c r="N231" s="1247"/>
      <c r="O231" s="1247">
        <v>0</v>
      </c>
      <c r="P231" s="1247"/>
      <c r="Q231" s="1247"/>
      <c r="R231" s="1247"/>
      <c r="S231" s="1247">
        <v>0</v>
      </c>
      <c r="T231" s="1247"/>
      <c r="U231" s="1247">
        <v>0</v>
      </c>
      <c r="V231" s="1247"/>
      <c r="W231" s="1247">
        <v>0</v>
      </c>
      <c r="X231" s="1247" t="s">
        <v>928</v>
      </c>
    </row>
    <row r="232" spans="1:24" x14ac:dyDescent="0.25">
      <c r="A232" s="1247">
        <v>1022</v>
      </c>
      <c r="B232" s="1247" t="s">
        <v>1051</v>
      </c>
      <c r="C232" s="1247"/>
      <c r="D232" s="1247" t="s">
        <v>537</v>
      </c>
      <c r="E232" s="1247">
        <v>0</v>
      </c>
      <c r="F232" s="1247"/>
      <c r="G232" s="1247">
        <v>0</v>
      </c>
      <c r="H232" s="1247"/>
      <c r="I232" s="1247">
        <v>0</v>
      </c>
      <c r="J232" s="1247"/>
      <c r="K232" s="1247"/>
      <c r="L232" s="1247"/>
      <c r="M232" s="1247">
        <v>0</v>
      </c>
      <c r="N232" s="1247"/>
      <c r="O232" s="1247">
        <v>0</v>
      </c>
      <c r="P232" s="1247"/>
      <c r="Q232" s="1247"/>
      <c r="R232" s="1247"/>
      <c r="S232" s="1247">
        <v>0</v>
      </c>
      <c r="T232" s="1247"/>
      <c r="U232" s="1247">
        <v>0</v>
      </c>
      <c r="V232" s="1247"/>
      <c r="W232" s="1247">
        <v>0</v>
      </c>
      <c r="X232" s="1247" t="s">
        <v>928</v>
      </c>
    </row>
    <row r="233" spans="1:24" x14ac:dyDescent="0.25">
      <c r="A233" s="1247">
        <v>1050</v>
      </c>
      <c r="B233" s="1247" t="s">
        <v>1052</v>
      </c>
      <c r="C233" s="1247"/>
      <c r="D233" s="1247" t="s">
        <v>537</v>
      </c>
      <c r="E233" s="1247">
        <v>5350</v>
      </c>
      <c r="F233" s="1248">
        <v>0</v>
      </c>
      <c r="G233" s="1247">
        <v>5350</v>
      </c>
      <c r="H233" s="1248">
        <v>0</v>
      </c>
      <c r="I233" s="1247">
        <v>5350</v>
      </c>
      <c r="J233" s="1247"/>
      <c r="K233" s="1247"/>
      <c r="L233" s="1247"/>
      <c r="M233" s="1247">
        <v>5350</v>
      </c>
      <c r="N233" s="1248">
        <v>0</v>
      </c>
      <c r="O233" s="1247">
        <v>5350</v>
      </c>
      <c r="P233" s="1247"/>
      <c r="Q233" s="1247"/>
      <c r="R233" s="1247"/>
      <c r="S233" s="1247">
        <v>5350</v>
      </c>
      <c r="T233" s="1248">
        <v>0</v>
      </c>
      <c r="U233" s="1247">
        <v>5350</v>
      </c>
      <c r="V233" s="1248">
        <v>0</v>
      </c>
      <c r="W233" s="1247">
        <v>5350</v>
      </c>
      <c r="X233" s="1247" t="s">
        <v>928</v>
      </c>
    </row>
    <row r="234" spans="1:24" x14ac:dyDescent="0.25">
      <c r="A234" s="1247">
        <v>1051</v>
      </c>
      <c r="B234" s="1247" t="s">
        <v>1053</v>
      </c>
      <c r="C234" s="1247"/>
      <c r="D234" s="1247" t="s">
        <v>537</v>
      </c>
      <c r="E234" s="1247">
        <v>5350</v>
      </c>
      <c r="F234" s="1248">
        <v>0</v>
      </c>
      <c r="G234" s="1247">
        <v>5350</v>
      </c>
      <c r="H234" s="1248">
        <v>0</v>
      </c>
      <c r="I234" s="1247">
        <v>5350</v>
      </c>
      <c r="J234" s="1247"/>
      <c r="K234" s="1247"/>
      <c r="L234" s="1247"/>
      <c r="M234" s="1247">
        <v>5350</v>
      </c>
      <c r="N234" s="1248">
        <v>0</v>
      </c>
      <c r="O234" s="1247">
        <v>5350</v>
      </c>
      <c r="P234" s="1247"/>
      <c r="Q234" s="1247"/>
      <c r="R234" s="1247"/>
      <c r="S234" s="1247">
        <v>5350</v>
      </c>
      <c r="T234" s="1248">
        <v>0</v>
      </c>
      <c r="U234" s="1247">
        <v>5350</v>
      </c>
      <c r="V234" s="1248">
        <v>0</v>
      </c>
      <c r="W234" s="1247">
        <v>5350</v>
      </c>
      <c r="X234" s="1247" t="s">
        <v>928</v>
      </c>
    </row>
    <row r="235" spans="1:24" x14ac:dyDescent="0.25">
      <c r="A235" s="1247">
        <v>1065</v>
      </c>
      <c r="B235" s="1247" t="s">
        <v>708</v>
      </c>
      <c r="C235" s="1247"/>
      <c r="D235" s="1247" t="s">
        <v>537</v>
      </c>
      <c r="E235" s="1247">
        <v>9244</v>
      </c>
      <c r="F235" s="1248">
        <v>0</v>
      </c>
      <c r="G235" s="1247">
        <v>9244</v>
      </c>
      <c r="H235" s="1248">
        <v>0</v>
      </c>
      <c r="I235" s="1247">
        <v>9244</v>
      </c>
      <c r="J235" s="1247"/>
      <c r="K235" s="1247"/>
      <c r="L235" s="1247"/>
      <c r="M235" s="1247">
        <v>9244</v>
      </c>
      <c r="N235" s="1248">
        <v>0</v>
      </c>
      <c r="O235" s="1247">
        <v>9244</v>
      </c>
      <c r="P235" s="1247"/>
      <c r="Q235" s="1247"/>
      <c r="R235" s="1247"/>
      <c r="S235" s="1247">
        <v>9244</v>
      </c>
      <c r="T235" s="1248">
        <v>0</v>
      </c>
      <c r="U235" s="1247">
        <v>9244</v>
      </c>
      <c r="V235" s="1248">
        <v>0</v>
      </c>
      <c r="W235" s="1247">
        <v>9244</v>
      </c>
      <c r="X235" s="1247" t="s">
        <v>928</v>
      </c>
    </row>
    <row r="236" spans="1:24" x14ac:dyDescent="0.25">
      <c r="A236" s="1247">
        <v>1066</v>
      </c>
      <c r="B236" s="1247" t="s">
        <v>709</v>
      </c>
      <c r="C236" s="1247"/>
      <c r="D236" s="1247" t="s">
        <v>537</v>
      </c>
      <c r="E236" s="1247">
        <v>9253</v>
      </c>
      <c r="F236" s="1248">
        <v>0</v>
      </c>
      <c r="G236" s="1247">
        <v>9253</v>
      </c>
      <c r="H236" s="1248">
        <v>0</v>
      </c>
      <c r="I236" s="1247">
        <v>9253</v>
      </c>
      <c r="J236" s="1247"/>
      <c r="K236" s="1247"/>
      <c r="L236" s="1247"/>
      <c r="M236" s="1247">
        <v>9253</v>
      </c>
      <c r="N236" s="1248">
        <v>0</v>
      </c>
      <c r="O236" s="1247">
        <v>9253</v>
      </c>
      <c r="P236" s="1247"/>
      <c r="Q236" s="1247"/>
      <c r="R236" s="1247"/>
      <c r="S236" s="1247">
        <v>9253</v>
      </c>
      <c r="T236" s="1248">
        <v>0</v>
      </c>
      <c r="U236" s="1247">
        <v>9253</v>
      </c>
      <c r="V236" s="1248">
        <v>0</v>
      </c>
      <c r="W236" s="1247">
        <v>9253</v>
      </c>
      <c r="X236" s="1247" t="s">
        <v>928</v>
      </c>
    </row>
    <row r="237" spans="1:24" x14ac:dyDescent="0.25">
      <c r="A237" s="1247">
        <v>1067</v>
      </c>
      <c r="B237" s="1247" t="s">
        <v>710</v>
      </c>
      <c r="C237" s="1247"/>
      <c r="D237" s="1247" t="s">
        <v>537</v>
      </c>
      <c r="E237" s="1247">
        <v>11349</v>
      </c>
      <c r="F237" s="1248">
        <v>0</v>
      </c>
      <c r="G237" s="1247">
        <v>11349</v>
      </c>
      <c r="H237" s="1248">
        <v>0</v>
      </c>
      <c r="I237" s="1247">
        <v>11349</v>
      </c>
      <c r="J237" s="1247"/>
      <c r="K237" s="1247"/>
      <c r="L237" s="1247"/>
      <c r="M237" s="1247">
        <v>11349</v>
      </c>
      <c r="N237" s="1248">
        <v>0</v>
      </c>
      <c r="O237" s="1247">
        <v>11349</v>
      </c>
      <c r="P237" s="1247"/>
      <c r="Q237" s="1247"/>
      <c r="R237" s="1247"/>
      <c r="S237" s="1247">
        <v>11349</v>
      </c>
      <c r="T237" s="1248">
        <v>0</v>
      </c>
      <c r="U237" s="1247">
        <v>11349</v>
      </c>
      <c r="V237" s="1248">
        <v>0</v>
      </c>
      <c r="W237" s="1247">
        <v>11349</v>
      </c>
      <c r="X237" s="1247" t="s">
        <v>928</v>
      </c>
    </row>
    <row r="238" spans="1:24" x14ac:dyDescent="0.25">
      <c r="A238" s="1247">
        <v>1068</v>
      </c>
      <c r="B238" s="1247" t="s">
        <v>711</v>
      </c>
      <c r="C238" s="1247"/>
      <c r="D238" s="1247" t="s">
        <v>537</v>
      </c>
      <c r="E238" s="1247">
        <v>10932</v>
      </c>
      <c r="F238" s="1248">
        <v>0</v>
      </c>
      <c r="G238" s="1247">
        <v>10932</v>
      </c>
      <c r="H238" s="1248">
        <v>0</v>
      </c>
      <c r="I238" s="1247">
        <v>10932</v>
      </c>
      <c r="J238" s="1247"/>
      <c r="K238" s="1247"/>
      <c r="L238" s="1247"/>
      <c r="M238" s="1247">
        <v>10932</v>
      </c>
      <c r="N238" s="1248">
        <v>0</v>
      </c>
      <c r="O238" s="1247">
        <v>10932</v>
      </c>
      <c r="P238" s="1247"/>
      <c r="Q238" s="1247"/>
      <c r="R238" s="1247"/>
      <c r="S238" s="1247">
        <v>10932</v>
      </c>
      <c r="T238" s="1248">
        <v>0</v>
      </c>
      <c r="U238" s="1247">
        <v>10932</v>
      </c>
      <c r="V238" s="1248">
        <v>0</v>
      </c>
      <c r="W238" s="1247">
        <v>10932</v>
      </c>
      <c r="X238" s="1247" t="s">
        <v>928</v>
      </c>
    </row>
    <row r="239" spans="1:24" x14ac:dyDescent="0.25">
      <c r="A239" s="1247">
        <v>1069</v>
      </c>
      <c r="B239" s="1247" t="s">
        <v>712</v>
      </c>
      <c r="C239" s="1247"/>
      <c r="D239" s="1247" t="s">
        <v>537</v>
      </c>
      <c r="E239" s="1247">
        <v>10556</v>
      </c>
      <c r="F239" s="1248">
        <v>0</v>
      </c>
      <c r="G239" s="1247">
        <v>10556</v>
      </c>
      <c r="H239" s="1248">
        <v>0</v>
      </c>
      <c r="I239" s="1247">
        <v>10556</v>
      </c>
      <c r="J239" s="1247"/>
      <c r="K239" s="1247"/>
      <c r="L239" s="1247"/>
      <c r="M239" s="1247">
        <v>10556</v>
      </c>
      <c r="N239" s="1248">
        <v>0</v>
      </c>
      <c r="O239" s="1247">
        <v>10556</v>
      </c>
      <c r="P239" s="1247"/>
      <c r="Q239" s="1247"/>
      <c r="R239" s="1247"/>
      <c r="S239" s="1247">
        <v>10556</v>
      </c>
      <c r="T239" s="1248">
        <v>0</v>
      </c>
      <c r="U239" s="1247">
        <v>10556</v>
      </c>
      <c r="V239" s="1248">
        <v>0</v>
      </c>
      <c r="W239" s="1247">
        <v>10556</v>
      </c>
      <c r="X239" s="1247" t="s">
        <v>928</v>
      </c>
    </row>
    <row r="240" spans="1:24" x14ac:dyDescent="0.25">
      <c r="A240" s="1247">
        <v>1070</v>
      </c>
      <c r="B240" s="1247" t="s">
        <v>713</v>
      </c>
      <c r="C240" s="1247"/>
      <c r="D240" s="1247" t="s">
        <v>537</v>
      </c>
      <c r="E240" s="1247">
        <v>10747</v>
      </c>
      <c r="F240" s="1248">
        <v>0</v>
      </c>
      <c r="G240" s="1247">
        <v>10747</v>
      </c>
      <c r="H240" s="1248">
        <v>0</v>
      </c>
      <c r="I240" s="1247">
        <v>10747</v>
      </c>
      <c r="J240" s="1247"/>
      <c r="K240" s="1247"/>
      <c r="L240" s="1247"/>
      <c r="M240" s="1247">
        <v>10747</v>
      </c>
      <c r="N240" s="1248">
        <v>0</v>
      </c>
      <c r="O240" s="1247">
        <v>10747</v>
      </c>
      <c r="P240" s="1247"/>
      <c r="Q240" s="1247"/>
      <c r="R240" s="1247"/>
      <c r="S240" s="1247">
        <v>10747</v>
      </c>
      <c r="T240" s="1248">
        <v>0</v>
      </c>
      <c r="U240" s="1247">
        <v>10747</v>
      </c>
      <c r="V240" s="1248">
        <v>0</v>
      </c>
      <c r="W240" s="1247">
        <v>10747</v>
      </c>
      <c r="X240" s="1247" t="s">
        <v>928</v>
      </c>
    </row>
    <row r="241" spans="1:24" x14ac:dyDescent="0.25">
      <c r="A241" s="1247">
        <v>1071</v>
      </c>
      <c r="B241" s="1247" t="s">
        <v>714</v>
      </c>
      <c r="C241" s="1247"/>
      <c r="D241" s="1247" t="s">
        <v>537</v>
      </c>
      <c r="E241" s="1247">
        <v>11946</v>
      </c>
      <c r="F241" s="1248">
        <v>0</v>
      </c>
      <c r="G241" s="1247">
        <v>11946</v>
      </c>
      <c r="H241" s="1248">
        <v>0</v>
      </c>
      <c r="I241" s="1247">
        <v>11946</v>
      </c>
      <c r="J241" s="1247"/>
      <c r="K241" s="1247"/>
      <c r="L241" s="1247"/>
      <c r="M241" s="1247">
        <v>11946</v>
      </c>
      <c r="N241" s="1248">
        <v>0</v>
      </c>
      <c r="O241" s="1247">
        <v>11946</v>
      </c>
      <c r="P241" s="1247"/>
      <c r="Q241" s="1247"/>
      <c r="R241" s="1247"/>
      <c r="S241" s="1247">
        <v>11946</v>
      </c>
      <c r="T241" s="1248">
        <v>0</v>
      </c>
      <c r="U241" s="1247">
        <v>11946</v>
      </c>
      <c r="V241" s="1248">
        <v>0</v>
      </c>
      <c r="W241" s="1247">
        <v>11946</v>
      </c>
      <c r="X241" s="1247" t="s">
        <v>928</v>
      </c>
    </row>
    <row r="242" spans="1:24" x14ac:dyDescent="0.25">
      <c r="A242" s="1247">
        <v>1072</v>
      </c>
      <c r="B242" s="1247" t="s">
        <v>715</v>
      </c>
      <c r="C242" s="1247"/>
      <c r="D242" s="1247" t="s">
        <v>537</v>
      </c>
      <c r="E242" s="1247">
        <v>12041</v>
      </c>
      <c r="F242" s="1248">
        <v>0</v>
      </c>
      <c r="G242" s="1247">
        <v>12041</v>
      </c>
      <c r="H242" s="1248">
        <v>0</v>
      </c>
      <c r="I242" s="1247">
        <v>12041</v>
      </c>
      <c r="J242" s="1247"/>
      <c r="K242" s="1247"/>
      <c r="L242" s="1247"/>
      <c r="M242" s="1247">
        <v>12041</v>
      </c>
      <c r="N242" s="1248">
        <v>0</v>
      </c>
      <c r="O242" s="1247">
        <v>12041</v>
      </c>
      <c r="P242" s="1247"/>
      <c r="Q242" s="1247"/>
      <c r="R242" s="1247"/>
      <c r="S242" s="1247">
        <v>12041</v>
      </c>
      <c r="T242" s="1248">
        <v>0</v>
      </c>
      <c r="U242" s="1247">
        <v>12041</v>
      </c>
      <c r="V242" s="1248">
        <v>0</v>
      </c>
      <c r="W242" s="1247">
        <v>12041</v>
      </c>
      <c r="X242" s="1247" t="s">
        <v>928</v>
      </c>
    </row>
    <row r="243" spans="1:24" x14ac:dyDescent="0.25">
      <c r="A243" s="1247">
        <v>1073</v>
      </c>
      <c r="B243" s="1247" t="s">
        <v>716</v>
      </c>
      <c r="C243" s="1247"/>
      <c r="D243" s="1247" t="s">
        <v>537</v>
      </c>
      <c r="E243" s="1247">
        <v>12518</v>
      </c>
      <c r="F243" s="1248">
        <v>0</v>
      </c>
      <c r="G243" s="1247">
        <v>12518</v>
      </c>
      <c r="H243" s="1248">
        <v>0</v>
      </c>
      <c r="I243" s="1247">
        <v>12518</v>
      </c>
      <c r="J243" s="1247"/>
      <c r="K243" s="1247"/>
      <c r="L243" s="1247"/>
      <c r="M243" s="1247">
        <v>12518</v>
      </c>
      <c r="N243" s="1248">
        <v>0</v>
      </c>
      <c r="O243" s="1247">
        <v>12518</v>
      </c>
      <c r="P243" s="1247"/>
      <c r="Q243" s="1247"/>
      <c r="R243" s="1247"/>
      <c r="S243" s="1247">
        <v>12518</v>
      </c>
      <c r="T243" s="1248">
        <v>0</v>
      </c>
      <c r="U243" s="1247">
        <v>12518</v>
      </c>
      <c r="V243" s="1248">
        <v>0</v>
      </c>
      <c r="W243" s="1247">
        <v>12518</v>
      </c>
      <c r="X243" s="1247" t="s">
        <v>928</v>
      </c>
    </row>
    <row r="244" spans="1:24" x14ac:dyDescent="0.25">
      <c r="A244" s="1247">
        <v>1074</v>
      </c>
      <c r="B244" s="1247" t="s">
        <v>717</v>
      </c>
      <c r="C244" s="1247"/>
      <c r="D244" s="1247" t="s">
        <v>537</v>
      </c>
      <c r="E244" s="1247">
        <v>13160</v>
      </c>
      <c r="F244" s="1248">
        <v>0</v>
      </c>
      <c r="G244" s="1247">
        <v>13160</v>
      </c>
      <c r="H244" s="1248">
        <v>0</v>
      </c>
      <c r="I244" s="1247">
        <v>13160</v>
      </c>
      <c r="J244" s="1247"/>
      <c r="K244" s="1247"/>
      <c r="L244" s="1247"/>
      <c r="M244" s="1247">
        <v>13160</v>
      </c>
      <c r="N244" s="1248">
        <v>0</v>
      </c>
      <c r="O244" s="1247">
        <v>13160</v>
      </c>
      <c r="P244" s="1247"/>
      <c r="Q244" s="1247"/>
      <c r="R244" s="1247"/>
      <c r="S244" s="1247">
        <v>13160</v>
      </c>
      <c r="T244" s="1248">
        <v>0</v>
      </c>
      <c r="U244" s="1247">
        <v>13160</v>
      </c>
      <c r="V244" s="1248">
        <v>0</v>
      </c>
      <c r="W244" s="1247">
        <v>13160</v>
      </c>
      <c r="X244" s="1247" t="s">
        <v>928</v>
      </c>
    </row>
    <row r="245" spans="1:24" x14ac:dyDescent="0.25">
      <c r="A245" s="1247">
        <v>1076</v>
      </c>
      <c r="B245" s="1247" t="s">
        <v>1054</v>
      </c>
      <c r="C245" s="1247"/>
      <c r="D245" s="1247" t="s">
        <v>537</v>
      </c>
      <c r="E245" s="1247">
        <v>5350</v>
      </c>
      <c r="F245" s="1248">
        <v>0</v>
      </c>
      <c r="G245" s="1247">
        <v>5350</v>
      </c>
      <c r="H245" s="1248">
        <v>0</v>
      </c>
      <c r="I245" s="1247">
        <v>5350</v>
      </c>
      <c r="J245" s="1247"/>
      <c r="K245" s="1247"/>
      <c r="L245" s="1247"/>
      <c r="M245" s="1247">
        <v>5350</v>
      </c>
      <c r="N245" s="1248">
        <v>0</v>
      </c>
      <c r="O245" s="1247">
        <v>5350</v>
      </c>
      <c r="P245" s="1247"/>
      <c r="Q245" s="1247"/>
      <c r="R245" s="1247"/>
      <c r="S245" s="1247">
        <v>5350</v>
      </c>
      <c r="T245" s="1248">
        <v>0</v>
      </c>
      <c r="U245" s="1247">
        <v>5350</v>
      </c>
      <c r="V245" s="1248">
        <v>0</v>
      </c>
      <c r="W245" s="1247">
        <v>5350</v>
      </c>
      <c r="X245" s="1247" t="s">
        <v>928</v>
      </c>
    </row>
    <row r="246" spans="1:24" x14ac:dyDescent="0.25">
      <c r="A246" s="1247">
        <v>1077</v>
      </c>
      <c r="B246" s="1247" t="s">
        <v>1055</v>
      </c>
      <c r="C246" s="1247"/>
      <c r="D246" s="1247" t="s">
        <v>537</v>
      </c>
      <c r="E246" s="1247">
        <v>5350</v>
      </c>
      <c r="F246" s="1248">
        <v>0</v>
      </c>
      <c r="G246" s="1247">
        <v>5350</v>
      </c>
      <c r="H246" s="1248">
        <v>0</v>
      </c>
      <c r="I246" s="1247">
        <v>5350</v>
      </c>
      <c r="J246" s="1247"/>
      <c r="K246" s="1247"/>
      <c r="L246" s="1247"/>
      <c r="M246" s="1247">
        <v>5350</v>
      </c>
      <c r="N246" s="1248">
        <v>0</v>
      </c>
      <c r="O246" s="1247">
        <v>5350</v>
      </c>
      <c r="P246" s="1247"/>
      <c r="Q246" s="1247"/>
      <c r="R246" s="1247"/>
      <c r="S246" s="1247">
        <v>5350</v>
      </c>
      <c r="T246" s="1248">
        <v>0</v>
      </c>
      <c r="U246" s="1247">
        <v>5350</v>
      </c>
      <c r="V246" s="1248">
        <v>0</v>
      </c>
      <c r="W246" s="1247">
        <v>5350</v>
      </c>
      <c r="X246" s="1247" t="s">
        <v>928</v>
      </c>
    </row>
    <row r="247" spans="1:24" x14ac:dyDescent="0.25">
      <c r="A247" s="1247">
        <v>1078</v>
      </c>
      <c r="B247" s="1247" t="s">
        <v>1056</v>
      </c>
      <c r="C247" s="1247"/>
      <c r="D247" s="1247" t="s">
        <v>537</v>
      </c>
      <c r="E247" s="1247">
        <v>5350</v>
      </c>
      <c r="F247" s="1248">
        <v>0</v>
      </c>
      <c r="G247" s="1247">
        <v>5350</v>
      </c>
      <c r="H247" s="1248">
        <v>0</v>
      </c>
      <c r="I247" s="1247">
        <v>5350</v>
      </c>
      <c r="J247" s="1247"/>
      <c r="K247" s="1247"/>
      <c r="L247" s="1247"/>
      <c r="M247" s="1247">
        <v>5350</v>
      </c>
      <c r="N247" s="1248">
        <v>0</v>
      </c>
      <c r="O247" s="1247">
        <v>5350</v>
      </c>
      <c r="P247" s="1247"/>
      <c r="Q247" s="1247"/>
      <c r="R247" s="1247"/>
      <c r="S247" s="1247">
        <v>5350</v>
      </c>
      <c r="T247" s="1248">
        <v>0</v>
      </c>
      <c r="U247" s="1247">
        <v>5350</v>
      </c>
      <c r="V247" s="1248">
        <v>0</v>
      </c>
      <c r="W247" s="1247">
        <v>5350</v>
      </c>
      <c r="X247" s="1247" t="s">
        <v>928</v>
      </c>
    </row>
    <row r="248" spans="1:24" x14ac:dyDescent="0.25">
      <c r="A248" s="1247">
        <v>1080</v>
      </c>
      <c r="B248" s="1247" t="s">
        <v>1057</v>
      </c>
      <c r="C248" s="1247"/>
      <c r="D248" s="1247" t="s">
        <v>537</v>
      </c>
      <c r="E248" s="1247">
        <v>0</v>
      </c>
      <c r="F248" s="1247"/>
      <c r="G248" s="1247">
        <v>0</v>
      </c>
      <c r="H248" s="1247"/>
      <c r="I248" s="1247">
        <v>0</v>
      </c>
      <c r="J248" s="1247"/>
      <c r="K248" s="1247"/>
      <c r="L248" s="1247"/>
      <c r="M248" s="1247">
        <v>0</v>
      </c>
      <c r="N248" s="1247"/>
      <c r="O248" s="1247">
        <v>0</v>
      </c>
      <c r="P248" s="1247"/>
      <c r="Q248" s="1247"/>
      <c r="R248" s="1247"/>
      <c r="S248" s="1247">
        <v>0</v>
      </c>
      <c r="T248" s="1247"/>
      <c r="U248" s="1247">
        <v>0</v>
      </c>
      <c r="V248" s="1247"/>
      <c r="W248" s="1247">
        <v>0</v>
      </c>
      <c r="X248" s="1247" t="s">
        <v>928</v>
      </c>
    </row>
    <row r="249" spans="1:24" x14ac:dyDescent="0.25">
      <c r="A249" s="1247">
        <v>1081</v>
      </c>
      <c r="B249" s="1247" t="s">
        <v>1058</v>
      </c>
      <c r="C249" s="1247"/>
      <c r="D249" s="1247" t="s">
        <v>537</v>
      </c>
      <c r="E249" s="1247">
        <v>0</v>
      </c>
      <c r="F249" s="1247"/>
      <c r="G249" s="1247">
        <v>0</v>
      </c>
      <c r="H249" s="1247"/>
      <c r="I249" s="1247">
        <v>0</v>
      </c>
      <c r="J249" s="1247"/>
      <c r="K249" s="1247"/>
      <c r="L249" s="1247"/>
      <c r="M249" s="1247">
        <v>0</v>
      </c>
      <c r="N249" s="1247"/>
      <c r="O249" s="1247">
        <v>0</v>
      </c>
      <c r="P249" s="1247"/>
      <c r="Q249" s="1247"/>
      <c r="R249" s="1247"/>
      <c r="S249" s="1247">
        <v>0</v>
      </c>
      <c r="T249" s="1247"/>
      <c r="U249" s="1247">
        <v>0</v>
      </c>
      <c r="V249" s="1247"/>
      <c r="W249" s="1247">
        <v>0</v>
      </c>
      <c r="X249" s="1247" t="s">
        <v>928</v>
      </c>
    </row>
    <row r="250" spans="1:24" x14ac:dyDescent="0.25">
      <c r="A250" s="1247">
        <v>1082</v>
      </c>
      <c r="B250" s="1247" t="s">
        <v>718</v>
      </c>
      <c r="C250" s="1247"/>
      <c r="D250" s="1247" t="s">
        <v>537</v>
      </c>
      <c r="E250" s="1247">
        <v>0</v>
      </c>
      <c r="F250" s="1247"/>
      <c r="G250" s="1247">
        <v>0</v>
      </c>
      <c r="H250" s="1247"/>
      <c r="I250" s="1247">
        <v>0</v>
      </c>
      <c r="J250" s="1247"/>
      <c r="K250" s="1247"/>
      <c r="L250" s="1247"/>
      <c r="M250" s="1247">
        <v>0</v>
      </c>
      <c r="N250" s="1247"/>
      <c r="O250" s="1247">
        <v>0</v>
      </c>
      <c r="P250" s="1247"/>
      <c r="Q250" s="1247"/>
      <c r="R250" s="1247"/>
      <c r="S250" s="1247">
        <v>0</v>
      </c>
      <c r="T250" s="1247"/>
      <c r="U250" s="1247">
        <v>0</v>
      </c>
      <c r="V250" s="1247"/>
      <c r="W250" s="1247">
        <v>0</v>
      </c>
      <c r="X250" s="1247" t="s">
        <v>928</v>
      </c>
    </row>
    <row r="251" spans="1:24" x14ac:dyDescent="0.25">
      <c r="A251" s="1247">
        <v>1083</v>
      </c>
      <c r="B251" s="1247" t="s">
        <v>719</v>
      </c>
      <c r="C251" s="1247"/>
      <c r="D251" s="1247" t="s">
        <v>537</v>
      </c>
      <c r="E251" s="1247">
        <v>0</v>
      </c>
      <c r="F251" s="1247"/>
      <c r="G251" s="1247">
        <v>0</v>
      </c>
      <c r="H251" s="1247"/>
      <c r="I251" s="1247">
        <v>0</v>
      </c>
      <c r="J251" s="1247"/>
      <c r="K251" s="1247"/>
      <c r="L251" s="1247"/>
      <c r="M251" s="1247">
        <v>0</v>
      </c>
      <c r="N251" s="1247"/>
      <c r="O251" s="1247">
        <v>0</v>
      </c>
      <c r="P251" s="1247"/>
      <c r="Q251" s="1247"/>
      <c r="R251" s="1247"/>
      <c r="S251" s="1247">
        <v>0</v>
      </c>
      <c r="T251" s="1247"/>
      <c r="U251" s="1247">
        <v>0</v>
      </c>
      <c r="V251" s="1247"/>
      <c r="W251" s="1247">
        <v>0</v>
      </c>
      <c r="X251" s="1247" t="s">
        <v>928</v>
      </c>
    </row>
    <row r="252" spans="1:24" x14ac:dyDescent="0.25">
      <c r="A252" s="1247">
        <v>1084</v>
      </c>
      <c r="B252" s="1247" t="s">
        <v>720</v>
      </c>
      <c r="C252" s="1247"/>
      <c r="D252" s="1247" t="s">
        <v>537</v>
      </c>
      <c r="E252" s="1247">
        <v>0</v>
      </c>
      <c r="F252" s="1247"/>
      <c r="G252" s="1247">
        <v>0</v>
      </c>
      <c r="H252" s="1247"/>
      <c r="I252" s="1247">
        <v>0</v>
      </c>
      <c r="J252" s="1247"/>
      <c r="K252" s="1247"/>
      <c r="L252" s="1247"/>
      <c r="M252" s="1247">
        <v>0</v>
      </c>
      <c r="N252" s="1247"/>
      <c r="O252" s="1247">
        <v>0</v>
      </c>
      <c r="P252" s="1247"/>
      <c r="Q252" s="1247"/>
      <c r="R252" s="1247"/>
      <c r="S252" s="1247">
        <v>0</v>
      </c>
      <c r="T252" s="1247"/>
      <c r="U252" s="1247">
        <v>0</v>
      </c>
      <c r="V252" s="1247"/>
      <c r="W252" s="1247">
        <v>0</v>
      </c>
      <c r="X252" s="1247" t="s">
        <v>928</v>
      </c>
    </row>
    <row r="253" spans="1:24" x14ac:dyDescent="0.25">
      <c r="A253" s="1247">
        <v>1085</v>
      </c>
      <c r="B253" s="1247" t="s">
        <v>721</v>
      </c>
      <c r="C253" s="1247"/>
      <c r="D253" s="1247" t="s">
        <v>537</v>
      </c>
      <c r="E253" s="1247">
        <v>0</v>
      </c>
      <c r="F253" s="1247"/>
      <c r="G253" s="1247">
        <v>0</v>
      </c>
      <c r="H253" s="1247"/>
      <c r="I253" s="1247">
        <v>0</v>
      </c>
      <c r="J253" s="1247"/>
      <c r="K253" s="1247"/>
      <c r="L253" s="1247"/>
      <c r="M253" s="1247">
        <v>0</v>
      </c>
      <c r="N253" s="1247"/>
      <c r="O253" s="1247">
        <v>0</v>
      </c>
      <c r="P253" s="1247"/>
      <c r="Q253" s="1247"/>
      <c r="R253" s="1247"/>
      <c r="S253" s="1247">
        <v>0</v>
      </c>
      <c r="T253" s="1247"/>
      <c r="U253" s="1247">
        <v>0</v>
      </c>
      <c r="V253" s="1247"/>
      <c r="W253" s="1247">
        <v>0</v>
      </c>
      <c r="X253" s="1247" t="s">
        <v>928</v>
      </c>
    </row>
    <row r="254" spans="1:24" x14ac:dyDescent="0.25">
      <c r="A254" s="1247">
        <v>1086</v>
      </c>
      <c r="B254" s="1247" t="s">
        <v>722</v>
      </c>
      <c r="C254" s="1247"/>
      <c r="D254" s="1247" t="s">
        <v>537</v>
      </c>
      <c r="E254" s="1247">
        <v>0</v>
      </c>
      <c r="F254" s="1247"/>
      <c r="G254" s="1247">
        <v>0</v>
      </c>
      <c r="H254" s="1247"/>
      <c r="I254" s="1247">
        <v>0</v>
      </c>
      <c r="J254" s="1247"/>
      <c r="K254" s="1247"/>
      <c r="L254" s="1247"/>
      <c r="M254" s="1247">
        <v>0</v>
      </c>
      <c r="N254" s="1247"/>
      <c r="O254" s="1247">
        <v>0</v>
      </c>
      <c r="P254" s="1247"/>
      <c r="Q254" s="1247"/>
      <c r="R254" s="1247"/>
      <c r="S254" s="1247">
        <v>0</v>
      </c>
      <c r="T254" s="1247"/>
      <c r="U254" s="1247">
        <v>0</v>
      </c>
      <c r="V254" s="1247"/>
      <c r="W254" s="1247">
        <v>0</v>
      </c>
      <c r="X254" s="1247" t="s">
        <v>928</v>
      </c>
    </row>
    <row r="255" spans="1:24" x14ac:dyDescent="0.25">
      <c r="A255" s="1247">
        <v>1087</v>
      </c>
      <c r="B255" s="1247" t="s">
        <v>723</v>
      </c>
      <c r="C255" s="1247"/>
      <c r="D255" s="1247" t="s">
        <v>537</v>
      </c>
      <c r="E255" s="1247">
        <v>0</v>
      </c>
      <c r="F255" s="1247"/>
      <c r="G255" s="1247">
        <v>0</v>
      </c>
      <c r="H255" s="1247"/>
      <c r="I255" s="1247">
        <v>0</v>
      </c>
      <c r="J255" s="1247"/>
      <c r="K255" s="1247"/>
      <c r="L255" s="1247"/>
      <c r="M255" s="1247">
        <v>0</v>
      </c>
      <c r="N255" s="1247"/>
      <c r="O255" s="1247">
        <v>0</v>
      </c>
      <c r="P255" s="1247"/>
      <c r="Q255" s="1247"/>
      <c r="R255" s="1247"/>
      <c r="S255" s="1247">
        <v>0</v>
      </c>
      <c r="T255" s="1247"/>
      <c r="U255" s="1247">
        <v>0</v>
      </c>
      <c r="V255" s="1247"/>
      <c r="W255" s="1247">
        <v>0</v>
      </c>
      <c r="X255" s="1247" t="s">
        <v>928</v>
      </c>
    </row>
    <row r="256" spans="1:24" x14ac:dyDescent="0.25">
      <c r="A256" s="1247">
        <v>1088</v>
      </c>
      <c r="B256" s="1247" t="s">
        <v>724</v>
      </c>
      <c r="C256" s="1247"/>
      <c r="D256" s="1247" t="s">
        <v>537</v>
      </c>
      <c r="E256" s="1247">
        <v>0</v>
      </c>
      <c r="F256" s="1247"/>
      <c r="G256" s="1247">
        <v>0</v>
      </c>
      <c r="H256" s="1247"/>
      <c r="I256" s="1247">
        <v>0</v>
      </c>
      <c r="J256" s="1247"/>
      <c r="K256" s="1247"/>
      <c r="L256" s="1247"/>
      <c r="M256" s="1247">
        <v>0</v>
      </c>
      <c r="N256" s="1247"/>
      <c r="O256" s="1247">
        <v>0</v>
      </c>
      <c r="P256" s="1247"/>
      <c r="Q256" s="1247"/>
      <c r="R256" s="1247"/>
      <c r="S256" s="1247">
        <v>0</v>
      </c>
      <c r="T256" s="1247"/>
      <c r="U256" s="1247">
        <v>0</v>
      </c>
      <c r="V256" s="1247"/>
      <c r="W256" s="1247">
        <v>0</v>
      </c>
      <c r="X256" s="1247" t="s">
        <v>928</v>
      </c>
    </row>
    <row r="257" spans="1:24" x14ac:dyDescent="0.25">
      <c r="A257" s="1247">
        <v>1091</v>
      </c>
      <c r="B257" s="1247" t="s">
        <v>725</v>
      </c>
      <c r="C257" s="1247"/>
      <c r="D257" s="1247" t="s">
        <v>537</v>
      </c>
      <c r="E257" s="1247">
        <v>17000</v>
      </c>
      <c r="F257" s="1248">
        <v>0</v>
      </c>
      <c r="G257" s="1247">
        <v>17000</v>
      </c>
      <c r="H257" s="1248">
        <v>0</v>
      </c>
      <c r="I257" s="1247">
        <v>17000</v>
      </c>
      <c r="J257" s="1247"/>
      <c r="K257" s="1247"/>
      <c r="L257" s="1247"/>
      <c r="M257" s="1247">
        <v>17000</v>
      </c>
      <c r="N257" s="1248">
        <v>0</v>
      </c>
      <c r="O257" s="1247">
        <v>17000</v>
      </c>
      <c r="P257" s="1247"/>
      <c r="Q257" s="1247"/>
      <c r="R257" s="1247"/>
      <c r="S257" s="1247">
        <v>17000</v>
      </c>
      <c r="T257" s="1248">
        <v>0</v>
      </c>
      <c r="U257" s="1247">
        <v>17000</v>
      </c>
      <c r="V257" s="1248">
        <v>0</v>
      </c>
      <c r="W257" s="1247">
        <v>17000</v>
      </c>
      <c r="X257" s="1247" t="s">
        <v>928</v>
      </c>
    </row>
    <row r="258" spans="1:24" x14ac:dyDescent="0.25">
      <c r="A258" s="1247">
        <v>1092</v>
      </c>
      <c r="B258" s="1247" t="s">
        <v>726</v>
      </c>
      <c r="C258" s="1247"/>
      <c r="D258" s="1247" t="s">
        <v>537</v>
      </c>
      <c r="E258" s="1247">
        <v>0</v>
      </c>
      <c r="F258" s="1247"/>
      <c r="G258" s="1247">
        <v>0</v>
      </c>
      <c r="H258" s="1247"/>
      <c r="I258" s="1247">
        <v>0</v>
      </c>
      <c r="J258" s="1247"/>
      <c r="K258" s="1247"/>
      <c r="L258" s="1247"/>
      <c r="M258" s="1247">
        <v>0</v>
      </c>
      <c r="N258" s="1247"/>
      <c r="O258" s="1247">
        <v>0</v>
      </c>
      <c r="P258" s="1247"/>
      <c r="Q258" s="1247"/>
      <c r="R258" s="1247"/>
      <c r="S258" s="1247">
        <v>0</v>
      </c>
      <c r="T258" s="1247"/>
      <c r="U258" s="1247">
        <v>0</v>
      </c>
      <c r="V258" s="1247"/>
      <c r="W258" s="1247">
        <v>0</v>
      </c>
      <c r="X258" s="1247" t="s">
        <v>928</v>
      </c>
    </row>
    <row r="259" spans="1:24" x14ac:dyDescent="0.25">
      <c r="A259" s="1247">
        <v>1093</v>
      </c>
      <c r="B259" s="1247" t="s">
        <v>727</v>
      </c>
      <c r="C259" s="1247"/>
      <c r="D259" s="1247" t="s">
        <v>537</v>
      </c>
      <c r="E259" s="1247">
        <v>0</v>
      </c>
      <c r="F259" s="1247"/>
      <c r="G259" s="1247">
        <v>0</v>
      </c>
      <c r="H259" s="1247"/>
      <c r="I259" s="1247">
        <v>0</v>
      </c>
      <c r="J259" s="1247"/>
      <c r="K259" s="1247"/>
      <c r="L259" s="1247"/>
      <c r="M259" s="1247">
        <v>0</v>
      </c>
      <c r="N259" s="1247"/>
      <c r="O259" s="1247">
        <v>0</v>
      </c>
      <c r="P259" s="1247"/>
      <c r="Q259" s="1247"/>
      <c r="R259" s="1247"/>
      <c r="S259" s="1247">
        <v>0</v>
      </c>
      <c r="T259" s="1247"/>
      <c r="U259" s="1247">
        <v>0</v>
      </c>
      <c r="V259" s="1247"/>
      <c r="W259" s="1247">
        <v>0</v>
      </c>
      <c r="X259" s="1247" t="s">
        <v>928</v>
      </c>
    </row>
    <row r="260" spans="1:24" x14ac:dyDescent="0.25">
      <c r="A260" s="1247">
        <v>1094</v>
      </c>
      <c r="B260" s="1247" t="s">
        <v>728</v>
      </c>
      <c r="C260" s="1247"/>
      <c r="D260" s="1247" t="s">
        <v>537</v>
      </c>
      <c r="E260" s="1247">
        <v>0</v>
      </c>
      <c r="F260" s="1247"/>
      <c r="G260" s="1247">
        <v>0</v>
      </c>
      <c r="H260" s="1247"/>
      <c r="I260" s="1247">
        <v>0</v>
      </c>
      <c r="J260" s="1247"/>
      <c r="K260" s="1247"/>
      <c r="L260" s="1247"/>
      <c r="M260" s="1247">
        <v>0</v>
      </c>
      <c r="N260" s="1247"/>
      <c r="O260" s="1247">
        <v>0</v>
      </c>
      <c r="P260" s="1247"/>
      <c r="Q260" s="1247"/>
      <c r="R260" s="1247"/>
      <c r="S260" s="1247">
        <v>0</v>
      </c>
      <c r="T260" s="1247"/>
      <c r="U260" s="1247">
        <v>0</v>
      </c>
      <c r="V260" s="1247"/>
      <c r="W260" s="1247">
        <v>0</v>
      </c>
      <c r="X260" s="1247" t="s">
        <v>928</v>
      </c>
    </row>
    <row r="261" spans="1:24" x14ac:dyDescent="0.25">
      <c r="A261" s="1247">
        <v>1095</v>
      </c>
      <c r="B261" s="1247" t="s">
        <v>729</v>
      </c>
      <c r="C261" s="1247"/>
      <c r="D261" s="1247" t="s">
        <v>537</v>
      </c>
      <c r="E261" s="1247">
        <v>0</v>
      </c>
      <c r="F261" s="1247"/>
      <c r="G261" s="1247">
        <v>0</v>
      </c>
      <c r="H261" s="1247"/>
      <c r="I261" s="1247">
        <v>0</v>
      </c>
      <c r="J261" s="1247"/>
      <c r="K261" s="1247"/>
      <c r="L261" s="1247"/>
      <c r="M261" s="1247">
        <v>0</v>
      </c>
      <c r="N261" s="1247"/>
      <c r="O261" s="1247">
        <v>0</v>
      </c>
      <c r="P261" s="1247"/>
      <c r="Q261" s="1247"/>
      <c r="R261" s="1247"/>
      <c r="S261" s="1247">
        <v>0</v>
      </c>
      <c r="T261" s="1247"/>
      <c r="U261" s="1247">
        <v>0</v>
      </c>
      <c r="V261" s="1247"/>
      <c r="W261" s="1247">
        <v>0</v>
      </c>
      <c r="X261" s="1247" t="s">
        <v>928</v>
      </c>
    </row>
    <row r="262" spans="1:24" x14ac:dyDescent="0.25">
      <c r="A262" s="1247">
        <v>1101</v>
      </c>
      <c r="B262" s="1247" t="s">
        <v>1059</v>
      </c>
      <c r="C262" s="1247"/>
      <c r="D262" s="1247" t="s">
        <v>537</v>
      </c>
      <c r="E262" s="1247">
        <v>0</v>
      </c>
      <c r="F262" s="1247"/>
      <c r="G262" s="1247">
        <v>0</v>
      </c>
      <c r="H262" s="1247"/>
      <c r="I262" s="1247">
        <v>0</v>
      </c>
      <c r="J262" s="1247"/>
      <c r="K262" s="1247"/>
      <c r="L262" s="1247"/>
      <c r="M262" s="1247">
        <v>0</v>
      </c>
      <c r="N262" s="1247"/>
      <c r="O262" s="1247">
        <v>0</v>
      </c>
      <c r="P262" s="1247"/>
      <c r="Q262" s="1247"/>
      <c r="R262" s="1247"/>
      <c r="S262" s="1247">
        <v>0</v>
      </c>
      <c r="T262" s="1247"/>
      <c r="U262" s="1247">
        <v>0</v>
      </c>
      <c r="V262" s="1247"/>
      <c r="W262" s="1247">
        <v>0</v>
      </c>
      <c r="X262" s="1247" t="s">
        <v>928</v>
      </c>
    </row>
    <row r="263" spans="1:24" x14ac:dyDescent="0.25">
      <c r="A263" s="1247">
        <v>1150</v>
      </c>
      <c r="B263" s="1247" t="s">
        <v>1060</v>
      </c>
      <c r="C263" s="1247"/>
      <c r="D263" s="1247" t="s">
        <v>537</v>
      </c>
      <c r="E263" s="1247">
        <v>0</v>
      </c>
      <c r="F263" s="1247"/>
      <c r="G263" s="1247">
        <v>0</v>
      </c>
      <c r="H263" s="1247"/>
      <c r="I263" s="1247">
        <v>0</v>
      </c>
      <c r="J263" s="1247"/>
      <c r="K263" s="1247"/>
      <c r="L263" s="1247"/>
      <c r="M263" s="1247">
        <v>0</v>
      </c>
      <c r="N263" s="1247"/>
      <c r="O263" s="1247">
        <v>0</v>
      </c>
      <c r="P263" s="1247"/>
      <c r="Q263" s="1247"/>
      <c r="R263" s="1247"/>
      <c r="S263" s="1247">
        <v>0</v>
      </c>
      <c r="T263" s="1247"/>
      <c r="U263" s="1247">
        <v>0</v>
      </c>
      <c r="V263" s="1247"/>
      <c r="W263" s="1247">
        <v>0</v>
      </c>
      <c r="X263" s="1247" t="s">
        <v>928</v>
      </c>
    </row>
    <row r="264" spans="1:24" x14ac:dyDescent="0.25">
      <c r="A264" s="1247">
        <v>1179</v>
      </c>
      <c r="B264" s="1247" t="s">
        <v>1061</v>
      </c>
      <c r="C264" s="1247"/>
      <c r="D264" s="1247" t="s">
        <v>537</v>
      </c>
      <c r="E264" s="1247">
        <v>0</v>
      </c>
      <c r="F264" s="1247"/>
      <c r="G264" s="1247">
        <v>0</v>
      </c>
      <c r="H264" s="1247"/>
      <c r="I264" s="1247">
        <v>0</v>
      </c>
      <c r="J264" s="1247"/>
      <c r="K264" s="1247"/>
      <c r="L264" s="1247"/>
      <c r="M264" s="1247">
        <v>0</v>
      </c>
      <c r="N264" s="1247"/>
      <c r="O264" s="1247">
        <v>0</v>
      </c>
      <c r="P264" s="1247"/>
      <c r="Q264" s="1247"/>
      <c r="R264" s="1247"/>
      <c r="S264" s="1247">
        <v>0</v>
      </c>
      <c r="T264" s="1247"/>
      <c r="U264" s="1247">
        <v>0</v>
      </c>
      <c r="V264" s="1247"/>
      <c r="W264" s="1247">
        <v>0</v>
      </c>
      <c r="X264" s="1247" t="s">
        <v>1062</v>
      </c>
    </row>
    <row r="265" spans="1:24" x14ac:dyDescent="0.25">
      <c r="A265" s="1247">
        <v>1180</v>
      </c>
      <c r="B265" s="1247" t="s">
        <v>1063</v>
      </c>
      <c r="C265" s="1247"/>
      <c r="D265" s="1247" t="s">
        <v>537</v>
      </c>
      <c r="E265" s="1247">
        <v>0</v>
      </c>
      <c r="F265" s="1247"/>
      <c r="G265" s="1247">
        <v>0</v>
      </c>
      <c r="H265" s="1247"/>
      <c r="I265" s="1247">
        <v>0</v>
      </c>
      <c r="J265" s="1247"/>
      <c r="K265" s="1247"/>
      <c r="L265" s="1247"/>
      <c r="M265" s="1247">
        <v>0</v>
      </c>
      <c r="N265" s="1247"/>
      <c r="O265" s="1247">
        <v>0</v>
      </c>
      <c r="P265" s="1247"/>
      <c r="Q265" s="1247"/>
      <c r="R265" s="1247"/>
      <c r="S265" s="1247">
        <v>0</v>
      </c>
      <c r="T265" s="1247"/>
      <c r="U265" s="1247">
        <v>0</v>
      </c>
      <c r="V265" s="1247"/>
      <c r="W265" s="1247">
        <v>0</v>
      </c>
      <c r="X265" s="1247" t="s">
        <v>1062</v>
      </c>
    </row>
    <row r="266" spans="1:24" x14ac:dyDescent="0.25">
      <c r="A266" s="1247">
        <v>1181</v>
      </c>
      <c r="B266" s="1247" t="s">
        <v>1064</v>
      </c>
      <c r="C266" s="1247"/>
      <c r="D266" s="1247" t="s">
        <v>537</v>
      </c>
      <c r="E266" s="1247">
        <v>0</v>
      </c>
      <c r="F266" s="1247"/>
      <c r="G266" s="1247">
        <v>0</v>
      </c>
      <c r="H266" s="1247"/>
      <c r="I266" s="1247">
        <v>0</v>
      </c>
      <c r="J266" s="1247"/>
      <c r="K266" s="1247"/>
      <c r="L266" s="1247"/>
      <c r="M266" s="1247">
        <v>0</v>
      </c>
      <c r="N266" s="1247"/>
      <c r="O266" s="1247">
        <v>0</v>
      </c>
      <c r="P266" s="1247"/>
      <c r="Q266" s="1247"/>
      <c r="R266" s="1247"/>
      <c r="S266" s="1247">
        <v>0</v>
      </c>
      <c r="T266" s="1247"/>
      <c r="U266" s="1247">
        <v>0</v>
      </c>
      <c r="V266" s="1247"/>
      <c r="W266" s="1247">
        <v>0</v>
      </c>
      <c r="X266" s="1247" t="s">
        <v>1062</v>
      </c>
    </row>
    <row r="267" spans="1:24" x14ac:dyDescent="0.25">
      <c r="A267" s="1247">
        <v>1182</v>
      </c>
      <c r="B267" s="1247" t="s">
        <v>1065</v>
      </c>
      <c r="C267" s="1247"/>
      <c r="D267" s="1247" t="s">
        <v>537</v>
      </c>
      <c r="E267" s="1247">
        <v>0</v>
      </c>
      <c r="F267" s="1247"/>
      <c r="G267" s="1247">
        <v>0</v>
      </c>
      <c r="H267" s="1247"/>
      <c r="I267" s="1247">
        <v>0</v>
      </c>
      <c r="J267" s="1247"/>
      <c r="K267" s="1247"/>
      <c r="L267" s="1247"/>
      <c r="M267" s="1247">
        <v>0</v>
      </c>
      <c r="N267" s="1247"/>
      <c r="O267" s="1247">
        <v>0</v>
      </c>
      <c r="P267" s="1247"/>
      <c r="Q267" s="1247"/>
      <c r="R267" s="1247"/>
      <c r="S267" s="1247">
        <v>0</v>
      </c>
      <c r="T267" s="1247"/>
      <c r="U267" s="1247">
        <v>0</v>
      </c>
      <c r="V267" s="1247"/>
      <c r="W267" s="1247">
        <v>0</v>
      </c>
      <c r="X267" s="1247" t="s">
        <v>1062</v>
      </c>
    </row>
    <row r="268" spans="1:24" x14ac:dyDescent="0.25">
      <c r="A268" s="1247">
        <v>1384</v>
      </c>
      <c r="B268" s="1247" t="s">
        <v>1066</v>
      </c>
      <c r="C268" s="1247"/>
      <c r="D268" s="1247" t="s">
        <v>537</v>
      </c>
      <c r="E268" s="1247">
        <v>0</v>
      </c>
      <c r="F268" s="1247"/>
      <c r="G268" s="1247">
        <v>0</v>
      </c>
      <c r="H268" s="1247"/>
      <c r="I268" s="1247">
        <v>0</v>
      </c>
      <c r="J268" s="1247"/>
      <c r="K268" s="1247"/>
      <c r="L268" s="1247"/>
      <c r="M268" s="1247">
        <v>0</v>
      </c>
      <c r="N268" s="1247"/>
      <c r="O268" s="1247">
        <v>0</v>
      </c>
      <c r="P268" s="1247"/>
      <c r="Q268" s="1247"/>
      <c r="R268" s="1247"/>
      <c r="S268" s="1247">
        <v>0</v>
      </c>
      <c r="T268" s="1247"/>
      <c r="U268" s="1247">
        <v>0</v>
      </c>
      <c r="V268" s="1247"/>
      <c r="W268" s="1247">
        <v>0</v>
      </c>
      <c r="X268" s="1247" t="s">
        <v>928</v>
      </c>
    </row>
    <row r="269" spans="1:24" x14ac:dyDescent="0.25">
      <c r="A269" s="1247">
        <v>1393</v>
      </c>
      <c r="B269" s="1247" t="s">
        <v>795</v>
      </c>
      <c r="C269" s="1247"/>
      <c r="D269" s="1247" t="s">
        <v>537</v>
      </c>
      <c r="E269" s="1247">
        <v>2167</v>
      </c>
      <c r="F269" s="1248">
        <v>0</v>
      </c>
      <c r="G269" s="1247">
        <v>2167</v>
      </c>
      <c r="H269" s="1248">
        <v>0</v>
      </c>
      <c r="I269" s="1247">
        <v>2167</v>
      </c>
      <c r="J269" s="1247"/>
      <c r="K269" s="1247"/>
      <c r="L269" s="1247"/>
      <c r="M269" s="1247">
        <v>2167</v>
      </c>
      <c r="N269" s="1248">
        <v>0</v>
      </c>
      <c r="O269" s="1247">
        <v>2167</v>
      </c>
      <c r="P269" s="1247"/>
      <c r="Q269" s="1247"/>
      <c r="R269" s="1247"/>
      <c r="S269" s="1247">
        <v>2167</v>
      </c>
      <c r="T269" s="1248">
        <v>0</v>
      </c>
      <c r="U269" s="1247">
        <v>2167</v>
      </c>
      <c r="V269" s="1248">
        <v>0</v>
      </c>
      <c r="W269" s="1247">
        <v>2167</v>
      </c>
      <c r="X269" s="1247" t="s">
        <v>928</v>
      </c>
    </row>
    <row r="270" spans="1:24" x14ac:dyDescent="0.25">
      <c r="A270" s="1247">
        <v>1394</v>
      </c>
      <c r="B270" s="1247" t="s">
        <v>796</v>
      </c>
      <c r="C270" s="1247"/>
      <c r="D270" s="1247" t="s">
        <v>537</v>
      </c>
      <c r="E270" s="1247">
        <v>1600</v>
      </c>
      <c r="F270" s="1248">
        <v>0</v>
      </c>
      <c r="G270" s="1247">
        <v>1600</v>
      </c>
      <c r="H270" s="1248">
        <v>0</v>
      </c>
      <c r="I270" s="1247">
        <v>1600</v>
      </c>
      <c r="J270" s="1247"/>
      <c r="K270" s="1247"/>
      <c r="L270" s="1247"/>
      <c r="M270" s="1247">
        <v>1600</v>
      </c>
      <c r="N270" s="1248">
        <v>0</v>
      </c>
      <c r="O270" s="1247">
        <v>1600</v>
      </c>
      <c r="P270" s="1247"/>
      <c r="Q270" s="1247"/>
      <c r="R270" s="1247"/>
      <c r="S270" s="1247">
        <v>1600</v>
      </c>
      <c r="T270" s="1248">
        <v>0</v>
      </c>
      <c r="U270" s="1247">
        <v>1600</v>
      </c>
      <c r="V270" s="1248">
        <v>0</v>
      </c>
      <c r="W270" s="1247">
        <v>1600</v>
      </c>
      <c r="X270" s="1247" t="s">
        <v>928</v>
      </c>
    </row>
    <row r="271" spans="1:24" x14ac:dyDescent="0.25">
      <c r="A271" s="1247">
        <v>1395</v>
      </c>
      <c r="B271" s="1247" t="s">
        <v>797</v>
      </c>
      <c r="C271" s="1247"/>
      <c r="D271" s="1247" t="s">
        <v>537</v>
      </c>
      <c r="E271" s="1247">
        <v>8450</v>
      </c>
      <c r="F271" s="1248">
        <v>0</v>
      </c>
      <c r="G271" s="1247">
        <v>8450</v>
      </c>
      <c r="H271" s="1248">
        <v>0</v>
      </c>
      <c r="I271" s="1247">
        <v>8450</v>
      </c>
      <c r="J271" s="1247"/>
      <c r="K271" s="1247"/>
      <c r="L271" s="1247"/>
      <c r="M271" s="1247">
        <v>8450</v>
      </c>
      <c r="N271" s="1248">
        <v>0</v>
      </c>
      <c r="O271" s="1247">
        <v>8450</v>
      </c>
      <c r="P271" s="1247"/>
      <c r="Q271" s="1247"/>
      <c r="R271" s="1247"/>
      <c r="S271" s="1247">
        <v>8450</v>
      </c>
      <c r="T271" s="1248">
        <v>0</v>
      </c>
      <c r="U271" s="1247">
        <v>8450</v>
      </c>
      <c r="V271" s="1248">
        <v>0</v>
      </c>
      <c r="W271" s="1247">
        <v>8450</v>
      </c>
      <c r="X271" s="1247" t="s">
        <v>928</v>
      </c>
    </row>
    <row r="272" spans="1:24" x14ac:dyDescent="0.25">
      <c r="A272" s="1247">
        <v>1396</v>
      </c>
      <c r="B272" s="1247" t="s">
        <v>1067</v>
      </c>
      <c r="C272" s="1247"/>
      <c r="D272" s="1247" t="s">
        <v>537</v>
      </c>
      <c r="E272" s="1247">
        <v>9300</v>
      </c>
      <c r="F272" s="1164">
        <v>2.198E-2</v>
      </c>
      <c r="G272" s="1247">
        <v>9100</v>
      </c>
      <c r="H272" s="1248">
        <v>0</v>
      </c>
      <c r="I272" s="1247">
        <v>9100</v>
      </c>
      <c r="J272" s="1247"/>
      <c r="K272" s="1247"/>
      <c r="L272" s="1247"/>
      <c r="M272" s="1247">
        <v>9300</v>
      </c>
      <c r="N272" s="1163">
        <v>-6.0609999999999997E-2</v>
      </c>
      <c r="O272" s="1247">
        <v>9900</v>
      </c>
      <c r="P272" s="1247"/>
      <c r="Q272" s="1247"/>
      <c r="R272" s="1247"/>
      <c r="S272" s="1247">
        <v>9800</v>
      </c>
      <c r="T272" s="1164">
        <v>5.3760000000000002E-2</v>
      </c>
      <c r="U272" s="1247">
        <v>9300</v>
      </c>
      <c r="V272" s="1164">
        <v>2.198E-2</v>
      </c>
      <c r="W272" s="1247">
        <v>9100</v>
      </c>
      <c r="X272" s="1247" t="s">
        <v>928</v>
      </c>
    </row>
    <row r="273" spans="1:24" x14ac:dyDescent="0.25">
      <c r="A273" s="1247">
        <v>1397</v>
      </c>
      <c r="B273" s="1247" t="s">
        <v>1068</v>
      </c>
      <c r="C273" s="1247"/>
      <c r="D273" s="1247" t="s">
        <v>537</v>
      </c>
      <c r="E273" s="1247">
        <v>8700</v>
      </c>
      <c r="F273" s="1164">
        <v>2.3529999999999999E-2</v>
      </c>
      <c r="G273" s="1247">
        <v>8500</v>
      </c>
      <c r="H273" s="1248">
        <v>0</v>
      </c>
      <c r="I273" s="1247">
        <v>8500</v>
      </c>
      <c r="J273" s="1247"/>
      <c r="K273" s="1247"/>
      <c r="L273" s="1247"/>
      <c r="M273" s="1247">
        <v>8700</v>
      </c>
      <c r="N273" s="1163">
        <v>-6.4519999999999994E-2</v>
      </c>
      <c r="O273" s="1247">
        <v>9300</v>
      </c>
      <c r="P273" s="1247"/>
      <c r="Q273" s="1247"/>
      <c r="R273" s="1247"/>
      <c r="S273" s="1247">
        <v>9200</v>
      </c>
      <c r="T273" s="1164">
        <v>5.747E-2</v>
      </c>
      <c r="U273" s="1247">
        <v>8700</v>
      </c>
      <c r="V273" s="1164">
        <v>2.3529999999999999E-2</v>
      </c>
      <c r="W273" s="1247">
        <v>8500</v>
      </c>
      <c r="X273" s="1247" t="s">
        <v>928</v>
      </c>
    </row>
    <row r="274" spans="1:24" x14ac:dyDescent="0.25">
      <c r="A274" s="1247">
        <v>1398</v>
      </c>
      <c r="B274" s="1247" t="s">
        <v>1069</v>
      </c>
      <c r="C274" s="1247"/>
      <c r="D274" s="1247" t="s">
        <v>537</v>
      </c>
      <c r="E274" s="1247">
        <v>9000</v>
      </c>
      <c r="F274" s="1248">
        <v>0</v>
      </c>
      <c r="G274" s="1247">
        <v>9000</v>
      </c>
      <c r="H274" s="1248">
        <v>0</v>
      </c>
      <c r="I274" s="1247">
        <v>9000</v>
      </c>
      <c r="J274" s="1247"/>
      <c r="K274" s="1247"/>
      <c r="L274" s="1247"/>
      <c r="M274" s="1247">
        <v>10100</v>
      </c>
      <c r="N274" s="1163">
        <v>-4.7169999999999997E-2</v>
      </c>
      <c r="O274" s="1247">
        <v>10600</v>
      </c>
      <c r="P274" s="1247"/>
      <c r="Q274" s="1247"/>
      <c r="R274" s="1247"/>
      <c r="S274" s="1247">
        <v>10500</v>
      </c>
      <c r="T274" s="1164">
        <v>0.05</v>
      </c>
      <c r="U274" s="1247">
        <v>10000</v>
      </c>
      <c r="V274" s="1164">
        <v>9.8900000000000002E-2</v>
      </c>
      <c r="W274" s="1247">
        <v>9100</v>
      </c>
      <c r="X274" s="1247" t="s">
        <v>928</v>
      </c>
    </row>
    <row r="275" spans="1:24" x14ac:dyDescent="0.25">
      <c r="A275" s="1247">
        <v>1406</v>
      </c>
      <c r="B275" s="1247" t="s">
        <v>1070</v>
      </c>
      <c r="C275" s="1247"/>
      <c r="D275" s="1247" t="s">
        <v>537</v>
      </c>
      <c r="E275" s="1247">
        <v>20000</v>
      </c>
      <c r="F275" s="1248">
        <v>0</v>
      </c>
      <c r="G275" s="1247">
        <v>20000</v>
      </c>
      <c r="H275" s="1248">
        <v>0</v>
      </c>
      <c r="I275" s="1247">
        <v>20000</v>
      </c>
      <c r="J275" s="1247"/>
      <c r="K275" s="1247"/>
      <c r="L275" s="1247"/>
      <c r="M275" s="1247">
        <v>20000</v>
      </c>
      <c r="N275" s="1248">
        <v>0</v>
      </c>
      <c r="O275" s="1247">
        <v>20000</v>
      </c>
      <c r="P275" s="1247"/>
      <c r="Q275" s="1247"/>
      <c r="R275" s="1247"/>
      <c r="S275" s="1247">
        <v>20000</v>
      </c>
      <c r="T275" s="1248">
        <v>0</v>
      </c>
      <c r="U275" s="1247">
        <v>20000</v>
      </c>
      <c r="V275" s="1248">
        <v>0</v>
      </c>
      <c r="W275" s="1247">
        <v>20000</v>
      </c>
      <c r="X275" s="1247" t="s">
        <v>928</v>
      </c>
    </row>
    <row r="276" spans="1:24" x14ac:dyDescent="0.25">
      <c r="A276" s="1247">
        <v>1407</v>
      </c>
      <c r="B276" s="1247" t="s">
        <v>1071</v>
      </c>
      <c r="C276" s="1247"/>
      <c r="D276" s="1247" t="s">
        <v>537</v>
      </c>
      <c r="E276" s="1247">
        <v>19000</v>
      </c>
      <c r="F276" s="1248">
        <v>0</v>
      </c>
      <c r="G276" s="1247">
        <v>19000</v>
      </c>
      <c r="H276" s="1248">
        <v>0</v>
      </c>
      <c r="I276" s="1247">
        <v>19000</v>
      </c>
      <c r="J276" s="1247"/>
      <c r="K276" s="1247"/>
      <c r="L276" s="1247"/>
      <c r="M276" s="1247">
        <v>19000</v>
      </c>
      <c r="N276" s="1248">
        <v>0</v>
      </c>
      <c r="O276" s="1247">
        <v>19000</v>
      </c>
      <c r="P276" s="1247"/>
      <c r="Q276" s="1247"/>
      <c r="R276" s="1247"/>
      <c r="S276" s="1247">
        <v>19000</v>
      </c>
      <c r="T276" s="1248">
        <v>0</v>
      </c>
      <c r="U276" s="1247">
        <v>19000</v>
      </c>
      <c r="V276" s="1248">
        <v>0</v>
      </c>
      <c r="W276" s="1247">
        <v>19000</v>
      </c>
      <c r="X276" s="1247" t="s">
        <v>928</v>
      </c>
    </row>
    <row r="277" spans="1:24" x14ac:dyDescent="0.25">
      <c r="A277" s="1247">
        <v>1408</v>
      </c>
      <c r="B277" s="1247" t="s">
        <v>1072</v>
      </c>
      <c r="C277" s="1247"/>
      <c r="D277" s="1247" t="s">
        <v>537</v>
      </c>
      <c r="E277" s="1247">
        <v>0</v>
      </c>
      <c r="F277" s="1247"/>
      <c r="G277" s="1247">
        <v>0</v>
      </c>
      <c r="H277" s="1247"/>
      <c r="I277" s="1247">
        <v>0</v>
      </c>
      <c r="J277" s="1247"/>
      <c r="K277" s="1247"/>
      <c r="L277" s="1247"/>
      <c r="M277" s="1247">
        <v>0</v>
      </c>
      <c r="N277" s="1247"/>
      <c r="O277" s="1247">
        <v>0</v>
      </c>
      <c r="P277" s="1247"/>
      <c r="Q277" s="1247"/>
      <c r="R277" s="1247"/>
      <c r="S277" s="1247">
        <v>0</v>
      </c>
      <c r="T277" s="1247"/>
      <c r="U277" s="1247">
        <v>0</v>
      </c>
      <c r="V277" s="1247"/>
      <c r="W277" s="1247">
        <v>0</v>
      </c>
      <c r="X277" s="1247" t="s">
        <v>928</v>
      </c>
    </row>
    <row r="278" spans="1:24" x14ac:dyDescent="0.25">
      <c r="A278" s="1247">
        <v>1409</v>
      </c>
      <c r="B278" s="1247" t="s">
        <v>803</v>
      </c>
      <c r="C278" s="1247"/>
      <c r="D278" s="1247" t="s">
        <v>537</v>
      </c>
      <c r="E278" s="1247">
        <v>0</v>
      </c>
      <c r="F278" s="1247"/>
      <c r="G278" s="1247">
        <v>0</v>
      </c>
      <c r="H278" s="1247"/>
      <c r="I278" s="1247">
        <v>0</v>
      </c>
      <c r="J278" s="1247"/>
      <c r="K278" s="1247"/>
      <c r="L278" s="1247"/>
      <c r="M278" s="1247">
        <v>0</v>
      </c>
      <c r="N278" s="1247"/>
      <c r="O278" s="1247">
        <v>0</v>
      </c>
      <c r="P278" s="1247"/>
      <c r="Q278" s="1247"/>
      <c r="R278" s="1247"/>
      <c r="S278" s="1247">
        <v>0</v>
      </c>
      <c r="T278" s="1247"/>
      <c r="U278" s="1247">
        <v>0</v>
      </c>
      <c r="V278" s="1247"/>
      <c r="W278" s="1247">
        <v>0</v>
      </c>
      <c r="X278" s="1247" t="s">
        <v>928</v>
      </c>
    </row>
    <row r="279" spans="1:24" x14ac:dyDescent="0.25">
      <c r="A279" s="1247">
        <v>1410</v>
      </c>
      <c r="B279" s="1247" t="s">
        <v>804</v>
      </c>
      <c r="C279" s="1247"/>
      <c r="D279" s="1247" t="s">
        <v>537</v>
      </c>
      <c r="E279" s="1247">
        <v>0</v>
      </c>
      <c r="F279" s="1247"/>
      <c r="G279" s="1247">
        <v>0</v>
      </c>
      <c r="H279" s="1247"/>
      <c r="I279" s="1247">
        <v>0</v>
      </c>
      <c r="J279" s="1247"/>
      <c r="K279" s="1247"/>
      <c r="L279" s="1247"/>
      <c r="M279" s="1247">
        <v>0</v>
      </c>
      <c r="N279" s="1247"/>
      <c r="O279" s="1247">
        <v>0</v>
      </c>
      <c r="P279" s="1247"/>
      <c r="Q279" s="1247"/>
      <c r="R279" s="1247"/>
      <c r="S279" s="1247">
        <v>0</v>
      </c>
      <c r="T279" s="1247"/>
      <c r="U279" s="1247">
        <v>0</v>
      </c>
      <c r="V279" s="1247"/>
      <c r="W279" s="1247">
        <v>0</v>
      </c>
      <c r="X279" s="1247" t="s">
        <v>928</v>
      </c>
    </row>
    <row r="280" spans="1:24" x14ac:dyDescent="0.25">
      <c r="A280" s="1247">
        <v>1411</v>
      </c>
      <c r="B280" s="1247" t="s">
        <v>1073</v>
      </c>
      <c r="C280" s="1247"/>
      <c r="D280" s="1247" t="s">
        <v>537</v>
      </c>
      <c r="E280" s="1247">
        <v>0</v>
      </c>
      <c r="F280" s="1247"/>
      <c r="G280" s="1247">
        <v>0</v>
      </c>
      <c r="H280" s="1247"/>
      <c r="I280" s="1247">
        <v>0</v>
      </c>
      <c r="J280" s="1247"/>
      <c r="K280" s="1247"/>
      <c r="L280" s="1247"/>
      <c r="M280" s="1247">
        <v>0</v>
      </c>
      <c r="N280" s="1247"/>
      <c r="O280" s="1247">
        <v>0</v>
      </c>
      <c r="P280" s="1247"/>
      <c r="Q280" s="1247"/>
      <c r="R280" s="1247"/>
      <c r="S280" s="1247">
        <v>0</v>
      </c>
      <c r="T280" s="1247"/>
      <c r="U280" s="1247">
        <v>0</v>
      </c>
      <c r="V280" s="1247"/>
      <c r="W280" s="1247">
        <v>0</v>
      </c>
      <c r="X280" s="1247" t="s">
        <v>928</v>
      </c>
    </row>
    <row r="281" spans="1:24" x14ac:dyDescent="0.25">
      <c r="A281" s="1247">
        <v>1412</v>
      </c>
      <c r="B281" s="1247" t="s">
        <v>805</v>
      </c>
      <c r="C281" s="1247"/>
      <c r="D281" s="1247" t="s">
        <v>537</v>
      </c>
      <c r="E281" s="1247">
        <v>0</v>
      </c>
      <c r="F281" s="1247"/>
      <c r="G281" s="1247">
        <v>0</v>
      </c>
      <c r="H281" s="1247"/>
      <c r="I281" s="1247">
        <v>0</v>
      </c>
      <c r="J281" s="1247"/>
      <c r="K281" s="1247"/>
      <c r="L281" s="1247"/>
      <c r="M281" s="1247">
        <v>0</v>
      </c>
      <c r="N281" s="1247"/>
      <c r="O281" s="1247">
        <v>0</v>
      </c>
      <c r="P281" s="1247"/>
      <c r="Q281" s="1247"/>
      <c r="R281" s="1247"/>
      <c r="S281" s="1247">
        <v>0</v>
      </c>
      <c r="T281" s="1247"/>
      <c r="U281" s="1247">
        <v>0</v>
      </c>
      <c r="V281" s="1247"/>
      <c r="W281" s="1247">
        <v>0</v>
      </c>
      <c r="X281" s="1247" t="s">
        <v>928</v>
      </c>
    </row>
    <row r="282" spans="1:24" x14ac:dyDescent="0.25">
      <c r="A282" s="1247">
        <v>1413</v>
      </c>
      <c r="B282" s="1247" t="s">
        <v>806</v>
      </c>
      <c r="C282" s="1247"/>
      <c r="D282" s="1247" t="s">
        <v>537</v>
      </c>
      <c r="E282" s="1247">
        <v>0</v>
      </c>
      <c r="F282" s="1247"/>
      <c r="G282" s="1247">
        <v>0</v>
      </c>
      <c r="H282" s="1247"/>
      <c r="I282" s="1247">
        <v>0</v>
      </c>
      <c r="J282" s="1247"/>
      <c r="K282" s="1247"/>
      <c r="L282" s="1247"/>
      <c r="M282" s="1247">
        <v>0</v>
      </c>
      <c r="N282" s="1247"/>
      <c r="O282" s="1247">
        <v>0</v>
      </c>
      <c r="P282" s="1247"/>
      <c r="Q282" s="1247"/>
      <c r="R282" s="1247"/>
      <c r="S282" s="1247">
        <v>0</v>
      </c>
      <c r="T282" s="1247"/>
      <c r="U282" s="1247">
        <v>0</v>
      </c>
      <c r="V282" s="1247"/>
      <c r="W282" s="1247">
        <v>0</v>
      </c>
      <c r="X282" s="1247" t="s">
        <v>928</v>
      </c>
    </row>
    <row r="283" spans="1:24" x14ac:dyDescent="0.25">
      <c r="A283" s="1247">
        <v>1414</v>
      </c>
      <c r="B283" s="1247" t="s">
        <v>807</v>
      </c>
      <c r="C283" s="1247"/>
      <c r="D283" s="1247" t="s">
        <v>537</v>
      </c>
      <c r="E283" s="1247">
        <v>0</v>
      </c>
      <c r="F283" s="1247"/>
      <c r="G283" s="1247">
        <v>0</v>
      </c>
      <c r="H283" s="1247"/>
      <c r="I283" s="1247">
        <v>0</v>
      </c>
      <c r="J283" s="1247"/>
      <c r="K283" s="1247"/>
      <c r="L283" s="1247"/>
      <c r="M283" s="1247">
        <v>0</v>
      </c>
      <c r="N283" s="1247"/>
      <c r="O283" s="1247">
        <v>0</v>
      </c>
      <c r="P283" s="1247"/>
      <c r="Q283" s="1247"/>
      <c r="R283" s="1247"/>
      <c r="S283" s="1247">
        <v>0</v>
      </c>
      <c r="T283" s="1247"/>
      <c r="U283" s="1247">
        <v>0</v>
      </c>
      <c r="V283" s="1247"/>
      <c r="W283" s="1247">
        <v>0</v>
      </c>
      <c r="X283" s="1247" t="s">
        <v>928</v>
      </c>
    </row>
    <row r="284" spans="1:24" x14ac:dyDescent="0.25">
      <c r="A284" s="1247">
        <v>1415</v>
      </c>
      <c r="B284" s="1247" t="s">
        <v>808</v>
      </c>
      <c r="C284" s="1247"/>
      <c r="D284" s="1247" t="s">
        <v>537</v>
      </c>
      <c r="E284" s="1247">
        <v>0</v>
      </c>
      <c r="F284" s="1247"/>
      <c r="G284" s="1247">
        <v>0</v>
      </c>
      <c r="H284" s="1247"/>
      <c r="I284" s="1247">
        <v>0</v>
      </c>
      <c r="J284" s="1247"/>
      <c r="K284" s="1247"/>
      <c r="L284" s="1247"/>
      <c r="M284" s="1247">
        <v>0</v>
      </c>
      <c r="N284" s="1247"/>
      <c r="O284" s="1247">
        <v>0</v>
      </c>
      <c r="P284" s="1247"/>
      <c r="Q284" s="1247"/>
      <c r="R284" s="1247"/>
      <c r="S284" s="1247">
        <v>0</v>
      </c>
      <c r="T284" s="1247"/>
      <c r="U284" s="1247">
        <v>0</v>
      </c>
      <c r="V284" s="1247"/>
      <c r="W284" s="1247">
        <v>0</v>
      </c>
      <c r="X284" s="1247" t="s">
        <v>928</v>
      </c>
    </row>
    <row r="285" spans="1:24" x14ac:dyDescent="0.25">
      <c r="A285" s="1247">
        <v>1416</v>
      </c>
      <c r="B285" s="1247" t="s">
        <v>809</v>
      </c>
      <c r="C285" s="1247"/>
      <c r="D285" s="1247" t="s">
        <v>537</v>
      </c>
      <c r="E285" s="1247">
        <v>0</v>
      </c>
      <c r="F285" s="1247"/>
      <c r="G285" s="1247">
        <v>0</v>
      </c>
      <c r="H285" s="1247"/>
      <c r="I285" s="1247">
        <v>0</v>
      </c>
      <c r="J285" s="1247"/>
      <c r="K285" s="1247"/>
      <c r="L285" s="1247"/>
      <c r="M285" s="1247">
        <v>0</v>
      </c>
      <c r="N285" s="1247"/>
      <c r="O285" s="1247">
        <v>0</v>
      </c>
      <c r="P285" s="1247"/>
      <c r="Q285" s="1247"/>
      <c r="R285" s="1247"/>
      <c r="S285" s="1247">
        <v>0</v>
      </c>
      <c r="T285" s="1247"/>
      <c r="U285" s="1247">
        <v>0</v>
      </c>
      <c r="V285" s="1247"/>
      <c r="W285" s="1247">
        <v>0</v>
      </c>
      <c r="X285" s="1247" t="s">
        <v>928</v>
      </c>
    </row>
    <row r="286" spans="1:24" x14ac:dyDescent="0.25">
      <c r="A286" s="1247">
        <v>1417</v>
      </c>
      <c r="B286" s="1247" t="s">
        <v>810</v>
      </c>
      <c r="C286" s="1247"/>
      <c r="D286" s="1247" t="s">
        <v>537</v>
      </c>
      <c r="E286" s="1247">
        <v>0</v>
      </c>
      <c r="F286" s="1247"/>
      <c r="G286" s="1247">
        <v>0</v>
      </c>
      <c r="H286" s="1247"/>
      <c r="I286" s="1247">
        <v>0</v>
      </c>
      <c r="J286" s="1247"/>
      <c r="K286" s="1247"/>
      <c r="L286" s="1247"/>
      <c r="M286" s="1247">
        <v>0</v>
      </c>
      <c r="N286" s="1247"/>
      <c r="O286" s="1247">
        <v>0</v>
      </c>
      <c r="P286" s="1247"/>
      <c r="Q286" s="1247"/>
      <c r="R286" s="1247"/>
      <c r="S286" s="1247">
        <v>0</v>
      </c>
      <c r="T286" s="1247"/>
      <c r="U286" s="1247">
        <v>0</v>
      </c>
      <c r="V286" s="1247"/>
      <c r="W286" s="1247">
        <v>0</v>
      </c>
      <c r="X286" s="1247" t="s">
        <v>928</v>
      </c>
    </row>
    <row r="287" spans="1:24" x14ac:dyDescent="0.25">
      <c r="A287" s="1247">
        <v>1418</v>
      </c>
      <c r="B287" s="1247" t="s">
        <v>1074</v>
      </c>
      <c r="C287" s="1247"/>
      <c r="D287" s="1247" t="s">
        <v>537</v>
      </c>
      <c r="E287" s="1247">
        <v>0</v>
      </c>
      <c r="F287" s="1247"/>
      <c r="G287" s="1247">
        <v>0</v>
      </c>
      <c r="H287" s="1247"/>
      <c r="I287" s="1247">
        <v>0</v>
      </c>
      <c r="J287" s="1247"/>
      <c r="K287" s="1247"/>
      <c r="L287" s="1247"/>
      <c r="M287" s="1247">
        <v>0</v>
      </c>
      <c r="N287" s="1247"/>
      <c r="O287" s="1247">
        <v>0</v>
      </c>
      <c r="P287" s="1247"/>
      <c r="Q287" s="1247"/>
      <c r="R287" s="1247"/>
      <c r="S287" s="1247">
        <v>0</v>
      </c>
      <c r="T287" s="1247"/>
      <c r="U287" s="1247">
        <v>0</v>
      </c>
      <c r="V287" s="1247"/>
      <c r="W287" s="1247">
        <v>0</v>
      </c>
      <c r="X287" s="1247" t="s">
        <v>928</v>
      </c>
    </row>
    <row r="288" spans="1:24" x14ac:dyDescent="0.25">
      <c r="A288" s="1247">
        <v>1419</v>
      </c>
      <c r="B288" s="1247" t="s">
        <v>1075</v>
      </c>
      <c r="C288" s="1247"/>
      <c r="D288" s="1247" t="s">
        <v>537</v>
      </c>
      <c r="E288" s="1247">
        <v>0</v>
      </c>
      <c r="F288" s="1247"/>
      <c r="G288" s="1247">
        <v>0</v>
      </c>
      <c r="H288" s="1247"/>
      <c r="I288" s="1247">
        <v>0</v>
      </c>
      <c r="J288" s="1247"/>
      <c r="K288" s="1247"/>
      <c r="L288" s="1247"/>
      <c r="M288" s="1247">
        <v>0</v>
      </c>
      <c r="N288" s="1247"/>
      <c r="O288" s="1247">
        <v>0</v>
      </c>
      <c r="P288" s="1247"/>
      <c r="Q288" s="1247"/>
      <c r="R288" s="1247"/>
      <c r="S288" s="1247">
        <v>0</v>
      </c>
      <c r="T288" s="1247"/>
      <c r="U288" s="1247">
        <v>0</v>
      </c>
      <c r="V288" s="1247"/>
      <c r="W288" s="1247">
        <v>0</v>
      </c>
      <c r="X288" s="1247" t="s">
        <v>928</v>
      </c>
    </row>
    <row r="289" spans="1:24" x14ac:dyDescent="0.25">
      <c r="A289" s="1247">
        <v>1421</v>
      </c>
      <c r="B289" s="1247" t="s">
        <v>1076</v>
      </c>
      <c r="C289" s="1247"/>
      <c r="D289" s="1247" t="s">
        <v>537</v>
      </c>
      <c r="E289" s="1247">
        <v>4950</v>
      </c>
      <c r="F289" s="1248">
        <v>0</v>
      </c>
      <c r="G289" s="1247">
        <v>4950</v>
      </c>
      <c r="H289" s="1248">
        <v>0</v>
      </c>
      <c r="I289" s="1247">
        <v>4950</v>
      </c>
      <c r="J289" s="1247"/>
      <c r="K289" s="1247"/>
      <c r="L289" s="1247"/>
      <c r="M289" s="1247">
        <v>4950</v>
      </c>
      <c r="N289" s="1248">
        <v>0</v>
      </c>
      <c r="O289" s="1247">
        <v>4950</v>
      </c>
      <c r="P289" s="1247"/>
      <c r="Q289" s="1247"/>
      <c r="R289" s="1247"/>
      <c r="S289" s="1247">
        <v>4950</v>
      </c>
      <c r="T289" s="1248">
        <v>0</v>
      </c>
      <c r="U289" s="1247">
        <v>4950</v>
      </c>
      <c r="V289" s="1248">
        <v>0</v>
      </c>
      <c r="W289" s="1247">
        <v>4950</v>
      </c>
      <c r="X289" s="1247" t="s">
        <v>928</v>
      </c>
    </row>
    <row r="290" spans="1:24" x14ac:dyDescent="0.25">
      <c r="A290" s="1247">
        <v>1431</v>
      </c>
      <c r="B290" s="1247" t="s">
        <v>1077</v>
      </c>
      <c r="C290" s="1247"/>
      <c r="D290" s="1247" t="s">
        <v>537</v>
      </c>
      <c r="E290" s="1247">
        <v>0</v>
      </c>
      <c r="F290" s="1247"/>
      <c r="G290" s="1247">
        <v>0</v>
      </c>
      <c r="H290" s="1247"/>
      <c r="I290" s="1247">
        <v>0</v>
      </c>
      <c r="J290" s="1247"/>
      <c r="K290" s="1247"/>
      <c r="L290" s="1247"/>
      <c r="M290" s="1247">
        <v>0</v>
      </c>
      <c r="N290" s="1247"/>
      <c r="O290" s="1247">
        <v>0</v>
      </c>
      <c r="P290" s="1247"/>
      <c r="Q290" s="1247"/>
      <c r="R290" s="1247"/>
      <c r="S290" s="1247">
        <v>0</v>
      </c>
      <c r="T290" s="1247"/>
      <c r="U290" s="1247">
        <v>0</v>
      </c>
      <c r="V290" s="1247"/>
      <c r="W290" s="1247">
        <v>0</v>
      </c>
      <c r="X290" s="1247" t="s">
        <v>928</v>
      </c>
    </row>
    <row r="291" spans="1:24" x14ac:dyDescent="0.25">
      <c r="A291" s="1247">
        <v>1432</v>
      </c>
      <c r="B291" s="1247" t="s">
        <v>1078</v>
      </c>
      <c r="C291" s="1247"/>
      <c r="D291" s="1247" t="s">
        <v>537</v>
      </c>
      <c r="E291" s="1247">
        <v>5700</v>
      </c>
      <c r="F291" s="1248">
        <v>0</v>
      </c>
      <c r="G291" s="1247">
        <v>5700</v>
      </c>
      <c r="H291" s="1248">
        <v>0</v>
      </c>
      <c r="I291" s="1247">
        <v>5700</v>
      </c>
      <c r="J291" s="1247"/>
      <c r="K291" s="1247"/>
      <c r="L291" s="1247"/>
      <c r="M291" s="1247">
        <v>5700</v>
      </c>
      <c r="N291" s="1248">
        <v>0</v>
      </c>
      <c r="O291" s="1247">
        <v>5700</v>
      </c>
      <c r="P291" s="1247"/>
      <c r="Q291" s="1247"/>
      <c r="R291" s="1247"/>
      <c r="S291" s="1247">
        <v>5700</v>
      </c>
      <c r="T291" s="1248">
        <v>0</v>
      </c>
      <c r="U291" s="1247">
        <v>5700</v>
      </c>
      <c r="V291" s="1248">
        <v>0</v>
      </c>
      <c r="W291" s="1247">
        <v>5700</v>
      </c>
      <c r="X291" s="1247" t="s">
        <v>928</v>
      </c>
    </row>
    <row r="292" spans="1:24" x14ac:dyDescent="0.25">
      <c r="A292" s="1247">
        <v>1433</v>
      </c>
      <c r="B292" s="1247" t="s">
        <v>1079</v>
      </c>
      <c r="C292" s="1247"/>
      <c r="D292" s="1247" t="s">
        <v>537</v>
      </c>
      <c r="E292" s="1247">
        <v>5700</v>
      </c>
      <c r="F292" s="1248">
        <v>0</v>
      </c>
      <c r="G292" s="1247">
        <v>5700</v>
      </c>
      <c r="H292" s="1248">
        <v>0</v>
      </c>
      <c r="I292" s="1247">
        <v>5700</v>
      </c>
      <c r="J292" s="1247"/>
      <c r="K292" s="1247"/>
      <c r="L292" s="1247"/>
      <c r="M292" s="1247">
        <v>5700</v>
      </c>
      <c r="N292" s="1248">
        <v>0</v>
      </c>
      <c r="O292" s="1247">
        <v>5700</v>
      </c>
      <c r="P292" s="1247"/>
      <c r="Q292" s="1247"/>
      <c r="R292" s="1247"/>
      <c r="S292" s="1247">
        <v>5700</v>
      </c>
      <c r="T292" s="1248">
        <v>0</v>
      </c>
      <c r="U292" s="1247">
        <v>5700</v>
      </c>
      <c r="V292" s="1248">
        <v>0</v>
      </c>
      <c r="W292" s="1247">
        <v>5700</v>
      </c>
      <c r="X292" s="1247" t="s">
        <v>928</v>
      </c>
    </row>
    <row r="293" spans="1:24" x14ac:dyDescent="0.25">
      <c r="A293" s="1247">
        <v>1435</v>
      </c>
      <c r="B293" s="1247" t="s">
        <v>1080</v>
      </c>
      <c r="C293" s="1247"/>
      <c r="D293" s="1247" t="s">
        <v>537</v>
      </c>
      <c r="E293" s="1247">
        <v>0</v>
      </c>
      <c r="F293" s="1247"/>
      <c r="G293" s="1247">
        <v>0</v>
      </c>
      <c r="H293" s="1247"/>
      <c r="I293" s="1247">
        <v>0</v>
      </c>
      <c r="J293" s="1247"/>
      <c r="K293" s="1247"/>
      <c r="L293" s="1247"/>
      <c r="M293" s="1247">
        <v>0</v>
      </c>
      <c r="N293" s="1247"/>
      <c r="O293" s="1247">
        <v>0</v>
      </c>
      <c r="P293" s="1247"/>
      <c r="Q293" s="1247"/>
      <c r="R293" s="1247"/>
      <c r="S293" s="1247">
        <v>0</v>
      </c>
      <c r="T293" s="1247"/>
      <c r="U293" s="1247">
        <v>0</v>
      </c>
      <c r="V293" s="1247"/>
      <c r="W293" s="1247">
        <v>0</v>
      </c>
      <c r="X293" s="1247" t="s">
        <v>928</v>
      </c>
    </row>
    <row r="294" spans="1:24" x14ac:dyDescent="0.25">
      <c r="A294" s="1247">
        <v>1436</v>
      </c>
      <c r="B294" s="1247" t="s">
        <v>1081</v>
      </c>
      <c r="C294" s="1247"/>
      <c r="D294" s="1247" t="s">
        <v>537</v>
      </c>
      <c r="E294" s="1247">
        <v>0</v>
      </c>
      <c r="F294" s="1247"/>
      <c r="G294" s="1247">
        <v>0</v>
      </c>
      <c r="H294" s="1247"/>
      <c r="I294" s="1247">
        <v>0</v>
      </c>
      <c r="J294" s="1247"/>
      <c r="K294" s="1247"/>
      <c r="L294" s="1247"/>
      <c r="M294" s="1247">
        <v>0</v>
      </c>
      <c r="N294" s="1247"/>
      <c r="O294" s="1247">
        <v>0</v>
      </c>
      <c r="P294" s="1247"/>
      <c r="Q294" s="1247">
        <v>0</v>
      </c>
      <c r="R294" s="1247"/>
      <c r="S294" s="1247"/>
      <c r="T294" s="1247"/>
      <c r="U294" s="1247"/>
      <c r="V294" s="1247"/>
      <c r="W294" s="1247"/>
      <c r="X294" s="1247" t="s">
        <v>928</v>
      </c>
    </row>
    <row r="295" spans="1:24" x14ac:dyDescent="0.25">
      <c r="A295" s="1247">
        <v>1437</v>
      </c>
      <c r="B295" s="1247" t="s">
        <v>1082</v>
      </c>
      <c r="C295" s="1247"/>
      <c r="D295" s="1247" t="s">
        <v>537</v>
      </c>
      <c r="E295" s="1247">
        <v>0</v>
      </c>
      <c r="F295" s="1247"/>
      <c r="G295" s="1247">
        <v>0</v>
      </c>
      <c r="H295" s="1247"/>
      <c r="I295" s="1247">
        <v>0</v>
      </c>
      <c r="J295" s="1247"/>
      <c r="K295" s="1247"/>
      <c r="L295" s="1247"/>
      <c r="M295" s="1247">
        <v>0</v>
      </c>
      <c r="N295" s="1247"/>
      <c r="O295" s="1247">
        <v>0</v>
      </c>
      <c r="P295" s="1247"/>
      <c r="Q295" s="1247">
        <v>0</v>
      </c>
      <c r="R295" s="1247"/>
      <c r="S295" s="1247"/>
      <c r="T295" s="1247"/>
      <c r="U295" s="1247"/>
      <c r="V295" s="1247"/>
      <c r="W295" s="1247"/>
      <c r="X295" s="1247" t="s">
        <v>928</v>
      </c>
    </row>
    <row r="296" spans="1:24" x14ac:dyDescent="0.25">
      <c r="A296" s="1247">
        <v>1503</v>
      </c>
      <c r="B296" s="1247" t="s">
        <v>814</v>
      </c>
      <c r="C296" s="1247"/>
      <c r="D296" s="1247" t="s">
        <v>537</v>
      </c>
      <c r="E296" s="1247">
        <v>0</v>
      </c>
      <c r="F296" s="1247"/>
      <c r="G296" s="1247">
        <v>0</v>
      </c>
      <c r="H296" s="1247"/>
      <c r="I296" s="1247">
        <v>0</v>
      </c>
      <c r="J296" s="1247"/>
      <c r="K296" s="1247"/>
      <c r="L296" s="1247"/>
      <c r="M296" s="1247">
        <v>0</v>
      </c>
      <c r="N296" s="1247"/>
      <c r="O296" s="1247">
        <v>0</v>
      </c>
      <c r="P296" s="1247"/>
      <c r="Q296" s="1247"/>
      <c r="R296" s="1247"/>
      <c r="S296" s="1247">
        <v>0</v>
      </c>
      <c r="T296" s="1247"/>
      <c r="U296" s="1247">
        <v>0</v>
      </c>
      <c r="V296" s="1247"/>
      <c r="W296" s="1247">
        <v>0</v>
      </c>
      <c r="X296" s="1247" t="s">
        <v>928</v>
      </c>
    </row>
    <row r="297" spans="1:24" x14ac:dyDescent="0.25">
      <c r="A297" s="1247">
        <v>1505</v>
      </c>
      <c r="B297" s="1247" t="s">
        <v>1083</v>
      </c>
      <c r="C297" s="1247"/>
      <c r="D297" s="1247" t="s">
        <v>537</v>
      </c>
      <c r="E297" s="1247">
        <v>0</v>
      </c>
      <c r="F297" s="1247"/>
      <c r="G297" s="1247">
        <v>0</v>
      </c>
      <c r="H297" s="1247"/>
      <c r="I297" s="1247">
        <v>0</v>
      </c>
      <c r="J297" s="1247"/>
      <c r="K297" s="1247"/>
      <c r="L297" s="1247"/>
      <c r="M297" s="1247">
        <v>0</v>
      </c>
      <c r="N297" s="1247"/>
      <c r="O297" s="1247">
        <v>0</v>
      </c>
      <c r="P297" s="1247"/>
      <c r="Q297" s="1247"/>
      <c r="R297" s="1247"/>
      <c r="S297" s="1247">
        <v>0</v>
      </c>
      <c r="T297" s="1247"/>
      <c r="U297" s="1247">
        <v>0</v>
      </c>
      <c r="V297" s="1247"/>
      <c r="W297" s="1247">
        <v>0</v>
      </c>
      <c r="X297" s="1247" t="s">
        <v>928</v>
      </c>
    </row>
    <row r="298" spans="1:24" x14ac:dyDescent="0.25">
      <c r="A298" s="1247">
        <v>1506</v>
      </c>
      <c r="B298" s="1247" t="s">
        <v>1084</v>
      </c>
      <c r="C298" s="1247"/>
      <c r="D298" s="1247" t="s">
        <v>537</v>
      </c>
      <c r="E298" s="1247">
        <v>0</v>
      </c>
      <c r="F298" s="1247"/>
      <c r="G298" s="1247">
        <v>0</v>
      </c>
      <c r="H298" s="1247"/>
      <c r="I298" s="1247">
        <v>0</v>
      </c>
      <c r="J298" s="1247"/>
      <c r="K298" s="1247"/>
      <c r="L298" s="1247"/>
      <c r="M298" s="1247">
        <v>0</v>
      </c>
      <c r="N298" s="1247"/>
      <c r="O298" s="1247">
        <v>0</v>
      </c>
      <c r="P298" s="1247"/>
      <c r="Q298" s="1247"/>
      <c r="R298" s="1247"/>
      <c r="S298" s="1247">
        <v>0</v>
      </c>
      <c r="T298" s="1247"/>
      <c r="U298" s="1247">
        <v>0</v>
      </c>
      <c r="V298" s="1247"/>
      <c r="W298" s="1247">
        <v>0</v>
      </c>
      <c r="X298" s="1247" t="s">
        <v>928</v>
      </c>
    </row>
    <row r="299" spans="1:24" x14ac:dyDescent="0.25">
      <c r="A299" s="1247">
        <v>1507</v>
      </c>
      <c r="B299" s="1247" t="s">
        <v>1085</v>
      </c>
      <c r="C299" s="1247"/>
      <c r="D299" s="1247" t="s">
        <v>537</v>
      </c>
      <c r="E299" s="1247">
        <v>0</v>
      </c>
      <c r="F299" s="1247"/>
      <c r="G299" s="1247">
        <v>0</v>
      </c>
      <c r="H299" s="1247"/>
      <c r="I299" s="1247">
        <v>0</v>
      </c>
      <c r="J299" s="1247"/>
      <c r="K299" s="1247"/>
      <c r="L299" s="1247"/>
      <c r="M299" s="1247">
        <v>0</v>
      </c>
      <c r="N299" s="1247"/>
      <c r="O299" s="1247">
        <v>0</v>
      </c>
      <c r="P299" s="1247"/>
      <c r="Q299" s="1247"/>
      <c r="R299" s="1247"/>
      <c r="S299" s="1247">
        <v>0</v>
      </c>
      <c r="T299" s="1247"/>
      <c r="U299" s="1247">
        <v>0</v>
      </c>
      <c r="V299" s="1247"/>
      <c r="W299" s="1247">
        <v>0</v>
      </c>
      <c r="X299" s="1247" t="s">
        <v>928</v>
      </c>
    </row>
    <row r="300" spans="1:24" x14ac:dyDescent="0.25">
      <c r="A300" s="1247">
        <v>1512</v>
      </c>
      <c r="B300" s="1247" t="s">
        <v>1086</v>
      </c>
      <c r="C300" s="1247"/>
      <c r="D300" s="1247" t="s">
        <v>537</v>
      </c>
      <c r="E300" s="1247">
        <v>0</v>
      </c>
      <c r="F300" s="1247"/>
      <c r="G300" s="1247">
        <v>0</v>
      </c>
      <c r="H300" s="1247"/>
      <c r="I300" s="1247">
        <v>0</v>
      </c>
      <c r="J300" s="1247"/>
      <c r="K300" s="1247"/>
      <c r="L300" s="1247"/>
      <c r="M300" s="1247">
        <v>0</v>
      </c>
      <c r="N300" s="1247"/>
      <c r="O300" s="1247">
        <v>0</v>
      </c>
      <c r="P300" s="1247"/>
      <c r="Q300" s="1247"/>
      <c r="R300" s="1247"/>
      <c r="S300" s="1247">
        <v>0</v>
      </c>
      <c r="T300" s="1247"/>
      <c r="U300" s="1247">
        <v>0</v>
      </c>
      <c r="V300" s="1247"/>
      <c r="W300" s="1247">
        <v>0</v>
      </c>
      <c r="X300" s="1247" t="s">
        <v>928</v>
      </c>
    </row>
    <row r="301" spans="1:24" x14ac:dyDescent="0.25">
      <c r="A301" s="1247">
        <v>1513</v>
      </c>
      <c r="B301" s="1247" t="s">
        <v>1087</v>
      </c>
      <c r="C301" s="1247"/>
      <c r="D301" s="1247" t="s">
        <v>537</v>
      </c>
      <c r="E301" s="1247">
        <v>0</v>
      </c>
      <c r="F301" s="1247"/>
      <c r="G301" s="1247">
        <v>0</v>
      </c>
      <c r="H301" s="1247"/>
      <c r="I301" s="1247">
        <v>0</v>
      </c>
      <c r="J301" s="1247"/>
      <c r="K301" s="1247"/>
      <c r="L301" s="1247"/>
      <c r="M301" s="1247">
        <v>0</v>
      </c>
      <c r="N301" s="1247"/>
      <c r="O301" s="1247">
        <v>0</v>
      </c>
      <c r="P301" s="1247"/>
      <c r="Q301" s="1247"/>
      <c r="R301" s="1247"/>
      <c r="S301" s="1247">
        <v>0</v>
      </c>
      <c r="T301" s="1247"/>
      <c r="U301" s="1247">
        <v>0</v>
      </c>
      <c r="V301" s="1247"/>
      <c r="W301" s="1247">
        <v>0</v>
      </c>
      <c r="X301" s="1247" t="s">
        <v>928</v>
      </c>
    </row>
    <row r="302" spans="1:24" x14ac:dyDescent="0.25">
      <c r="A302" s="1247">
        <v>1514</v>
      </c>
      <c r="B302" s="1247" t="s">
        <v>1088</v>
      </c>
      <c r="C302" s="1247"/>
      <c r="D302" s="1247" t="s">
        <v>537</v>
      </c>
      <c r="E302" s="1247">
        <v>0</v>
      </c>
      <c r="F302" s="1247"/>
      <c r="G302" s="1247">
        <v>0</v>
      </c>
      <c r="H302" s="1247"/>
      <c r="I302" s="1247">
        <v>0</v>
      </c>
      <c r="J302" s="1247"/>
      <c r="K302" s="1247"/>
      <c r="L302" s="1247"/>
      <c r="M302" s="1247">
        <v>0</v>
      </c>
      <c r="N302" s="1247"/>
      <c r="O302" s="1247">
        <v>0</v>
      </c>
      <c r="P302" s="1247"/>
      <c r="Q302" s="1247"/>
      <c r="R302" s="1247"/>
      <c r="S302" s="1247">
        <v>0</v>
      </c>
      <c r="T302" s="1247"/>
      <c r="U302" s="1247">
        <v>0</v>
      </c>
      <c r="V302" s="1247"/>
      <c r="W302" s="1247">
        <v>0</v>
      </c>
      <c r="X302" s="1247" t="s">
        <v>928</v>
      </c>
    </row>
    <row r="303" spans="1:24" x14ac:dyDescent="0.25">
      <c r="A303" s="1247">
        <v>1515</v>
      </c>
      <c r="B303" s="1247" t="s">
        <v>1089</v>
      </c>
      <c r="C303" s="1247"/>
      <c r="D303" s="1247" t="s">
        <v>537</v>
      </c>
      <c r="E303" s="1247">
        <v>0</v>
      </c>
      <c r="F303" s="1247"/>
      <c r="G303" s="1247">
        <v>0</v>
      </c>
      <c r="H303" s="1247"/>
      <c r="I303" s="1247">
        <v>0</v>
      </c>
      <c r="J303" s="1247"/>
      <c r="K303" s="1247"/>
      <c r="L303" s="1247"/>
      <c r="M303" s="1247">
        <v>0</v>
      </c>
      <c r="N303" s="1247"/>
      <c r="O303" s="1247">
        <v>0</v>
      </c>
      <c r="P303" s="1247"/>
      <c r="Q303" s="1247"/>
      <c r="R303" s="1247"/>
      <c r="S303" s="1247">
        <v>0</v>
      </c>
      <c r="T303" s="1247"/>
      <c r="U303" s="1247">
        <v>0</v>
      </c>
      <c r="V303" s="1247"/>
      <c r="W303" s="1247">
        <v>0</v>
      </c>
      <c r="X303" s="1247" t="s">
        <v>928</v>
      </c>
    </row>
    <row r="304" spans="1:24" x14ac:dyDescent="0.25">
      <c r="A304" s="1247">
        <v>1516</v>
      </c>
      <c r="B304" s="1247" t="s">
        <v>1090</v>
      </c>
      <c r="C304" s="1247"/>
      <c r="D304" s="1247" t="s">
        <v>537</v>
      </c>
      <c r="E304" s="1247">
        <v>0</v>
      </c>
      <c r="F304" s="1247"/>
      <c r="G304" s="1247">
        <v>0</v>
      </c>
      <c r="H304" s="1247"/>
      <c r="I304" s="1247">
        <v>0</v>
      </c>
      <c r="J304" s="1247"/>
      <c r="K304" s="1247"/>
      <c r="L304" s="1247"/>
      <c r="M304" s="1247">
        <v>0</v>
      </c>
      <c r="N304" s="1247"/>
      <c r="O304" s="1247">
        <v>0</v>
      </c>
      <c r="P304" s="1247"/>
      <c r="Q304" s="1247"/>
      <c r="R304" s="1247"/>
      <c r="S304" s="1247">
        <v>0</v>
      </c>
      <c r="T304" s="1247"/>
      <c r="U304" s="1247">
        <v>0</v>
      </c>
      <c r="V304" s="1247"/>
      <c r="W304" s="1247">
        <v>0</v>
      </c>
      <c r="X304" s="1247" t="s">
        <v>928</v>
      </c>
    </row>
    <row r="305" spans="1:24" x14ac:dyDescent="0.25">
      <c r="A305" s="1247">
        <v>1517</v>
      </c>
      <c r="B305" s="1247" t="s">
        <v>1091</v>
      </c>
      <c r="C305" s="1247"/>
      <c r="D305" s="1247" t="s">
        <v>537</v>
      </c>
      <c r="E305" s="1247">
        <v>0</v>
      </c>
      <c r="F305" s="1247"/>
      <c r="G305" s="1247">
        <v>0</v>
      </c>
      <c r="H305" s="1247"/>
      <c r="I305" s="1247">
        <v>0</v>
      </c>
      <c r="J305" s="1247"/>
      <c r="K305" s="1247"/>
      <c r="L305" s="1247"/>
      <c r="M305" s="1247">
        <v>0</v>
      </c>
      <c r="N305" s="1247"/>
      <c r="O305" s="1247">
        <v>0</v>
      </c>
      <c r="P305" s="1247"/>
      <c r="Q305" s="1247"/>
      <c r="R305" s="1247"/>
      <c r="S305" s="1247">
        <v>0</v>
      </c>
      <c r="T305" s="1247"/>
      <c r="U305" s="1247">
        <v>0</v>
      </c>
      <c r="V305" s="1247"/>
      <c r="W305" s="1247">
        <v>0</v>
      </c>
      <c r="X305" s="1247" t="s">
        <v>928</v>
      </c>
    </row>
    <row r="306" spans="1:24" x14ac:dyDescent="0.25">
      <c r="A306" s="1247">
        <v>1520</v>
      </c>
      <c r="B306" s="1247" t="s">
        <v>1092</v>
      </c>
      <c r="C306" s="1247"/>
      <c r="D306" s="1247" t="s">
        <v>537</v>
      </c>
      <c r="E306" s="1247">
        <v>0</v>
      </c>
      <c r="F306" s="1247"/>
      <c r="G306" s="1247">
        <v>0</v>
      </c>
      <c r="H306" s="1247"/>
      <c r="I306" s="1247">
        <v>0</v>
      </c>
      <c r="J306" s="1247"/>
      <c r="K306" s="1247"/>
      <c r="L306" s="1247"/>
      <c r="M306" s="1247">
        <v>0</v>
      </c>
      <c r="N306" s="1247"/>
      <c r="O306" s="1247">
        <v>0</v>
      </c>
      <c r="P306" s="1247"/>
      <c r="Q306" s="1247"/>
      <c r="R306" s="1247"/>
      <c r="S306" s="1247">
        <v>0</v>
      </c>
      <c r="T306" s="1247"/>
      <c r="U306" s="1247">
        <v>0</v>
      </c>
      <c r="V306" s="1247"/>
      <c r="W306" s="1247">
        <v>0</v>
      </c>
      <c r="X306" s="1247" t="s">
        <v>928</v>
      </c>
    </row>
    <row r="307" spans="1:24" x14ac:dyDescent="0.25">
      <c r="A307" s="1247">
        <v>1521</v>
      </c>
      <c r="B307" s="1247" t="s">
        <v>1093</v>
      </c>
      <c r="C307" s="1247"/>
      <c r="D307" s="1247" t="s">
        <v>537</v>
      </c>
      <c r="E307" s="1247">
        <v>0</v>
      </c>
      <c r="F307" s="1247"/>
      <c r="G307" s="1247">
        <v>0</v>
      </c>
      <c r="H307" s="1247"/>
      <c r="I307" s="1247">
        <v>0</v>
      </c>
      <c r="J307" s="1247"/>
      <c r="K307" s="1247"/>
      <c r="L307" s="1247"/>
      <c r="M307" s="1247">
        <v>0</v>
      </c>
      <c r="N307" s="1247"/>
      <c r="O307" s="1247">
        <v>0</v>
      </c>
      <c r="P307" s="1247"/>
      <c r="Q307" s="1247"/>
      <c r="R307" s="1247"/>
      <c r="S307" s="1247">
        <v>0</v>
      </c>
      <c r="T307" s="1247"/>
      <c r="U307" s="1247">
        <v>0</v>
      </c>
      <c r="V307" s="1247"/>
      <c r="W307" s="1247">
        <v>0</v>
      </c>
      <c r="X307" s="1247" t="s">
        <v>928</v>
      </c>
    </row>
    <row r="308" spans="1:24" x14ac:dyDescent="0.25">
      <c r="A308" s="1247">
        <v>2014</v>
      </c>
      <c r="B308" s="1247" t="s">
        <v>110</v>
      </c>
      <c r="C308" s="1247"/>
      <c r="D308" s="1247" t="s">
        <v>537</v>
      </c>
      <c r="E308" s="1247">
        <v>0</v>
      </c>
      <c r="F308" s="1247"/>
      <c r="G308" s="1247">
        <v>0</v>
      </c>
      <c r="H308" s="1247"/>
      <c r="I308" s="1247">
        <v>0</v>
      </c>
      <c r="J308" s="1247"/>
      <c r="K308" s="1247"/>
      <c r="L308" s="1247"/>
      <c r="M308" s="1247">
        <v>0</v>
      </c>
      <c r="N308" s="1247"/>
      <c r="O308" s="1247">
        <v>0</v>
      </c>
      <c r="P308" s="1247"/>
      <c r="Q308" s="1247"/>
      <c r="R308" s="1247"/>
      <c r="S308" s="1247">
        <v>0</v>
      </c>
      <c r="T308" s="1247"/>
      <c r="U308" s="1247">
        <v>0</v>
      </c>
      <c r="V308" s="1247"/>
      <c r="W308" s="1247">
        <v>0</v>
      </c>
      <c r="X308" s="1247" t="s">
        <v>928</v>
      </c>
    </row>
    <row r="309" spans="1:24" x14ac:dyDescent="0.25">
      <c r="A309" s="1247">
        <v>2015</v>
      </c>
      <c r="B309" s="1247" t="s">
        <v>1094</v>
      </c>
      <c r="C309" s="1247"/>
      <c r="D309" s="1247" t="s">
        <v>537</v>
      </c>
      <c r="E309" s="1247">
        <v>0</v>
      </c>
      <c r="F309" s="1247"/>
      <c r="G309" s="1247">
        <v>0</v>
      </c>
      <c r="H309" s="1247"/>
      <c r="I309" s="1247">
        <v>0</v>
      </c>
      <c r="J309" s="1247"/>
      <c r="K309" s="1247"/>
      <c r="L309" s="1247"/>
      <c r="M309" s="1247">
        <v>0</v>
      </c>
      <c r="N309" s="1247"/>
      <c r="O309" s="1247">
        <v>0</v>
      </c>
      <c r="P309" s="1247"/>
      <c r="Q309" s="1247"/>
      <c r="R309" s="1247"/>
      <c r="S309" s="1247">
        <v>0</v>
      </c>
      <c r="T309" s="1247"/>
      <c r="U309" s="1247">
        <v>0</v>
      </c>
      <c r="V309" s="1247"/>
      <c r="W309" s="1247">
        <v>0</v>
      </c>
      <c r="X309" s="1247" t="s">
        <v>928</v>
      </c>
    </row>
    <row r="310" spans="1:24" x14ac:dyDescent="0.25">
      <c r="A310" s="1247">
        <v>2070</v>
      </c>
      <c r="B310" s="1247" t="s">
        <v>821</v>
      </c>
      <c r="C310" s="1247"/>
      <c r="D310" s="1247" t="s">
        <v>537</v>
      </c>
      <c r="E310" s="1247">
        <v>11946</v>
      </c>
      <c r="F310" s="1248">
        <v>0</v>
      </c>
      <c r="G310" s="1247">
        <v>11946</v>
      </c>
      <c r="H310" s="1248">
        <v>0</v>
      </c>
      <c r="I310" s="1247">
        <v>11946</v>
      </c>
      <c r="J310" s="1247"/>
      <c r="K310" s="1247"/>
      <c r="L310" s="1247"/>
      <c r="M310" s="1247">
        <v>11946</v>
      </c>
      <c r="N310" s="1248">
        <v>0</v>
      </c>
      <c r="O310" s="1247">
        <v>11946</v>
      </c>
      <c r="P310" s="1247"/>
      <c r="Q310" s="1247"/>
      <c r="R310" s="1247"/>
      <c r="S310" s="1247">
        <v>11946</v>
      </c>
      <c r="T310" s="1248">
        <v>0</v>
      </c>
      <c r="U310" s="1247">
        <v>11946</v>
      </c>
      <c r="V310" s="1248">
        <v>0</v>
      </c>
      <c r="W310" s="1247">
        <v>11946</v>
      </c>
      <c r="X310" s="1247" t="s">
        <v>928</v>
      </c>
    </row>
    <row r="311" spans="1:24" x14ac:dyDescent="0.25">
      <c r="A311" s="1247">
        <v>2157</v>
      </c>
      <c r="B311" s="1247" t="s">
        <v>1095</v>
      </c>
      <c r="C311" s="1247"/>
      <c r="D311" s="1247" t="s">
        <v>537</v>
      </c>
      <c r="E311" s="1247">
        <v>0</v>
      </c>
      <c r="F311" s="1247"/>
      <c r="G311" s="1247">
        <v>0</v>
      </c>
      <c r="H311" s="1247"/>
      <c r="I311" s="1247">
        <v>0</v>
      </c>
      <c r="J311" s="1247"/>
      <c r="K311" s="1247"/>
      <c r="L311" s="1247"/>
      <c r="M311" s="1247">
        <v>0</v>
      </c>
      <c r="N311" s="1247"/>
      <c r="O311" s="1247">
        <v>0</v>
      </c>
      <c r="P311" s="1247"/>
      <c r="Q311" s="1247"/>
      <c r="R311" s="1247"/>
      <c r="S311" s="1247">
        <v>0</v>
      </c>
      <c r="T311" s="1247"/>
      <c r="U311" s="1247">
        <v>0</v>
      </c>
      <c r="V311" s="1247"/>
      <c r="W311" s="1247">
        <v>0</v>
      </c>
      <c r="X311" s="1247" t="s">
        <v>928</v>
      </c>
    </row>
    <row r="312" spans="1:24" x14ac:dyDescent="0.25">
      <c r="A312" s="1247">
        <v>2180</v>
      </c>
      <c r="B312" s="1247" t="s">
        <v>823</v>
      </c>
      <c r="C312" s="1247"/>
      <c r="D312" s="1247" t="s">
        <v>537</v>
      </c>
      <c r="E312" s="1247">
        <v>0</v>
      </c>
      <c r="F312" s="1247"/>
      <c r="G312" s="1247">
        <v>0</v>
      </c>
      <c r="H312" s="1247"/>
      <c r="I312" s="1247">
        <v>0</v>
      </c>
      <c r="J312" s="1247"/>
      <c r="K312" s="1247"/>
      <c r="L312" s="1247"/>
      <c r="M312" s="1247">
        <v>0</v>
      </c>
      <c r="N312" s="1247"/>
      <c r="O312" s="1247">
        <v>0</v>
      </c>
      <c r="P312" s="1247"/>
      <c r="Q312" s="1247"/>
      <c r="R312" s="1247"/>
      <c r="S312" s="1247">
        <v>0</v>
      </c>
      <c r="T312" s="1247"/>
      <c r="U312" s="1247">
        <v>0</v>
      </c>
      <c r="V312" s="1247"/>
      <c r="W312" s="1247">
        <v>0</v>
      </c>
      <c r="X312" s="1247" t="s">
        <v>928</v>
      </c>
    </row>
    <row r="313" spans="1:24" x14ac:dyDescent="0.25">
      <c r="A313" s="1247">
        <v>2181</v>
      </c>
      <c r="B313" s="1247" t="s">
        <v>824</v>
      </c>
      <c r="C313" s="1247"/>
      <c r="D313" s="1247" t="s">
        <v>537</v>
      </c>
      <c r="E313" s="1247">
        <v>0</v>
      </c>
      <c r="F313" s="1247"/>
      <c r="G313" s="1247">
        <v>0</v>
      </c>
      <c r="H313" s="1247"/>
      <c r="I313" s="1247">
        <v>0</v>
      </c>
      <c r="J313" s="1247"/>
      <c r="K313" s="1247"/>
      <c r="L313" s="1247"/>
      <c r="M313" s="1247">
        <v>0</v>
      </c>
      <c r="N313" s="1247"/>
      <c r="O313" s="1247">
        <v>0</v>
      </c>
      <c r="P313" s="1247"/>
      <c r="Q313" s="1247"/>
      <c r="R313" s="1247"/>
      <c r="S313" s="1247">
        <v>0</v>
      </c>
      <c r="T313" s="1247"/>
      <c r="U313" s="1247">
        <v>0</v>
      </c>
      <c r="V313" s="1247"/>
      <c r="W313" s="1247">
        <v>0</v>
      </c>
      <c r="X313" s="1247" t="s">
        <v>928</v>
      </c>
    </row>
    <row r="314" spans="1:24" x14ac:dyDescent="0.25">
      <c r="A314" s="1247">
        <v>2186</v>
      </c>
      <c r="B314" s="1247" t="s">
        <v>825</v>
      </c>
      <c r="C314" s="1247"/>
      <c r="D314" s="1247" t="s">
        <v>537</v>
      </c>
      <c r="E314" s="1247">
        <v>0</v>
      </c>
      <c r="F314" s="1247"/>
      <c r="G314" s="1247">
        <v>0</v>
      </c>
      <c r="H314" s="1247"/>
      <c r="I314" s="1247">
        <v>0</v>
      </c>
      <c r="J314" s="1247"/>
      <c r="K314" s="1247"/>
      <c r="L314" s="1247"/>
      <c r="M314" s="1247">
        <v>0</v>
      </c>
      <c r="N314" s="1247"/>
      <c r="O314" s="1247">
        <v>0</v>
      </c>
      <c r="P314" s="1247"/>
      <c r="Q314" s="1247"/>
      <c r="R314" s="1247"/>
      <c r="S314" s="1247">
        <v>0</v>
      </c>
      <c r="T314" s="1247"/>
      <c r="U314" s="1247">
        <v>0</v>
      </c>
      <c r="V314" s="1247"/>
      <c r="W314" s="1247">
        <v>0</v>
      </c>
      <c r="X314" s="1247" t="s">
        <v>928</v>
      </c>
    </row>
    <row r="315" spans="1:24" x14ac:dyDescent="0.25">
      <c r="A315" s="1247">
        <v>2209</v>
      </c>
      <c r="B315" s="1247" t="s">
        <v>826</v>
      </c>
      <c r="C315" s="1247"/>
      <c r="D315" s="1247" t="s">
        <v>537</v>
      </c>
      <c r="E315" s="1247">
        <v>0</v>
      </c>
      <c r="F315" s="1247"/>
      <c r="G315" s="1247">
        <v>0</v>
      </c>
      <c r="H315" s="1247"/>
      <c r="I315" s="1247">
        <v>0</v>
      </c>
      <c r="J315" s="1247"/>
      <c r="K315" s="1247"/>
      <c r="L315" s="1247"/>
      <c r="M315" s="1247">
        <v>0</v>
      </c>
      <c r="N315" s="1247"/>
      <c r="O315" s="1247">
        <v>0</v>
      </c>
      <c r="P315" s="1247"/>
      <c r="Q315" s="1247"/>
      <c r="R315" s="1247"/>
      <c r="S315" s="1247">
        <v>0</v>
      </c>
      <c r="T315" s="1247"/>
      <c r="U315" s="1247">
        <v>0</v>
      </c>
      <c r="V315" s="1247"/>
      <c r="W315" s="1247">
        <v>0</v>
      </c>
      <c r="X315" s="1247" t="s">
        <v>928</v>
      </c>
    </row>
    <row r="316" spans="1:24" x14ac:dyDescent="0.25">
      <c r="A316" s="1247">
        <v>5180</v>
      </c>
      <c r="B316" s="1247" t="s">
        <v>104</v>
      </c>
      <c r="C316" s="1247"/>
      <c r="D316" s="1247" t="s">
        <v>537</v>
      </c>
      <c r="E316" s="1247">
        <v>0</v>
      </c>
      <c r="F316" s="1247"/>
      <c r="G316" s="1247">
        <v>0</v>
      </c>
      <c r="H316" s="1247"/>
      <c r="I316" s="1247">
        <v>0</v>
      </c>
      <c r="J316" s="1247"/>
      <c r="K316" s="1247"/>
      <c r="L316" s="1247"/>
      <c r="M316" s="1247">
        <v>0</v>
      </c>
      <c r="N316" s="1247"/>
      <c r="O316" s="1247">
        <v>0</v>
      </c>
      <c r="P316" s="1247"/>
      <c r="Q316" s="1247"/>
      <c r="R316" s="1247"/>
      <c r="S316" s="1247">
        <v>0</v>
      </c>
      <c r="T316" s="1247"/>
      <c r="U316" s="1247">
        <v>0</v>
      </c>
      <c r="V316" s="1247"/>
      <c r="W316" s="1247">
        <v>0</v>
      </c>
      <c r="X316" s="1247" t="s">
        <v>928</v>
      </c>
    </row>
    <row r="317" spans="1:24" x14ac:dyDescent="0.25">
      <c r="A317" s="1247">
        <v>5506</v>
      </c>
      <c r="B317" s="1247" t="s">
        <v>1096</v>
      </c>
      <c r="C317" s="1247"/>
      <c r="D317" s="1247" t="s">
        <v>537</v>
      </c>
      <c r="E317" s="1247">
        <v>0</v>
      </c>
      <c r="F317" s="1247"/>
      <c r="G317" s="1247">
        <v>0</v>
      </c>
      <c r="H317" s="1247"/>
      <c r="I317" s="1247">
        <v>0</v>
      </c>
      <c r="J317" s="1247"/>
      <c r="K317" s="1247"/>
      <c r="L317" s="1247"/>
      <c r="M317" s="1247">
        <v>0</v>
      </c>
      <c r="N317" s="1247"/>
      <c r="O317" s="1247">
        <v>0</v>
      </c>
      <c r="P317" s="1247"/>
      <c r="Q317" s="1247"/>
      <c r="R317" s="1247"/>
      <c r="S317" s="1247">
        <v>0</v>
      </c>
      <c r="T317" s="1247"/>
      <c r="U317" s="1247">
        <v>0</v>
      </c>
      <c r="V317" s="1247"/>
      <c r="W317" s="1247">
        <v>0</v>
      </c>
      <c r="X317" s="1247" t="s">
        <v>928</v>
      </c>
    </row>
    <row r="318" spans="1:24" x14ac:dyDescent="0.25">
      <c r="A318" s="1247">
        <v>5511</v>
      </c>
      <c r="B318" s="1247" t="s">
        <v>1097</v>
      </c>
      <c r="C318" s="1247"/>
      <c r="D318" s="1247" t="s">
        <v>537</v>
      </c>
      <c r="E318" s="1247">
        <v>0</v>
      </c>
      <c r="F318" s="1247"/>
      <c r="G318" s="1247">
        <v>0</v>
      </c>
      <c r="H318" s="1247"/>
      <c r="I318" s="1247">
        <v>0</v>
      </c>
      <c r="J318" s="1247"/>
      <c r="K318" s="1247"/>
      <c r="L318" s="1247"/>
      <c r="M318" s="1247">
        <v>0</v>
      </c>
      <c r="N318" s="1247"/>
      <c r="O318" s="1247">
        <v>0</v>
      </c>
      <c r="P318" s="1247"/>
      <c r="Q318" s="1247"/>
      <c r="R318" s="1247"/>
      <c r="S318" s="1247">
        <v>0</v>
      </c>
      <c r="T318" s="1247"/>
      <c r="U318" s="1247">
        <v>0</v>
      </c>
      <c r="V318" s="1247"/>
      <c r="W318" s="1247">
        <v>0</v>
      </c>
      <c r="X318" s="1247" t="s">
        <v>928</v>
      </c>
    </row>
    <row r="319" spans="1:24" x14ac:dyDescent="0.25">
      <c r="A319" s="1247">
        <v>5512</v>
      </c>
      <c r="B319" s="1247" t="s">
        <v>1098</v>
      </c>
      <c r="C319" s="1247"/>
      <c r="D319" s="1247" t="s">
        <v>537</v>
      </c>
      <c r="E319" s="1247">
        <v>0</v>
      </c>
      <c r="F319" s="1247"/>
      <c r="G319" s="1247">
        <v>0</v>
      </c>
      <c r="H319" s="1247"/>
      <c r="I319" s="1247">
        <v>0</v>
      </c>
      <c r="J319" s="1247"/>
      <c r="K319" s="1247"/>
      <c r="L319" s="1247"/>
      <c r="M319" s="1247">
        <v>0</v>
      </c>
      <c r="N319" s="1247"/>
      <c r="O319" s="1247">
        <v>0</v>
      </c>
      <c r="P319" s="1247"/>
      <c r="Q319" s="1247"/>
      <c r="R319" s="1247"/>
      <c r="S319" s="1247">
        <v>0</v>
      </c>
      <c r="T319" s="1247"/>
      <c r="U319" s="1247">
        <v>0</v>
      </c>
      <c r="V319" s="1247"/>
      <c r="W319" s="1247">
        <v>0</v>
      </c>
      <c r="X319" s="1247" t="s">
        <v>928</v>
      </c>
    </row>
    <row r="320" spans="1:24" x14ac:dyDescent="0.25">
      <c r="A320" s="1247">
        <v>5542</v>
      </c>
      <c r="B320" s="1247" t="s">
        <v>1099</v>
      </c>
      <c r="C320" s="1247"/>
      <c r="D320" s="1247" t="s">
        <v>537</v>
      </c>
      <c r="E320" s="1247">
        <v>0</v>
      </c>
      <c r="F320" s="1247"/>
      <c r="G320" s="1247">
        <v>0</v>
      </c>
      <c r="H320" s="1247"/>
      <c r="I320" s="1247">
        <v>0</v>
      </c>
      <c r="J320" s="1247"/>
      <c r="K320" s="1247"/>
      <c r="L320" s="1247"/>
      <c r="M320" s="1247">
        <v>0</v>
      </c>
      <c r="N320" s="1247"/>
      <c r="O320" s="1247">
        <v>0</v>
      </c>
      <c r="P320" s="1247"/>
      <c r="Q320" s="1247"/>
      <c r="R320" s="1247"/>
      <c r="S320" s="1247">
        <v>0</v>
      </c>
      <c r="T320" s="1247"/>
      <c r="U320" s="1247">
        <v>0</v>
      </c>
      <c r="V320" s="1247"/>
      <c r="W320" s="1247">
        <v>0</v>
      </c>
      <c r="X320" s="1247" t="s">
        <v>928</v>
      </c>
    </row>
    <row r="321" spans="1:24" x14ac:dyDescent="0.25">
      <c r="A321" s="1247">
        <v>5543</v>
      </c>
      <c r="B321" s="1247" t="s">
        <v>1100</v>
      </c>
      <c r="C321" s="1247"/>
      <c r="D321" s="1247" t="s">
        <v>537</v>
      </c>
      <c r="E321" s="1247">
        <v>0</v>
      </c>
      <c r="F321" s="1247"/>
      <c r="G321" s="1247">
        <v>0</v>
      </c>
      <c r="H321" s="1247"/>
      <c r="I321" s="1247">
        <v>0</v>
      </c>
      <c r="J321" s="1247"/>
      <c r="K321" s="1247"/>
      <c r="L321" s="1247"/>
      <c r="M321" s="1247">
        <v>0</v>
      </c>
      <c r="N321" s="1247"/>
      <c r="O321" s="1247">
        <v>0</v>
      </c>
      <c r="P321" s="1247"/>
      <c r="Q321" s="1247"/>
      <c r="R321" s="1247"/>
      <c r="S321" s="1247">
        <v>0</v>
      </c>
      <c r="T321" s="1247"/>
      <c r="U321" s="1247">
        <v>0</v>
      </c>
      <c r="V321" s="1247"/>
      <c r="W321" s="1247">
        <v>0</v>
      </c>
      <c r="X321" s="1247" t="s">
        <v>928</v>
      </c>
    </row>
    <row r="322" spans="1:24" x14ac:dyDescent="0.25">
      <c r="A322" s="1247">
        <v>5552</v>
      </c>
      <c r="B322" s="1247" t="s">
        <v>1101</v>
      </c>
      <c r="C322" s="1247"/>
      <c r="D322" s="1247" t="s">
        <v>537</v>
      </c>
      <c r="E322" s="1247">
        <v>0</v>
      </c>
      <c r="F322" s="1247"/>
      <c r="G322" s="1247">
        <v>0</v>
      </c>
      <c r="H322" s="1247"/>
      <c r="I322" s="1247">
        <v>0</v>
      </c>
      <c r="J322" s="1247"/>
      <c r="K322" s="1247"/>
      <c r="L322" s="1247"/>
      <c r="M322" s="1247">
        <v>0</v>
      </c>
      <c r="N322" s="1247"/>
      <c r="O322" s="1247">
        <v>0</v>
      </c>
      <c r="P322" s="1247"/>
      <c r="Q322" s="1247"/>
      <c r="R322" s="1247"/>
      <c r="S322" s="1247">
        <v>0</v>
      </c>
      <c r="T322" s="1247"/>
      <c r="U322" s="1247">
        <v>0</v>
      </c>
      <c r="V322" s="1247"/>
      <c r="W322" s="1247">
        <v>0</v>
      </c>
      <c r="X322" s="1247" t="s">
        <v>928</v>
      </c>
    </row>
    <row r="323" spans="1:24" x14ac:dyDescent="0.25">
      <c r="A323" s="1247">
        <v>5559</v>
      </c>
      <c r="B323" s="1247" t="s">
        <v>1102</v>
      </c>
      <c r="C323" s="1247"/>
      <c r="D323" s="1247" t="s">
        <v>537</v>
      </c>
      <c r="E323" s="1247">
        <v>0</v>
      </c>
      <c r="F323" s="1247"/>
      <c r="G323" s="1247">
        <v>0</v>
      </c>
      <c r="H323" s="1247"/>
      <c r="I323" s="1247">
        <v>0</v>
      </c>
      <c r="J323" s="1247"/>
      <c r="K323" s="1247"/>
      <c r="L323" s="1247"/>
      <c r="M323" s="1247">
        <v>0</v>
      </c>
      <c r="N323" s="1247"/>
      <c r="O323" s="1247">
        <v>0</v>
      </c>
      <c r="P323" s="1247"/>
      <c r="Q323" s="1247"/>
      <c r="R323" s="1247"/>
      <c r="S323" s="1247">
        <v>0</v>
      </c>
      <c r="T323" s="1247"/>
      <c r="U323" s="1247">
        <v>0</v>
      </c>
      <c r="V323" s="1247"/>
      <c r="W323" s="1247">
        <v>0</v>
      </c>
      <c r="X323" s="1247" t="s">
        <v>928</v>
      </c>
    </row>
    <row r="324" spans="1:24" x14ac:dyDescent="0.25">
      <c r="A324" s="1247">
        <v>5612</v>
      </c>
      <c r="B324" s="1247" t="s">
        <v>1103</v>
      </c>
      <c r="C324" s="1247"/>
      <c r="D324" s="1247" t="s">
        <v>537</v>
      </c>
      <c r="E324" s="1247">
        <v>0</v>
      </c>
      <c r="F324" s="1247"/>
      <c r="G324" s="1247">
        <v>0</v>
      </c>
      <c r="H324" s="1247"/>
      <c r="I324" s="1247">
        <v>0</v>
      </c>
      <c r="J324" s="1247"/>
      <c r="K324" s="1247"/>
      <c r="L324" s="1247"/>
      <c r="M324" s="1247">
        <v>0</v>
      </c>
      <c r="N324" s="1247"/>
      <c r="O324" s="1247">
        <v>0</v>
      </c>
      <c r="P324" s="1247"/>
      <c r="Q324" s="1247"/>
      <c r="R324" s="1247"/>
      <c r="S324" s="1247">
        <v>0</v>
      </c>
      <c r="T324" s="1247"/>
      <c r="U324" s="1247">
        <v>0</v>
      </c>
      <c r="V324" s="1247"/>
      <c r="W324" s="1247">
        <v>0</v>
      </c>
      <c r="X324" s="1247" t="s">
        <v>928</v>
      </c>
    </row>
    <row r="325" spans="1:24" x14ac:dyDescent="0.25">
      <c r="A325" s="1247">
        <v>5614</v>
      </c>
      <c r="B325" s="1247" t="s">
        <v>1104</v>
      </c>
      <c r="C325" s="1247"/>
      <c r="D325" s="1247" t="s">
        <v>537</v>
      </c>
      <c r="E325" s="1247">
        <v>0</v>
      </c>
      <c r="F325" s="1247"/>
      <c r="G325" s="1247">
        <v>0</v>
      </c>
      <c r="H325" s="1247"/>
      <c r="I325" s="1247">
        <v>0</v>
      </c>
      <c r="J325" s="1247"/>
      <c r="K325" s="1247"/>
      <c r="L325" s="1247"/>
      <c r="M325" s="1247">
        <v>0</v>
      </c>
      <c r="N325" s="1247"/>
      <c r="O325" s="1247">
        <v>0</v>
      </c>
      <c r="P325" s="1247"/>
      <c r="Q325" s="1247"/>
      <c r="R325" s="1247"/>
      <c r="S325" s="1247">
        <v>0</v>
      </c>
      <c r="T325" s="1247"/>
      <c r="U325" s="1247">
        <v>0</v>
      </c>
      <c r="V325" s="1247"/>
      <c r="W325" s="1247">
        <v>0</v>
      </c>
      <c r="X325" s="1247" t="s">
        <v>928</v>
      </c>
    </row>
    <row r="326" spans="1:24" x14ac:dyDescent="0.25">
      <c r="A326" s="1247">
        <v>5634</v>
      </c>
      <c r="B326" s="1247" t="s">
        <v>1105</v>
      </c>
      <c r="C326" s="1247"/>
      <c r="D326" s="1247" t="s">
        <v>537</v>
      </c>
      <c r="E326" s="1247">
        <v>0</v>
      </c>
      <c r="F326" s="1247"/>
      <c r="G326" s="1247">
        <v>0</v>
      </c>
      <c r="H326" s="1247"/>
      <c r="I326" s="1247">
        <v>0</v>
      </c>
      <c r="J326" s="1247"/>
      <c r="K326" s="1247"/>
      <c r="L326" s="1247"/>
      <c r="M326" s="1247">
        <v>0</v>
      </c>
      <c r="N326" s="1247"/>
      <c r="O326" s="1247">
        <v>0</v>
      </c>
      <c r="P326" s="1247"/>
      <c r="Q326" s="1247"/>
      <c r="R326" s="1247"/>
      <c r="S326" s="1247">
        <v>0</v>
      </c>
      <c r="T326" s="1247"/>
      <c r="U326" s="1247">
        <v>0</v>
      </c>
      <c r="V326" s="1247"/>
      <c r="W326" s="1247">
        <v>0</v>
      </c>
      <c r="X326" s="1247" t="s">
        <v>928</v>
      </c>
    </row>
    <row r="327" spans="1:24" x14ac:dyDescent="0.25">
      <c r="A327" s="1247">
        <v>6000</v>
      </c>
      <c r="B327" s="1247" t="s">
        <v>1106</v>
      </c>
      <c r="C327" s="1247"/>
      <c r="D327" s="1247" t="s">
        <v>537</v>
      </c>
      <c r="E327" s="1247">
        <v>0</v>
      </c>
      <c r="F327" s="1247"/>
      <c r="G327" s="1247">
        <v>0</v>
      </c>
      <c r="H327" s="1247"/>
      <c r="I327" s="1247">
        <v>0</v>
      </c>
      <c r="J327" s="1247"/>
      <c r="K327" s="1247"/>
      <c r="L327" s="1247"/>
      <c r="M327" s="1247">
        <v>0</v>
      </c>
      <c r="N327" s="1247"/>
      <c r="O327" s="1247">
        <v>0</v>
      </c>
      <c r="P327" s="1247"/>
      <c r="Q327" s="1247"/>
      <c r="R327" s="1247"/>
      <c r="S327" s="1247">
        <v>0</v>
      </c>
      <c r="T327" s="1247"/>
      <c r="U327" s="1247">
        <v>0</v>
      </c>
      <c r="V327" s="1247"/>
      <c r="W327" s="1247">
        <v>0</v>
      </c>
      <c r="X327" s="1247" t="s">
        <v>928</v>
      </c>
    </row>
    <row r="328" spans="1:24" x14ac:dyDescent="0.25">
      <c r="A328" s="1247">
        <v>6001</v>
      </c>
      <c r="B328" s="1247" t="s">
        <v>1107</v>
      </c>
      <c r="C328" s="1247"/>
      <c r="D328" s="1247" t="s">
        <v>537</v>
      </c>
      <c r="E328" s="1247">
        <v>0</v>
      </c>
      <c r="F328" s="1247"/>
      <c r="G328" s="1247">
        <v>0</v>
      </c>
      <c r="H328" s="1247"/>
      <c r="I328" s="1247">
        <v>0</v>
      </c>
      <c r="J328" s="1247"/>
      <c r="K328" s="1247"/>
      <c r="L328" s="1247"/>
      <c r="M328" s="1247">
        <v>0</v>
      </c>
      <c r="N328" s="1247"/>
      <c r="O328" s="1247">
        <v>0</v>
      </c>
      <c r="P328" s="1247"/>
      <c r="Q328" s="1247"/>
      <c r="R328" s="1247"/>
      <c r="S328" s="1247">
        <v>0</v>
      </c>
      <c r="T328" s="1247"/>
      <c r="U328" s="1247">
        <v>0</v>
      </c>
      <c r="V328" s="1247"/>
      <c r="W328" s="1247">
        <v>0</v>
      </c>
      <c r="X328" s="1247" t="s">
        <v>928</v>
      </c>
    </row>
    <row r="329" spans="1:24" x14ac:dyDescent="0.25">
      <c r="A329" s="1247">
        <v>6002</v>
      </c>
      <c r="B329" s="1247" t="s">
        <v>1108</v>
      </c>
      <c r="C329" s="1247"/>
      <c r="D329" s="1247" t="s">
        <v>537</v>
      </c>
      <c r="E329" s="1247">
        <v>0</v>
      </c>
      <c r="F329" s="1247"/>
      <c r="G329" s="1247">
        <v>0</v>
      </c>
      <c r="H329" s="1247"/>
      <c r="I329" s="1247">
        <v>0</v>
      </c>
      <c r="J329" s="1247"/>
      <c r="K329" s="1247"/>
      <c r="L329" s="1247"/>
      <c r="M329" s="1247">
        <v>0</v>
      </c>
      <c r="N329" s="1247"/>
      <c r="O329" s="1247">
        <v>0</v>
      </c>
      <c r="P329" s="1247"/>
      <c r="Q329" s="1247"/>
      <c r="R329" s="1247"/>
      <c r="S329" s="1247">
        <v>0</v>
      </c>
      <c r="T329" s="1247"/>
      <c r="U329" s="1247">
        <v>0</v>
      </c>
      <c r="V329" s="1247"/>
      <c r="W329" s="1247">
        <v>0</v>
      </c>
      <c r="X329" s="1247" t="s">
        <v>928</v>
      </c>
    </row>
    <row r="330" spans="1:24" x14ac:dyDescent="0.25">
      <c r="A330" s="1247">
        <v>6003</v>
      </c>
      <c r="B330" s="1247" t="s">
        <v>1109</v>
      </c>
      <c r="C330" s="1247"/>
      <c r="D330" s="1247" t="s">
        <v>537</v>
      </c>
      <c r="E330" s="1247">
        <v>0</v>
      </c>
      <c r="F330" s="1247"/>
      <c r="G330" s="1247">
        <v>0</v>
      </c>
      <c r="H330" s="1247"/>
      <c r="I330" s="1247">
        <v>0</v>
      </c>
      <c r="J330" s="1247"/>
      <c r="K330" s="1247"/>
      <c r="L330" s="1247"/>
      <c r="M330" s="1247">
        <v>0</v>
      </c>
      <c r="N330" s="1247"/>
      <c r="O330" s="1247">
        <v>0</v>
      </c>
      <c r="P330" s="1247"/>
      <c r="Q330" s="1247"/>
      <c r="R330" s="1247"/>
      <c r="S330" s="1247">
        <v>0</v>
      </c>
      <c r="T330" s="1247"/>
      <c r="U330" s="1247">
        <v>0</v>
      </c>
      <c r="V330" s="1247"/>
      <c r="W330" s="1247">
        <v>0</v>
      </c>
      <c r="X330" s="1247" t="s">
        <v>928</v>
      </c>
    </row>
    <row r="331" spans="1:24" x14ac:dyDescent="0.25">
      <c r="A331" s="1247">
        <v>6004</v>
      </c>
      <c r="B331" s="1247" t="s">
        <v>1110</v>
      </c>
      <c r="C331" s="1247"/>
      <c r="D331" s="1247" t="s">
        <v>537</v>
      </c>
      <c r="E331" s="1247">
        <v>0</v>
      </c>
      <c r="F331" s="1247"/>
      <c r="G331" s="1247">
        <v>0</v>
      </c>
      <c r="H331" s="1247"/>
      <c r="I331" s="1247">
        <v>0</v>
      </c>
      <c r="J331" s="1247"/>
      <c r="K331" s="1247"/>
      <c r="L331" s="1247"/>
      <c r="M331" s="1247">
        <v>0</v>
      </c>
      <c r="N331" s="1247"/>
      <c r="O331" s="1247">
        <v>0</v>
      </c>
      <c r="P331" s="1247"/>
      <c r="Q331" s="1247"/>
      <c r="R331" s="1247"/>
      <c r="S331" s="1247">
        <v>0</v>
      </c>
      <c r="T331" s="1247"/>
      <c r="U331" s="1247">
        <v>0</v>
      </c>
      <c r="V331" s="1247"/>
      <c r="W331" s="1247">
        <v>0</v>
      </c>
      <c r="X331" s="1247" t="s">
        <v>928</v>
      </c>
    </row>
    <row r="332" spans="1:24" x14ac:dyDescent="0.25">
      <c r="A332" s="1247">
        <v>6005</v>
      </c>
      <c r="B332" s="1247" t="s">
        <v>1111</v>
      </c>
      <c r="C332" s="1247"/>
      <c r="D332" s="1247" t="s">
        <v>537</v>
      </c>
      <c r="E332" s="1247">
        <v>0</v>
      </c>
      <c r="F332" s="1247"/>
      <c r="G332" s="1247">
        <v>0</v>
      </c>
      <c r="H332" s="1247"/>
      <c r="I332" s="1247">
        <v>0</v>
      </c>
      <c r="J332" s="1247"/>
      <c r="K332" s="1247"/>
      <c r="L332" s="1247"/>
      <c r="M332" s="1247">
        <v>0</v>
      </c>
      <c r="N332" s="1247"/>
      <c r="O332" s="1247">
        <v>0</v>
      </c>
      <c r="P332" s="1247"/>
      <c r="Q332" s="1247"/>
      <c r="R332" s="1247"/>
      <c r="S332" s="1247">
        <v>0</v>
      </c>
      <c r="T332" s="1247"/>
      <c r="U332" s="1247">
        <v>0</v>
      </c>
      <c r="V332" s="1247"/>
      <c r="W332" s="1247">
        <v>0</v>
      </c>
      <c r="X332" s="1247" t="s">
        <v>928</v>
      </c>
    </row>
    <row r="333" spans="1:24" x14ac:dyDescent="0.25">
      <c r="A333" s="1247">
        <v>6006</v>
      </c>
      <c r="B333" s="1247" t="s">
        <v>1112</v>
      </c>
      <c r="C333" s="1247"/>
      <c r="D333" s="1247" t="s">
        <v>537</v>
      </c>
      <c r="E333" s="1247">
        <v>0</v>
      </c>
      <c r="F333" s="1247"/>
      <c r="G333" s="1247">
        <v>0</v>
      </c>
      <c r="H333" s="1247"/>
      <c r="I333" s="1247">
        <v>0</v>
      </c>
      <c r="J333" s="1247"/>
      <c r="K333" s="1247"/>
      <c r="L333" s="1247"/>
      <c r="M333" s="1247">
        <v>0</v>
      </c>
      <c r="N333" s="1247"/>
      <c r="O333" s="1247">
        <v>0</v>
      </c>
      <c r="P333" s="1247"/>
      <c r="Q333" s="1247"/>
      <c r="R333" s="1247"/>
      <c r="S333" s="1247">
        <v>0</v>
      </c>
      <c r="T333" s="1247"/>
      <c r="U333" s="1247">
        <v>0</v>
      </c>
      <c r="V333" s="1247"/>
      <c r="W333" s="1247">
        <v>0</v>
      </c>
      <c r="X333" s="1247" t="s">
        <v>928</v>
      </c>
    </row>
    <row r="334" spans="1:24" x14ac:dyDescent="0.25">
      <c r="A334" s="1247">
        <v>6007</v>
      </c>
      <c r="B334" s="1247" t="s">
        <v>1113</v>
      </c>
      <c r="C334" s="1247"/>
      <c r="D334" s="1247" t="s">
        <v>537</v>
      </c>
      <c r="E334" s="1247">
        <v>0</v>
      </c>
      <c r="F334" s="1247"/>
      <c r="G334" s="1247">
        <v>0</v>
      </c>
      <c r="H334" s="1247"/>
      <c r="I334" s="1247">
        <v>0</v>
      </c>
      <c r="J334" s="1247"/>
      <c r="K334" s="1247"/>
      <c r="L334" s="1247"/>
      <c r="M334" s="1247">
        <v>0</v>
      </c>
      <c r="N334" s="1247"/>
      <c r="O334" s="1247">
        <v>0</v>
      </c>
      <c r="P334" s="1247"/>
      <c r="Q334" s="1247"/>
      <c r="R334" s="1247"/>
      <c r="S334" s="1247">
        <v>0</v>
      </c>
      <c r="T334" s="1247"/>
      <c r="U334" s="1247">
        <v>0</v>
      </c>
      <c r="V334" s="1247"/>
      <c r="W334" s="1247">
        <v>0</v>
      </c>
      <c r="X334" s="1247" t="s">
        <v>928</v>
      </c>
    </row>
    <row r="335" spans="1:24" x14ac:dyDescent="0.25">
      <c r="A335" s="1247">
        <v>6008</v>
      </c>
      <c r="B335" s="1247" t="s">
        <v>932</v>
      </c>
      <c r="C335" s="1247"/>
      <c r="D335" s="1247" t="s">
        <v>537</v>
      </c>
      <c r="E335" s="1247">
        <v>0</v>
      </c>
      <c r="F335" s="1247"/>
      <c r="G335" s="1247">
        <v>0</v>
      </c>
      <c r="H335" s="1247"/>
      <c r="I335" s="1247">
        <v>0</v>
      </c>
      <c r="J335" s="1247"/>
      <c r="K335" s="1247"/>
      <c r="L335" s="1247"/>
      <c r="M335" s="1247">
        <v>0</v>
      </c>
      <c r="N335" s="1247"/>
      <c r="O335" s="1247">
        <v>0</v>
      </c>
      <c r="P335" s="1247"/>
      <c r="Q335" s="1247"/>
      <c r="R335" s="1247"/>
      <c r="S335" s="1247">
        <v>0</v>
      </c>
      <c r="T335" s="1247"/>
      <c r="U335" s="1247">
        <v>0</v>
      </c>
      <c r="V335" s="1247"/>
      <c r="W335" s="1247">
        <v>0</v>
      </c>
      <c r="X335" s="1247" t="s">
        <v>928</v>
      </c>
    </row>
    <row r="336" spans="1:24" x14ac:dyDescent="0.25">
      <c r="A336" s="1247">
        <v>6009</v>
      </c>
      <c r="B336" s="1247" t="s">
        <v>1114</v>
      </c>
      <c r="C336" s="1247"/>
      <c r="D336" s="1247" t="s">
        <v>537</v>
      </c>
      <c r="E336" s="1247">
        <v>0</v>
      </c>
      <c r="F336" s="1247"/>
      <c r="G336" s="1247">
        <v>0</v>
      </c>
      <c r="H336" s="1247"/>
      <c r="I336" s="1247">
        <v>0</v>
      </c>
      <c r="J336" s="1247"/>
      <c r="K336" s="1247"/>
      <c r="L336" s="1247"/>
      <c r="M336" s="1247">
        <v>0</v>
      </c>
      <c r="N336" s="1247"/>
      <c r="O336" s="1247">
        <v>0</v>
      </c>
      <c r="P336" s="1247"/>
      <c r="Q336" s="1247"/>
      <c r="R336" s="1247"/>
      <c r="S336" s="1247">
        <v>0</v>
      </c>
      <c r="T336" s="1247"/>
      <c r="U336" s="1247">
        <v>0</v>
      </c>
      <c r="V336" s="1247"/>
      <c r="W336" s="1247">
        <v>0</v>
      </c>
      <c r="X336" s="1247" t="s">
        <v>928</v>
      </c>
    </row>
    <row r="337" spans="1:24" x14ac:dyDescent="0.25">
      <c r="A337" s="1247">
        <v>6010</v>
      </c>
      <c r="B337" s="1247" t="s">
        <v>1115</v>
      </c>
      <c r="C337" s="1247"/>
      <c r="D337" s="1247" t="s">
        <v>537</v>
      </c>
      <c r="E337" s="1247">
        <v>0</v>
      </c>
      <c r="F337" s="1247"/>
      <c r="G337" s="1247">
        <v>0</v>
      </c>
      <c r="H337" s="1247"/>
      <c r="I337" s="1247">
        <v>0</v>
      </c>
      <c r="J337" s="1247"/>
      <c r="K337" s="1247"/>
      <c r="L337" s="1247"/>
      <c r="M337" s="1247">
        <v>0</v>
      </c>
      <c r="N337" s="1247"/>
      <c r="O337" s="1247">
        <v>0</v>
      </c>
      <c r="P337" s="1247"/>
      <c r="Q337" s="1247"/>
      <c r="R337" s="1247"/>
      <c r="S337" s="1247">
        <v>0</v>
      </c>
      <c r="T337" s="1247"/>
      <c r="U337" s="1247">
        <v>0</v>
      </c>
      <c r="V337" s="1247"/>
      <c r="W337" s="1247">
        <v>0</v>
      </c>
      <c r="X337" s="1247" t="s">
        <v>928</v>
      </c>
    </row>
    <row r="338" spans="1:24" x14ac:dyDescent="0.25">
      <c r="A338" s="1247">
        <v>6011</v>
      </c>
      <c r="B338" s="1247" t="s">
        <v>1116</v>
      </c>
      <c r="C338" s="1247"/>
      <c r="D338" s="1247" t="s">
        <v>537</v>
      </c>
      <c r="E338" s="1247">
        <v>0</v>
      </c>
      <c r="F338" s="1247"/>
      <c r="G338" s="1247">
        <v>0</v>
      </c>
      <c r="H338" s="1247"/>
      <c r="I338" s="1247">
        <v>0</v>
      </c>
      <c r="J338" s="1247"/>
      <c r="K338" s="1247"/>
      <c r="L338" s="1247"/>
      <c r="M338" s="1247">
        <v>0</v>
      </c>
      <c r="N338" s="1247"/>
      <c r="O338" s="1247">
        <v>0</v>
      </c>
      <c r="P338" s="1247"/>
      <c r="Q338" s="1247"/>
      <c r="R338" s="1247"/>
      <c r="S338" s="1247">
        <v>0</v>
      </c>
      <c r="T338" s="1247"/>
      <c r="U338" s="1247">
        <v>0</v>
      </c>
      <c r="V338" s="1247"/>
      <c r="W338" s="1247">
        <v>0</v>
      </c>
      <c r="X338" s="1247" t="s">
        <v>928</v>
      </c>
    </row>
    <row r="339" spans="1:24" x14ac:dyDescent="0.25">
      <c r="A339" s="1247">
        <v>6012</v>
      </c>
      <c r="B339" s="1247" t="s">
        <v>1117</v>
      </c>
      <c r="C339" s="1247"/>
      <c r="D339" s="1247" t="s">
        <v>537</v>
      </c>
      <c r="E339" s="1247">
        <v>0</v>
      </c>
      <c r="F339" s="1247"/>
      <c r="G339" s="1247">
        <v>0</v>
      </c>
      <c r="H339" s="1247"/>
      <c r="I339" s="1247">
        <v>0</v>
      </c>
      <c r="J339" s="1247"/>
      <c r="K339" s="1247"/>
      <c r="L339" s="1247"/>
      <c r="M339" s="1247">
        <v>0</v>
      </c>
      <c r="N339" s="1247"/>
      <c r="O339" s="1247">
        <v>0</v>
      </c>
      <c r="P339" s="1247"/>
      <c r="Q339" s="1247"/>
      <c r="R339" s="1247"/>
      <c r="S339" s="1247">
        <v>0</v>
      </c>
      <c r="T339" s="1247"/>
      <c r="U339" s="1247">
        <v>0</v>
      </c>
      <c r="V339" s="1247"/>
      <c r="W339" s="1247">
        <v>0</v>
      </c>
      <c r="X339" s="1247" t="s">
        <v>928</v>
      </c>
    </row>
    <row r="340" spans="1:24" x14ac:dyDescent="0.25">
      <c r="A340" s="1247">
        <v>6013</v>
      </c>
      <c r="B340" s="1247" t="s">
        <v>1118</v>
      </c>
      <c r="C340" s="1247"/>
      <c r="D340" s="1247" t="s">
        <v>537</v>
      </c>
      <c r="E340" s="1247">
        <v>0</v>
      </c>
      <c r="F340" s="1247"/>
      <c r="G340" s="1247">
        <v>0</v>
      </c>
      <c r="H340" s="1247"/>
      <c r="I340" s="1247">
        <v>0</v>
      </c>
      <c r="J340" s="1247"/>
      <c r="K340" s="1247"/>
      <c r="L340" s="1247"/>
      <c r="M340" s="1247">
        <v>0</v>
      </c>
      <c r="N340" s="1247"/>
      <c r="O340" s="1247">
        <v>0</v>
      </c>
      <c r="P340" s="1247"/>
      <c r="Q340" s="1247"/>
      <c r="R340" s="1247"/>
      <c r="S340" s="1247">
        <v>0</v>
      </c>
      <c r="T340" s="1247"/>
      <c r="U340" s="1247">
        <v>0</v>
      </c>
      <c r="V340" s="1247"/>
      <c r="W340" s="1247">
        <v>0</v>
      </c>
      <c r="X340" s="1247" t="s">
        <v>928</v>
      </c>
    </row>
    <row r="341" spans="1:24" x14ac:dyDescent="0.25">
      <c r="A341" s="1247">
        <v>6014</v>
      </c>
      <c r="B341" s="1247" t="s">
        <v>1119</v>
      </c>
      <c r="C341" s="1247"/>
      <c r="D341" s="1247" t="s">
        <v>537</v>
      </c>
      <c r="E341" s="1247">
        <v>0</v>
      </c>
      <c r="F341" s="1247"/>
      <c r="G341" s="1247">
        <v>0</v>
      </c>
      <c r="H341" s="1247"/>
      <c r="I341" s="1247">
        <v>0</v>
      </c>
      <c r="J341" s="1247"/>
      <c r="K341" s="1247"/>
      <c r="L341" s="1247"/>
      <c r="M341" s="1247">
        <v>0</v>
      </c>
      <c r="N341" s="1247"/>
      <c r="O341" s="1247">
        <v>0</v>
      </c>
      <c r="P341" s="1247"/>
      <c r="Q341" s="1247"/>
      <c r="R341" s="1247"/>
      <c r="S341" s="1247">
        <v>0</v>
      </c>
      <c r="T341" s="1247"/>
      <c r="U341" s="1247">
        <v>0</v>
      </c>
      <c r="V341" s="1247"/>
      <c r="W341" s="1247">
        <v>0</v>
      </c>
      <c r="X341" s="1247" t="s">
        <v>928</v>
      </c>
    </row>
    <row r="342" spans="1:24" x14ac:dyDescent="0.25">
      <c r="A342" s="1247">
        <v>6015</v>
      </c>
      <c r="B342" s="1247" t="s">
        <v>1120</v>
      </c>
      <c r="C342" s="1247"/>
      <c r="D342" s="1247" t="s">
        <v>537</v>
      </c>
      <c r="E342" s="1247">
        <v>0</v>
      </c>
      <c r="F342" s="1247"/>
      <c r="G342" s="1247">
        <v>0</v>
      </c>
      <c r="H342" s="1247"/>
      <c r="I342" s="1247">
        <v>0</v>
      </c>
      <c r="J342" s="1247"/>
      <c r="K342" s="1247"/>
      <c r="L342" s="1247"/>
      <c r="M342" s="1247">
        <v>0</v>
      </c>
      <c r="N342" s="1247"/>
      <c r="O342" s="1247">
        <v>0</v>
      </c>
      <c r="P342" s="1247"/>
      <c r="Q342" s="1247"/>
      <c r="R342" s="1247"/>
      <c r="S342" s="1247">
        <v>0</v>
      </c>
      <c r="T342" s="1247"/>
      <c r="U342" s="1247">
        <v>0</v>
      </c>
      <c r="V342" s="1247"/>
      <c r="W342" s="1247">
        <v>0</v>
      </c>
      <c r="X342" s="1247" t="s">
        <v>928</v>
      </c>
    </row>
    <row r="343" spans="1:24" x14ac:dyDescent="0.25">
      <c r="A343" s="1247">
        <v>6016</v>
      </c>
      <c r="B343" s="1247" t="s">
        <v>1121</v>
      </c>
      <c r="C343" s="1247"/>
      <c r="D343" s="1247" t="s">
        <v>537</v>
      </c>
      <c r="E343" s="1247">
        <v>0</v>
      </c>
      <c r="F343" s="1247"/>
      <c r="G343" s="1247">
        <v>0</v>
      </c>
      <c r="H343" s="1247"/>
      <c r="I343" s="1247">
        <v>0</v>
      </c>
      <c r="J343" s="1247"/>
      <c r="K343" s="1247"/>
      <c r="L343" s="1247"/>
      <c r="M343" s="1247">
        <v>0</v>
      </c>
      <c r="N343" s="1247"/>
      <c r="O343" s="1247">
        <v>0</v>
      </c>
      <c r="P343" s="1247"/>
      <c r="Q343" s="1247"/>
      <c r="R343" s="1247"/>
      <c r="S343" s="1247">
        <v>0</v>
      </c>
      <c r="T343" s="1247"/>
      <c r="U343" s="1247">
        <v>0</v>
      </c>
      <c r="V343" s="1247"/>
      <c r="W343" s="1247">
        <v>0</v>
      </c>
      <c r="X343" s="1247" t="s">
        <v>928</v>
      </c>
    </row>
    <row r="344" spans="1:24" x14ac:dyDescent="0.25">
      <c r="A344" s="1247">
        <v>6017</v>
      </c>
      <c r="B344" s="1247" t="s">
        <v>1122</v>
      </c>
      <c r="C344" s="1247"/>
      <c r="D344" s="1247" t="s">
        <v>537</v>
      </c>
      <c r="E344" s="1247">
        <v>0</v>
      </c>
      <c r="F344" s="1247"/>
      <c r="G344" s="1247">
        <v>0</v>
      </c>
      <c r="H344" s="1247"/>
      <c r="I344" s="1247">
        <v>0</v>
      </c>
      <c r="J344" s="1247"/>
      <c r="K344" s="1247"/>
      <c r="L344" s="1247"/>
      <c r="M344" s="1247">
        <v>0</v>
      </c>
      <c r="N344" s="1247"/>
      <c r="O344" s="1247">
        <v>0</v>
      </c>
      <c r="P344" s="1247"/>
      <c r="Q344" s="1247"/>
      <c r="R344" s="1247"/>
      <c r="S344" s="1247">
        <v>0</v>
      </c>
      <c r="T344" s="1247"/>
      <c r="U344" s="1247">
        <v>0</v>
      </c>
      <c r="V344" s="1247"/>
      <c r="W344" s="1247">
        <v>0</v>
      </c>
      <c r="X344" s="1247" t="s">
        <v>928</v>
      </c>
    </row>
    <row r="345" spans="1:24" x14ac:dyDescent="0.25">
      <c r="A345" s="1247">
        <v>6018</v>
      </c>
      <c r="B345" s="1247" t="s">
        <v>1123</v>
      </c>
      <c r="C345" s="1247"/>
      <c r="D345" s="1247" t="s">
        <v>537</v>
      </c>
      <c r="E345" s="1247">
        <v>0</v>
      </c>
      <c r="F345" s="1247"/>
      <c r="G345" s="1247">
        <v>0</v>
      </c>
      <c r="H345" s="1247"/>
      <c r="I345" s="1247">
        <v>0</v>
      </c>
      <c r="J345" s="1247"/>
      <c r="K345" s="1247"/>
      <c r="L345" s="1247"/>
      <c r="M345" s="1247">
        <v>0</v>
      </c>
      <c r="N345" s="1247"/>
      <c r="O345" s="1247">
        <v>0</v>
      </c>
      <c r="P345" s="1247"/>
      <c r="Q345" s="1247"/>
      <c r="R345" s="1247"/>
      <c r="S345" s="1247">
        <v>0</v>
      </c>
      <c r="T345" s="1247"/>
      <c r="U345" s="1247">
        <v>0</v>
      </c>
      <c r="V345" s="1247"/>
      <c r="W345" s="1247">
        <v>0</v>
      </c>
      <c r="X345" s="1247" t="s">
        <v>928</v>
      </c>
    </row>
    <row r="346" spans="1:24" x14ac:dyDescent="0.25">
      <c r="A346" s="1247">
        <v>6020</v>
      </c>
      <c r="B346" s="1247" t="s">
        <v>954</v>
      </c>
      <c r="C346" s="1247"/>
      <c r="D346" s="1247" t="s">
        <v>537</v>
      </c>
      <c r="E346" s="1247">
        <v>0</v>
      </c>
      <c r="F346" s="1247"/>
      <c r="G346" s="1247">
        <v>0</v>
      </c>
      <c r="H346" s="1247"/>
      <c r="I346" s="1247">
        <v>0</v>
      </c>
      <c r="J346" s="1247"/>
      <c r="K346" s="1247"/>
      <c r="L346" s="1247"/>
      <c r="M346" s="1247">
        <v>0</v>
      </c>
      <c r="N346" s="1247"/>
      <c r="O346" s="1247">
        <v>0</v>
      </c>
      <c r="P346" s="1247"/>
      <c r="Q346" s="1247"/>
      <c r="R346" s="1247"/>
      <c r="S346" s="1247">
        <v>0</v>
      </c>
      <c r="T346" s="1247"/>
      <c r="U346" s="1247">
        <v>0</v>
      </c>
      <c r="V346" s="1247"/>
      <c r="W346" s="1247">
        <v>0</v>
      </c>
      <c r="X346" s="1247" t="s">
        <v>928</v>
      </c>
    </row>
    <row r="347" spans="1:24" x14ac:dyDescent="0.25">
      <c r="A347" s="1247">
        <v>6023</v>
      </c>
      <c r="B347" s="1247" t="s">
        <v>1124</v>
      </c>
      <c r="C347" s="1247"/>
      <c r="D347" s="1247" t="s">
        <v>537</v>
      </c>
      <c r="E347" s="1247">
        <v>0</v>
      </c>
      <c r="F347" s="1247"/>
      <c r="G347" s="1247">
        <v>0</v>
      </c>
      <c r="H347" s="1247"/>
      <c r="I347" s="1247">
        <v>0</v>
      </c>
      <c r="J347" s="1247"/>
      <c r="K347" s="1247"/>
      <c r="L347" s="1247"/>
      <c r="M347" s="1247">
        <v>0</v>
      </c>
      <c r="N347" s="1247"/>
      <c r="O347" s="1247">
        <v>0</v>
      </c>
      <c r="P347" s="1247"/>
      <c r="Q347" s="1247"/>
      <c r="R347" s="1247"/>
      <c r="S347" s="1247">
        <v>0</v>
      </c>
      <c r="T347" s="1247"/>
      <c r="U347" s="1247">
        <v>0</v>
      </c>
      <c r="V347" s="1247"/>
      <c r="W347" s="1247">
        <v>0</v>
      </c>
      <c r="X347" s="1247" t="s">
        <v>928</v>
      </c>
    </row>
    <row r="348" spans="1:24" x14ac:dyDescent="0.25">
      <c r="A348" s="1247">
        <v>6024</v>
      </c>
      <c r="B348" s="1247" t="s">
        <v>1125</v>
      </c>
      <c r="C348" s="1247"/>
      <c r="D348" s="1247" t="s">
        <v>537</v>
      </c>
      <c r="E348" s="1247">
        <v>0</v>
      </c>
      <c r="F348" s="1247"/>
      <c r="G348" s="1247">
        <v>0</v>
      </c>
      <c r="H348" s="1247"/>
      <c r="I348" s="1247">
        <v>0</v>
      </c>
      <c r="J348" s="1247"/>
      <c r="K348" s="1247"/>
      <c r="L348" s="1247"/>
      <c r="M348" s="1247">
        <v>0</v>
      </c>
      <c r="N348" s="1247"/>
      <c r="O348" s="1247">
        <v>0</v>
      </c>
      <c r="P348" s="1247"/>
      <c r="Q348" s="1247"/>
      <c r="R348" s="1247"/>
      <c r="S348" s="1247">
        <v>0</v>
      </c>
      <c r="T348" s="1247"/>
      <c r="U348" s="1247">
        <v>0</v>
      </c>
      <c r="V348" s="1247"/>
      <c r="W348" s="1247">
        <v>0</v>
      </c>
      <c r="X348" s="1247" t="s">
        <v>928</v>
      </c>
    </row>
    <row r="349" spans="1:24" x14ac:dyDescent="0.25">
      <c r="A349" s="1247">
        <v>6026</v>
      </c>
      <c r="B349" s="1247" t="s">
        <v>1126</v>
      </c>
      <c r="C349" s="1247"/>
      <c r="D349" s="1247" t="s">
        <v>537</v>
      </c>
      <c r="E349" s="1247">
        <v>0</v>
      </c>
      <c r="F349" s="1247"/>
      <c r="G349" s="1247">
        <v>0</v>
      </c>
      <c r="H349" s="1247"/>
      <c r="I349" s="1247">
        <v>0</v>
      </c>
      <c r="J349" s="1247"/>
      <c r="K349" s="1247"/>
      <c r="L349" s="1247"/>
      <c r="M349" s="1247">
        <v>0</v>
      </c>
      <c r="N349" s="1247"/>
      <c r="O349" s="1247">
        <v>0</v>
      </c>
      <c r="P349" s="1247"/>
      <c r="Q349" s="1247"/>
      <c r="R349" s="1247"/>
      <c r="S349" s="1247">
        <v>0</v>
      </c>
      <c r="T349" s="1247"/>
      <c r="U349" s="1247">
        <v>0</v>
      </c>
      <c r="V349" s="1247"/>
      <c r="W349" s="1247">
        <v>0</v>
      </c>
      <c r="X349" s="1247" t="s">
        <v>928</v>
      </c>
    </row>
    <row r="350" spans="1:24" x14ac:dyDescent="0.25">
      <c r="A350" s="1247">
        <v>6027</v>
      </c>
      <c r="B350" s="1247" t="s">
        <v>1127</v>
      </c>
      <c r="C350" s="1247"/>
      <c r="D350" s="1247" t="s">
        <v>537</v>
      </c>
      <c r="E350" s="1247">
        <v>0</v>
      </c>
      <c r="F350" s="1247"/>
      <c r="G350" s="1247">
        <v>0</v>
      </c>
      <c r="H350" s="1247"/>
      <c r="I350" s="1247">
        <v>0</v>
      </c>
      <c r="J350" s="1247"/>
      <c r="K350" s="1247"/>
      <c r="L350" s="1247"/>
      <c r="M350" s="1247">
        <v>0</v>
      </c>
      <c r="N350" s="1247"/>
      <c r="O350" s="1247">
        <v>0</v>
      </c>
      <c r="P350" s="1247"/>
      <c r="Q350" s="1247"/>
      <c r="R350" s="1247"/>
      <c r="S350" s="1247">
        <v>0</v>
      </c>
      <c r="T350" s="1247"/>
      <c r="U350" s="1247">
        <v>0</v>
      </c>
      <c r="V350" s="1247"/>
      <c r="W350" s="1247">
        <v>0</v>
      </c>
      <c r="X350" s="1247" t="s">
        <v>928</v>
      </c>
    </row>
    <row r="351" spans="1:24" x14ac:dyDescent="0.25">
      <c r="A351" s="1247">
        <v>6028</v>
      </c>
      <c r="B351" s="1247" t="s">
        <v>1128</v>
      </c>
      <c r="C351" s="1247"/>
      <c r="D351" s="1247" t="s">
        <v>537</v>
      </c>
      <c r="E351" s="1247">
        <v>0</v>
      </c>
      <c r="F351" s="1247"/>
      <c r="G351" s="1247">
        <v>0</v>
      </c>
      <c r="H351" s="1247"/>
      <c r="I351" s="1247">
        <v>0</v>
      </c>
      <c r="J351" s="1247"/>
      <c r="K351" s="1247"/>
      <c r="L351" s="1247"/>
      <c r="M351" s="1247">
        <v>0</v>
      </c>
      <c r="N351" s="1247"/>
      <c r="O351" s="1247">
        <v>0</v>
      </c>
      <c r="P351" s="1247"/>
      <c r="Q351" s="1247"/>
      <c r="R351" s="1247"/>
      <c r="S351" s="1247">
        <v>0</v>
      </c>
      <c r="T351" s="1247"/>
      <c r="U351" s="1247">
        <v>0</v>
      </c>
      <c r="V351" s="1247"/>
      <c r="W351" s="1247">
        <v>0</v>
      </c>
      <c r="X351" s="1247" t="s">
        <v>928</v>
      </c>
    </row>
    <row r="352" spans="1:24" x14ac:dyDescent="0.25">
      <c r="A352" s="1247">
        <v>6029</v>
      </c>
      <c r="B352" s="1247" t="s">
        <v>1129</v>
      </c>
      <c r="C352" s="1247"/>
      <c r="D352" s="1247" t="s">
        <v>537</v>
      </c>
      <c r="E352" s="1247">
        <v>0</v>
      </c>
      <c r="F352" s="1247"/>
      <c r="G352" s="1247">
        <v>0</v>
      </c>
      <c r="H352" s="1247"/>
      <c r="I352" s="1247">
        <v>0</v>
      </c>
      <c r="J352" s="1247"/>
      <c r="K352" s="1247"/>
      <c r="L352" s="1247"/>
      <c r="M352" s="1247">
        <v>0</v>
      </c>
      <c r="N352" s="1247"/>
      <c r="O352" s="1247">
        <v>0</v>
      </c>
      <c r="P352" s="1247"/>
      <c r="Q352" s="1247"/>
      <c r="R352" s="1247"/>
      <c r="S352" s="1247">
        <v>0</v>
      </c>
      <c r="T352" s="1247"/>
      <c r="U352" s="1247">
        <v>0</v>
      </c>
      <c r="V352" s="1247"/>
      <c r="W352" s="1247">
        <v>0</v>
      </c>
      <c r="X352" s="1247" t="s">
        <v>928</v>
      </c>
    </row>
    <row r="353" spans="1:24" x14ac:dyDescent="0.25">
      <c r="A353" s="1247">
        <v>6030</v>
      </c>
      <c r="B353" s="1247" t="s">
        <v>1130</v>
      </c>
      <c r="C353" s="1247"/>
      <c r="D353" s="1247" t="s">
        <v>537</v>
      </c>
      <c r="E353" s="1247">
        <v>0</v>
      </c>
      <c r="F353" s="1247"/>
      <c r="G353" s="1247">
        <v>0</v>
      </c>
      <c r="H353" s="1247"/>
      <c r="I353" s="1247">
        <v>0</v>
      </c>
      <c r="J353" s="1247"/>
      <c r="K353" s="1247"/>
      <c r="L353" s="1247"/>
      <c r="M353" s="1247">
        <v>0</v>
      </c>
      <c r="N353" s="1247"/>
      <c r="O353" s="1247">
        <v>0</v>
      </c>
      <c r="P353" s="1247"/>
      <c r="Q353" s="1247"/>
      <c r="R353" s="1247"/>
      <c r="S353" s="1247">
        <v>0</v>
      </c>
      <c r="T353" s="1247"/>
      <c r="U353" s="1247">
        <v>0</v>
      </c>
      <c r="V353" s="1247"/>
      <c r="W353" s="1247">
        <v>0</v>
      </c>
      <c r="X353" s="1247" t="s">
        <v>928</v>
      </c>
    </row>
    <row r="354" spans="1:24" x14ac:dyDescent="0.25">
      <c r="A354" s="1247">
        <v>6031</v>
      </c>
      <c r="B354" s="1247" t="s">
        <v>1131</v>
      </c>
      <c r="C354" s="1247"/>
      <c r="D354" s="1247" t="s">
        <v>537</v>
      </c>
      <c r="E354" s="1247">
        <v>0</v>
      </c>
      <c r="F354" s="1247"/>
      <c r="G354" s="1247">
        <v>0</v>
      </c>
      <c r="H354" s="1247"/>
      <c r="I354" s="1247">
        <v>0</v>
      </c>
      <c r="J354" s="1247"/>
      <c r="K354" s="1247"/>
      <c r="L354" s="1247"/>
      <c r="M354" s="1247">
        <v>0</v>
      </c>
      <c r="N354" s="1247"/>
      <c r="O354" s="1247">
        <v>0</v>
      </c>
      <c r="P354" s="1247"/>
      <c r="Q354" s="1247"/>
      <c r="R354" s="1247"/>
      <c r="S354" s="1247">
        <v>0</v>
      </c>
      <c r="T354" s="1247"/>
      <c r="U354" s="1247">
        <v>0</v>
      </c>
      <c r="V354" s="1247"/>
      <c r="W354" s="1247">
        <v>0</v>
      </c>
      <c r="X354" s="1247" t="s">
        <v>928</v>
      </c>
    </row>
    <row r="355" spans="1:24" x14ac:dyDescent="0.25">
      <c r="A355" s="1247">
        <v>6032</v>
      </c>
      <c r="B355" s="1247" t="s">
        <v>1132</v>
      </c>
      <c r="C355" s="1247"/>
      <c r="D355" s="1247" t="s">
        <v>537</v>
      </c>
      <c r="E355" s="1247">
        <v>0</v>
      </c>
      <c r="F355" s="1247"/>
      <c r="G355" s="1247">
        <v>0</v>
      </c>
      <c r="H355" s="1247"/>
      <c r="I355" s="1247">
        <v>0</v>
      </c>
      <c r="J355" s="1247"/>
      <c r="K355" s="1247"/>
      <c r="L355" s="1247"/>
      <c r="M355" s="1247">
        <v>0</v>
      </c>
      <c r="N355" s="1247"/>
      <c r="O355" s="1247">
        <v>0</v>
      </c>
      <c r="P355" s="1247"/>
      <c r="Q355" s="1247"/>
      <c r="R355" s="1247"/>
      <c r="S355" s="1247">
        <v>0</v>
      </c>
      <c r="T355" s="1247"/>
      <c r="U355" s="1247">
        <v>0</v>
      </c>
      <c r="V355" s="1247"/>
      <c r="W355" s="1247">
        <v>0</v>
      </c>
      <c r="X355" s="1247" t="s">
        <v>928</v>
      </c>
    </row>
    <row r="356" spans="1:24" x14ac:dyDescent="0.25">
      <c r="A356" s="1247">
        <v>6033</v>
      </c>
      <c r="B356" s="1247" t="s">
        <v>1133</v>
      </c>
      <c r="C356" s="1247"/>
      <c r="D356" s="1247" t="s">
        <v>537</v>
      </c>
      <c r="E356" s="1247">
        <v>0</v>
      </c>
      <c r="F356" s="1247"/>
      <c r="G356" s="1247">
        <v>0</v>
      </c>
      <c r="H356" s="1247"/>
      <c r="I356" s="1247">
        <v>0</v>
      </c>
      <c r="J356" s="1247"/>
      <c r="K356" s="1247"/>
      <c r="L356" s="1247"/>
      <c r="M356" s="1247">
        <v>0</v>
      </c>
      <c r="N356" s="1247"/>
      <c r="O356" s="1247">
        <v>0</v>
      </c>
      <c r="P356" s="1247"/>
      <c r="Q356" s="1247"/>
      <c r="R356" s="1247"/>
      <c r="S356" s="1247">
        <v>0</v>
      </c>
      <c r="T356" s="1247"/>
      <c r="U356" s="1247">
        <v>0</v>
      </c>
      <c r="V356" s="1247"/>
      <c r="W356" s="1247">
        <v>0</v>
      </c>
      <c r="X356" s="1247" t="s">
        <v>928</v>
      </c>
    </row>
    <row r="357" spans="1:24" x14ac:dyDescent="0.25">
      <c r="A357" s="1247">
        <v>6034</v>
      </c>
      <c r="B357" s="1247" t="s">
        <v>1134</v>
      </c>
      <c r="C357" s="1247"/>
      <c r="D357" s="1247" t="s">
        <v>537</v>
      </c>
      <c r="E357" s="1247">
        <v>0</v>
      </c>
      <c r="F357" s="1247"/>
      <c r="G357" s="1247">
        <v>0</v>
      </c>
      <c r="H357" s="1247"/>
      <c r="I357" s="1247">
        <v>0</v>
      </c>
      <c r="J357" s="1247"/>
      <c r="K357" s="1247"/>
      <c r="L357" s="1247"/>
      <c r="M357" s="1247">
        <v>0</v>
      </c>
      <c r="N357" s="1247"/>
      <c r="O357" s="1247">
        <v>0</v>
      </c>
      <c r="P357" s="1247"/>
      <c r="Q357" s="1247"/>
      <c r="R357" s="1247"/>
      <c r="S357" s="1247">
        <v>0</v>
      </c>
      <c r="T357" s="1247"/>
      <c r="U357" s="1247">
        <v>0</v>
      </c>
      <c r="V357" s="1247"/>
      <c r="W357" s="1247">
        <v>0</v>
      </c>
      <c r="X357" s="1247" t="s">
        <v>928</v>
      </c>
    </row>
    <row r="358" spans="1:24" x14ac:dyDescent="0.25">
      <c r="A358" s="1247">
        <v>6035</v>
      </c>
      <c r="B358" s="1247" t="s">
        <v>1135</v>
      </c>
      <c r="C358" s="1247"/>
      <c r="D358" s="1247" t="s">
        <v>537</v>
      </c>
      <c r="E358" s="1247">
        <v>0</v>
      </c>
      <c r="F358" s="1247"/>
      <c r="G358" s="1247">
        <v>0</v>
      </c>
      <c r="H358" s="1247"/>
      <c r="I358" s="1247">
        <v>0</v>
      </c>
      <c r="J358" s="1247"/>
      <c r="K358" s="1247"/>
      <c r="L358" s="1247"/>
      <c r="M358" s="1247">
        <v>0</v>
      </c>
      <c r="N358" s="1247"/>
      <c r="O358" s="1247">
        <v>0</v>
      </c>
      <c r="P358" s="1247"/>
      <c r="Q358" s="1247"/>
      <c r="R358" s="1247"/>
      <c r="S358" s="1247">
        <v>0</v>
      </c>
      <c r="T358" s="1247"/>
      <c r="U358" s="1247">
        <v>0</v>
      </c>
      <c r="V358" s="1247"/>
      <c r="W358" s="1247">
        <v>0</v>
      </c>
      <c r="X358" s="1247" t="s">
        <v>928</v>
      </c>
    </row>
    <row r="359" spans="1:24" x14ac:dyDescent="0.25">
      <c r="A359" s="1247">
        <v>6036</v>
      </c>
      <c r="B359" s="1247" t="s">
        <v>1136</v>
      </c>
      <c r="C359" s="1247"/>
      <c r="D359" s="1247" t="s">
        <v>537</v>
      </c>
      <c r="E359" s="1247">
        <v>0</v>
      </c>
      <c r="F359" s="1247"/>
      <c r="G359" s="1247">
        <v>0</v>
      </c>
      <c r="H359" s="1247"/>
      <c r="I359" s="1247">
        <v>0</v>
      </c>
      <c r="J359" s="1247"/>
      <c r="K359" s="1247"/>
      <c r="L359" s="1247"/>
      <c r="M359" s="1247">
        <v>0</v>
      </c>
      <c r="N359" s="1247"/>
      <c r="O359" s="1247">
        <v>0</v>
      </c>
      <c r="P359" s="1247"/>
      <c r="Q359" s="1247"/>
      <c r="R359" s="1247"/>
      <c r="S359" s="1247">
        <v>0</v>
      </c>
      <c r="T359" s="1247"/>
      <c r="U359" s="1247">
        <v>0</v>
      </c>
      <c r="V359" s="1247"/>
      <c r="W359" s="1247">
        <v>0</v>
      </c>
      <c r="X359" s="1247" t="s">
        <v>928</v>
      </c>
    </row>
    <row r="360" spans="1:24" x14ac:dyDescent="0.25">
      <c r="A360" s="1247">
        <v>6037</v>
      </c>
      <c r="B360" s="1247" t="s">
        <v>1137</v>
      </c>
      <c r="C360" s="1247"/>
      <c r="D360" s="1247" t="s">
        <v>537</v>
      </c>
      <c r="E360" s="1247">
        <v>0</v>
      </c>
      <c r="F360" s="1247"/>
      <c r="G360" s="1247">
        <v>0</v>
      </c>
      <c r="H360" s="1247"/>
      <c r="I360" s="1247">
        <v>0</v>
      </c>
      <c r="J360" s="1247"/>
      <c r="K360" s="1247"/>
      <c r="L360" s="1247"/>
      <c r="M360" s="1247">
        <v>0</v>
      </c>
      <c r="N360" s="1247"/>
      <c r="O360" s="1247">
        <v>0</v>
      </c>
      <c r="P360" s="1247"/>
      <c r="Q360" s="1247"/>
      <c r="R360" s="1247"/>
      <c r="S360" s="1247">
        <v>0</v>
      </c>
      <c r="T360" s="1247"/>
      <c r="U360" s="1247">
        <v>0</v>
      </c>
      <c r="V360" s="1247"/>
      <c r="W360" s="1247">
        <v>0</v>
      </c>
      <c r="X360" s="1247" t="s">
        <v>928</v>
      </c>
    </row>
    <row r="361" spans="1:24" x14ac:dyDescent="0.25">
      <c r="A361" s="1247">
        <v>6039</v>
      </c>
      <c r="B361" s="1247" t="s">
        <v>70</v>
      </c>
      <c r="C361" s="1247"/>
      <c r="D361" s="1247" t="s">
        <v>537</v>
      </c>
      <c r="E361" s="1247">
        <v>0</v>
      </c>
      <c r="F361" s="1247"/>
      <c r="G361" s="1247">
        <v>0</v>
      </c>
      <c r="H361" s="1247"/>
      <c r="I361" s="1247">
        <v>0</v>
      </c>
      <c r="J361" s="1247"/>
      <c r="K361" s="1247"/>
      <c r="L361" s="1247"/>
      <c r="M361" s="1247">
        <v>0</v>
      </c>
      <c r="N361" s="1247"/>
      <c r="O361" s="1247">
        <v>0</v>
      </c>
      <c r="P361" s="1247"/>
      <c r="Q361" s="1247"/>
      <c r="R361" s="1247"/>
      <c r="S361" s="1247">
        <v>0</v>
      </c>
      <c r="T361" s="1247"/>
      <c r="U361" s="1247">
        <v>0</v>
      </c>
      <c r="V361" s="1247"/>
      <c r="W361" s="1247">
        <v>0</v>
      </c>
      <c r="X361" s="1247" t="s">
        <v>928</v>
      </c>
    </row>
    <row r="362" spans="1:24" x14ac:dyDescent="0.25">
      <c r="A362" s="1247">
        <v>6040</v>
      </c>
      <c r="B362" s="1247" t="s">
        <v>1138</v>
      </c>
      <c r="C362" s="1247"/>
      <c r="D362" s="1247" t="s">
        <v>537</v>
      </c>
      <c r="E362" s="1247">
        <v>0</v>
      </c>
      <c r="F362" s="1247"/>
      <c r="G362" s="1247">
        <v>0</v>
      </c>
      <c r="H362" s="1247"/>
      <c r="I362" s="1247">
        <v>0</v>
      </c>
      <c r="J362" s="1247"/>
      <c r="K362" s="1247"/>
      <c r="L362" s="1247"/>
      <c r="M362" s="1247">
        <v>0</v>
      </c>
      <c r="N362" s="1247"/>
      <c r="O362" s="1247">
        <v>0</v>
      </c>
      <c r="P362" s="1247"/>
      <c r="Q362" s="1247"/>
      <c r="R362" s="1247"/>
      <c r="S362" s="1247">
        <v>0</v>
      </c>
      <c r="T362" s="1247"/>
      <c r="U362" s="1247">
        <v>0</v>
      </c>
      <c r="V362" s="1247"/>
      <c r="W362" s="1247">
        <v>0</v>
      </c>
      <c r="X362" s="1247" t="s">
        <v>928</v>
      </c>
    </row>
    <row r="363" spans="1:24" x14ac:dyDescent="0.25">
      <c r="A363" s="1247">
        <v>6041</v>
      </c>
      <c r="B363" s="1247" t="s">
        <v>1139</v>
      </c>
      <c r="C363" s="1247"/>
      <c r="D363" s="1247" t="s">
        <v>537</v>
      </c>
      <c r="E363" s="1247">
        <v>0</v>
      </c>
      <c r="F363" s="1247"/>
      <c r="G363" s="1247">
        <v>0</v>
      </c>
      <c r="H363" s="1247"/>
      <c r="I363" s="1247">
        <v>0</v>
      </c>
      <c r="J363" s="1247"/>
      <c r="K363" s="1247"/>
      <c r="L363" s="1247"/>
      <c r="M363" s="1247">
        <v>0</v>
      </c>
      <c r="N363" s="1247"/>
      <c r="O363" s="1247">
        <v>0</v>
      </c>
      <c r="P363" s="1247"/>
      <c r="Q363" s="1247"/>
      <c r="R363" s="1247"/>
      <c r="S363" s="1247">
        <v>0</v>
      </c>
      <c r="T363" s="1247"/>
      <c r="U363" s="1247">
        <v>0</v>
      </c>
      <c r="V363" s="1247"/>
      <c r="W363" s="1247">
        <v>0</v>
      </c>
      <c r="X363" s="1247" t="s">
        <v>928</v>
      </c>
    </row>
    <row r="364" spans="1:24" x14ac:dyDescent="0.25">
      <c r="A364" s="1247">
        <v>6042</v>
      </c>
      <c r="B364" s="1247" t="s">
        <v>1140</v>
      </c>
      <c r="C364" s="1247"/>
      <c r="D364" s="1247" t="s">
        <v>537</v>
      </c>
      <c r="E364" s="1247">
        <v>0</v>
      </c>
      <c r="F364" s="1247"/>
      <c r="G364" s="1247">
        <v>0</v>
      </c>
      <c r="H364" s="1247"/>
      <c r="I364" s="1247">
        <v>0</v>
      </c>
      <c r="J364" s="1247"/>
      <c r="K364" s="1247"/>
      <c r="L364" s="1247"/>
      <c r="M364" s="1247">
        <v>0</v>
      </c>
      <c r="N364" s="1247"/>
      <c r="O364" s="1247">
        <v>0</v>
      </c>
      <c r="P364" s="1247"/>
      <c r="Q364" s="1247"/>
      <c r="R364" s="1247"/>
      <c r="S364" s="1247">
        <v>0</v>
      </c>
      <c r="T364" s="1247"/>
      <c r="U364" s="1247">
        <v>0</v>
      </c>
      <c r="V364" s="1247"/>
      <c r="W364" s="1247">
        <v>0</v>
      </c>
      <c r="X364" s="1247" t="s">
        <v>928</v>
      </c>
    </row>
    <row r="365" spans="1:24" x14ac:dyDescent="0.25">
      <c r="A365" s="1247">
        <v>6043</v>
      </c>
      <c r="B365" s="1247" t="s">
        <v>1141</v>
      </c>
      <c r="C365" s="1247"/>
      <c r="D365" s="1247" t="s">
        <v>537</v>
      </c>
      <c r="E365" s="1247">
        <v>0</v>
      </c>
      <c r="F365" s="1247"/>
      <c r="G365" s="1247">
        <v>0</v>
      </c>
      <c r="H365" s="1247"/>
      <c r="I365" s="1247">
        <v>0</v>
      </c>
      <c r="J365" s="1247"/>
      <c r="K365" s="1247"/>
      <c r="L365" s="1247"/>
      <c r="M365" s="1247">
        <v>0</v>
      </c>
      <c r="N365" s="1247"/>
      <c r="O365" s="1247">
        <v>0</v>
      </c>
      <c r="P365" s="1247"/>
      <c r="Q365" s="1247"/>
      <c r="R365" s="1247"/>
      <c r="S365" s="1247">
        <v>0</v>
      </c>
      <c r="T365" s="1247"/>
      <c r="U365" s="1247">
        <v>0</v>
      </c>
      <c r="V365" s="1247"/>
      <c r="W365" s="1247">
        <v>0</v>
      </c>
      <c r="X365" s="1247" t="s">
        <v>928</v>
      </c>
    </row>
    <row r="366" spans="1:24" x14ac:dyDescent="0.25">
      <c r="A366" s="1247">
        <v>6047</v>
      </c>
      <c r="B366" s="1247" t="s">
        <v>1142</v>
      </c>
      <c r="C366" s="1247"/>
      <c r="D366" s="1247" t="s">
        <v>537</v>
      </c>
      <c r="E366" s="1247">
        <v>0</v>
      </c>
      <c r="F366" s="1247"/>
      <c r="G366" s="1247">
        <v>0</v>
      </c>
      <c r="H366" s="1247"/>
      <c r="I366" s="1247">
        <v>0</v>
      </c>
      <c r="J366" s="1247"/>
      <c r="K366" s="1247"/>
      <c r="L366" s="1247"/>
      <c r="M366" s="1247">
        <v>0</v>
      </c>
      <c r="N366" s="1247"/>
      <c r="O366" s="1247">
        <v>0</v>
      </c>
      <c r="P366" s="1247"/>
      <c r="Q366" s="1247"/>
      <c r="R366" s="1247"/>
      <c r="S366" s="1247">
        <v>0</v>
      </c>
      <c r="T366" s="1247"/>
      <c r="U366" s="1247">
        <v>0</v>
      </c>
      <c r="V366" s="1247"/>
      <c r="W366" s="1247">
        <v>0</v>
      </c>
      <c r="X366" s="1247" t="s">
        <v>928</v>
      </c>
    </row>
    <row r="367" spans="1:24" x14ac:dyDescent="0.25">
      <c r="A367" s="1247">
        <v>6048</v>
      </c>
      <c r="B367" s="1247" t="s">
        <v>1143</v>
      </c>
      <c r="C367" s="1247"/>
      <c r="D367" s="1247" t="s">
        <v>537</v>
      </c>
      <c r="E367" s="1247">
        <v>0</v>
      </c>
      <c r="F367" s="1247"/>
      <c r="G367" s="1247">
        <v>0</v>
      </c>
      <c r="H367" s="1247"/>
      <c r="I367" s="1247">
        <v>0</v>
      </c>
      <c r="J367" s="1247"/>
      <c r="K367" s="1247"/>
      <c r="L367" s="1247"/>
      <c r="M367" s="1247">
        <v>0</v>
      </c>
      <c r="N367" s="1247"/>
      <c r="O367" s="1247">
        <v>0</v>
      </c>
      <c r="P367" s="1247"/>
      <c r="Q367" s="1247"/>
      <c r="R367" s="1247"/>
      <c r="S367" s="1247">
        <v>0</v>
      </c>
      <c r="T367" s="1247"/>
      <c r="U367" s="1247">
        <v>0</v>
      </c>
      <c r="V367" s="1247"/>
      <c r="W367" s="1247">
        <v>0</v>
      </c>
      <c r="X367" s="1247" t="s">
        <v>928</v>
      </c>
    </row>
    <row r="368" spans="1:24" x14ac:dyDescent="0.25">
      <c r="A368" s="1247">
        <v>6049</v>
      </c>
      <c r="B368" s="1247" t="s">
        <v>1144</v>
      </c>
      <c r="C368" s="1247"/>
      <c r="D368" s="1247" t="s">
        <v>537</v>
      </c>
      <c r="E368" s="1247">
        <v>0</v>
      </c>
      <c r="F368" s="1247"/>
      <c r="G368" s="1247">
        <v>0</v>
      </c>
      <c r="H368" s="1247"/>
      <c r="I368" s="1247">
        <v>0</v>
      </c>
      <c r="J368" s="1247"/>
      <c r="K368" s="1247"/>
      <c r="L368" s="1247"/>
      <c r="M368" s="1247">
        <v>0</v>
      </c>
      <c r="N368" s="1247"/>
      <c r="O368" s="1247">
        <v>0</v>
      </c>
      <c r="P368" s="1247"/>
      <c r="Q368" s="1247"/>
      <c r="R368" s="1247"/>
      <c r="S368" s="1247">
        <v>0</v>
      </c>
      <c r="T368" s="1247"/>
      <c r="U368" s="1247">
        <v>0</v>
      </c>
      <c r="V368" s="1247"/>
      <c r="W368" s="1247">
        <v>0</v>
      </c>
      <c r="X368" s="1247" t="s">
        <v>928</v>
      </c>
    </row>
    <row r="369" spans="1:24" x14ac:dyDescent="0.25">
      <c r="A369" s="1247">
        <v>6052</v>
      </c>
      <c r="B369" s="1247" t="s">
        <v>1044</v>
      </c>
      <c r="C369" s="1247"/>
      <c r="D369" s="1247" t="s">
        <v>537</v>
      </c>
      <c r="E369" s="1247">
        <v>0</v>
      </c>
      <c r="F369" s="1247"/>
      <c r="G369" s="1247">
        <v>0</v>
      </c>
      <c r="H369" s="1247"/>
      <c r="I369" s="1247">
        <v>0</v>
      </c>
      <c r="J369" s="1247"/>
      <c r="K369" s="1247"/>
      <c r="L369" s="1247"/>
      <c r="M369" s="1247">
        <v>0</v>
      </c>
      <c r="N369" s="1247"/>
      <c r="O369" s="1247">
        <v>0</v>
      </c>
      <c r="P369" s="1247"/>
      <c r="Q369" s="1247"/>
      <c r="R369" s="1247"/>
      <c r="S369" s="1247">
        <v>0</v>
      </c>
      <c r="T369" s="1247"/>
      <c r="U369" s="1247">
        <v>0</v>
      </c>
      <c r="V369" s="1247"/>
      <c r="W369" s="1247">
        <v>0</v>
      </c>
      <c r="X369" s="1247" t="s">
        <v>928</v>
      </c>
    </row>
    <row r="370" spans="1:24" x14ac:dyDescent="0.25">
      <c r="A370" s="1247">
        <v>6053</v>
      </c>
      <c r="B370" s="1247" t="s">
        <v>1145</v>
      </c>
      <c r="C370" s="1247"/>
      <c r="D370" s="1247" t="s">
        <v>537</v>
      </c>
      <c r="E370" s="1247">
        <v>0</v>
      </c>
      <c r="F370" s="1247"/>
      <c r="G370" s="1247">
        <v>0</v>
      </c>
      <c r="H370" s="1247"/>
      <c r="I370" s="1247">
        <v>0</v>
      </c>
      <c r="J370" s="1247"/>
      <c r="K370" s="1247"/>
      <c r="L370" s="1247"/>
      <c r="M370" s="1247">
        <v>0</v>
      </c>
      <c r="N370" s="1247"/>
      <c r="O370" s="1247">
        <v>0</v>
      </c>
      <c r="P370" s="1247"/>
      <c r="Q370" s="1247"/>
      <c r="R370" s="1247"/>
      <c r="S370" s="1247">
        <v>0</v>
      </c>
      <c r="T370" s="1247"/>
      <c r="U370" s="1247">
        <v>0</v>
      </c>
      <c r="V370" s="1247"/>
      <c r="W370" s="1247">
        <v>0</v>
      </c>
      <c r="X370" s="1247" t="s">
        <v>928</v>
      </c>
    </row>
    <row r="371" spans="1:24" x14ac:dyDescent="0.25">
      <c r="A371" s="1247">
        <v>6054</v>
      </c>
      <c r="B371" s="1247" t="s">
        <v>1146</v>
      </c>
      <c r="C371" s="1247"/>
      <c r="D371" s="1247" t="s">
        <v>537</v>
      </c>
      <c r="E371" s="1247">
        <v>0</v>
      </c>
      <c r="F371" s="1247"/>
      <c r="G371" s="1247">
        <v>0</v>
      </c>
      <c r="H371" s="1247"/>
      <c r="I371" s="1247">
        <v>0</v>
      </c>
      <c r="J371" s="1247"/>
      <c r="K371" s="1247"/>
      <c r="L371" s="1247"/>
      <c r="M371" s="1247">
        <v>0</v>
      </c>
      <c r="N371" s="1247"/>
      <c r="O371" s="1247">
        <v>0</v>
      </c>
      <c r="P371" s="1247"/>
      <c r="Q371" s="1247"/>
      <c r="R371" s="1247"/>
      <c r="S371" s="1247">
        <v>0</v>
      </c>
      <c r="T371" s="1247"/>
      <c r="U371" s="1247">
        <v>0</v>
      </c>
      <c r="V371" s="1247"/>
      <c r="W371" s="1247">
        <v>0</v>
      </c>
      <c r="X371" s="1247" t="s">
        <v>928</v>
      </c>
    </row>
    <row r="372" spans="1:24" x14ac:dyDescent="0.25">
      <c r="A372" s="1247">
        <v>6055</v>
      </c>
      <c r="B372" s="1247" t="s">
        <v>1147</v>
      </c>
      <c r="C372" s="1247"/>
      <c r="D372" s="1247" t="s">
        <v>537</v>
      </c>
      <c r="E372" s="1247">
        <v>0</v>
      </c>
      <c r="F372" s="1247"/>
      <c r="G372" s="1247">
        <v>0</v>
      </c>
      <c r="H372" s="1247"/>
      <c r="I372" s="1247">
        <v>0</v>
      </c>
      <c r="J372" s="1247"/>
      <c r="K372" s="1247"/>
      <c r="L372" s="1247"/>
      <c r="M372" s="1247">
        <v>0</v>
      </c>
      <c r="N372" s="1247"/>
      <c r="O372" s="1247">
        <v>0</v>
      </c>
      <c r="P372" s="1247"/>
      <c r="Q372" s="1247"/>
      <c r="R372" s="1247"/>
      <c r="S372" s="1247">
        <v>0</v>
      </c>
      <c r="T372" s="1247"/>
      <c r="U372" s="1247">
        <v>0</v>
      </c>
      <c r="V372" s="1247"/>
      <c r="W372" s="1247">
        <v>0</v>
      </c>
      <c r="X372" s="1247" t="s">
        <v>928</v>
      </c>
    </row>
    <row r="373" spans="1:24" x14ac:dyDescent="0.25">
      <c r="A373" s="1247">
        <v>6057</v>
      </c>
      <c r="B373" s="1247" t="s">
        <v>1148</v>
      </c>
      <c r="C373" s="1247"/>
      <c r="D373" s="1247" t="s">
        <v>537</v>
      </c>
      <c r="E373" s="1247">
        <v>0</v>
      </c>
      <c r="F373" s="1247"/>
      <c r="G373" s="1247">
        <v>0</v>
      </c>
      <c r="H373" s="1247"/>
      <c r="I373" s="1247">
        <v>0</v>
      </c>
      <c r="J373" s="1247"/>
      <c r="K373" s="1247"/>
      <c r="L373" s="1247"/>
      <c r="M373" s="1247">
        <v>0</v>
      </c>
      <c r="N373" s="1247"/>
      <c r="O373" s="1247">
        <v>0</v>
      </c>
      <c r="P373" s="1247"/>
      <c r="Q373" s="1247"/>
      <c r="R373" s="1247"/>
      <c r="S373" s="1247">
        <v>0</v>
      </c>
      <c r="T373" s="1247"/>
      <c r="U373" s="1247">
        <v>0</v>
      </c>
      <c r="V373" s="1247"/>
      <c r="W373" s="1247">
        <v>0</v>
      </c>
      <c r="X373" s="1247" t="s">
        <v>928</v>
      </c>
    </row>
    <row r="374" spans="1:24" x14ac:dyDescent="0.25">
      <c r="A374" s="1247">
        <v>6058</v>
      </c>
      <c r="B374" s="1247" t="s">
        <v>1149</v>
      </c>
      <c r="C374" s="1247"/>
      <c r="D374" s="1247" t="s">
        <v>537</v>
      </c>
      <c r="E374" s="1247">
        <v>0</v>
      </c>
      <c r="F374" s="1247"/>
      <c r="G374" s="1247">
        <v>0</v>
      </c>
      <c r="H374" s="1247"/>
      <c r="I374" s="1247">
        <v>0</v>
      </c>
      <c r="J374" s="1247"/>
      <c r="K374" s="1247"/>
      <c r="L374" s="1247"/>
      <c r="M374" s="1247">
        <v>0</v>
      </c>
      <c r="N374" s="1247"/>
      <c r="O374" s="1247">
        <v>0</v>
      </c>
      <c r="P374" s="1247"/>
      <c r="Q374" s="1247"/>
      <c r="R374" s="1247"/>
      <c r="S374" s="1247">
        <v>0</v>
      </c>
      <c r="T374" s="1247"/>
      <c r="U374" s="1247">
        <v>0</v>
      </c>
      <c r="V374" s="1247"/>
      <c r="W374" s="1247">
        <v>0</v>
      </c>
      <c r="X374" s="1247" t="s">
        <v>928</v>
      </c>
    </row>
    <row r="375" spans="1:24" x14ac:dyDescent="0.25">
      <c r="A375" s="1247">
        <v>6065</v>
      </c>
      <c r="B375" s="1247" t="s">
        <v>1150</v>
      </c>
      <c r="C375" s="1247"/>
      <c r="D375" s="1247" t="s">
        <v>537</v>
      </c>
      <c r="E375" s="1247">
        <v>0</v>
      </c>
      <c r="F375" s="1247"/>
      <c r="G375" s="1247">
        <v>0</v>
      </c>
      <c r="H375" s="1247"/>
      <c r="I375" s="1247">
        <v>0</v>
      </c>
      <c r="J375" s="1247"/>
      <c r="K375" s="1247"/>
      <c r="L375" s="1247"/>
      <c r="M375" s="1247">
        <v>0</v>
      </c>
      <c r="N375" s="1247"/>
      <c r="O375" s="1247">
        <v>0</v>
      </c>
      <c r="P375" s="1247"/>
      <c r="Q375" s="1247"/>
      <c r="R375" s="1247"/>
      <c r="S375" s="1247">
        <v>0</v>
      </c>
      <c r="T375" s="1247"/>
      <c r="U375" s="1247">
        <v>0</v>
      </c>
      <c r="V375" s="1247"/>
      <c r="W375" s="1247">
        <v>0</v>
      </c>
      <c r="X375" s="1247" t="s">
        <v>928</v>
      </c>
    </row>
    <row r="376" spans="1:24" x14ac:dyDescent="0.25">
      <c r="A376" s="1247">
        <v>6066</v>
      </c>
      <c r="B376" s="1247" t="s">
        <v>1151</v>
      </c>
      <c r="C376" s="1247"/>
      <c r="D376" s="1247" t="s">
        <v>537</v>
      </c>
      <c r="E376" s="1247">
        <v>0</v>
      </c>
      <c r="F376" s="1247"/>
      <c r="G376" s="1247">
        <v>0</v>
      </c>
      <c r="H376" s="1247"/>
      <c r="I376" s="1247">
        <v>0</v>
      </c>
      <c r="J376" s="1247"/>
      <c r="K376" s="1247"/>
      <c r="L376" s="1247"/>
      <c r="M376" s="1247">
        <v>0</v>
      </c>
      <c r="N376" s="1247"/>
      <c r="O376" s="1247">
        <v>0</v>
      </c>
      <c r="P376" s="1247"/>
      <c r="Q376" s="1247"/>
      <c r="R376" s="1247"/>
      <c r="S376" s="1247">
        <v>0</v>
      </c>
      <c r="T376" s="1247"/>
      <c r="U376" s="1247">
        <v>0</v>
      </c>
      <c r="V376" s="1247"/>
      <c r="W376" s="1247">
        <v>0</v>
      </c>
      <c r="X376" s="1247" t="s">
        <v>928</v>
      </c>
    </row>
    <row r="377" spans="1:24" x14ac:dyDescent="0.25">
      <c r="A377" s="1247">
        <v>6067</v>
      </c>
      <c r="B377" s="1247" t="s">
        <v>1152</v>
      </c>
      <c r="C377" s="1247"/>
      <c r="D377" s="1247" t="s">
        <v>537</v>
      </c>
      <c r="E377" s="1247">
        <v>0</v>
      </c>
      <c r="F377" s="1247"/>
      <c r="G377" s="1247">
        <v>0</v>
      </c>
      <c r="H377" s="1247"/>
      <c r="I377" s="1247">
        <v>0</v>
      </c>
      <c r="J377" s="1247"/>
      <c r="K377" s="1247"/>
      <c r="L377" s="1247"/>
      <c r="M377" s="1247">
        <v>0</v>
      </c>
      <c r="N377" s="1247"/>
      <c r="O377" s="1247">
        <v>0</v>
      </c>
      <c r="P377" s="1247"/>
      <c r="Q377" s="1247"/>
      <c r="R377" s="1247"/>
      <c r="S377" s="1247">
        <v>0</v>
      </c>
      <c r="T377" s="1247"/>
      <c r="U377" s="1247">
        <v>0</v>
      </c>
      <c r="V377" s="1247"/>
      <c r="W377" s="1247">
        <v>0</v>
      </c>
      <c r="X377" s="1247" t="s">
        <v>928</v>
      </c>
    </row>
    <row r="378" spans="1:24" x14ac:dyDescent="0.25">
      <c r="A378" s="1247">
        <v>6068</v>
      </c>
      <c r="B378" s="1247" t="s">
        <v>1153</v>
      </c>
      <c r="C378" s="1247"/>
      <c r="D378" s="1247" t="s">
        <v>537</v>
      </c>
      <c r="E378" s="1247">
        <v>0</v>
      </c>
      <c r="F378" s="1247"/>
      <c r="G378" s="1247">
        <v>0</v>
      </c>
      <c r="H378" s="1247"/>
      <c r="I378" s="1247">
        <v>0</v>
      </c>
      <c r="J378" s="1247"/>
      <c r="K378" s="1247"/>
      <c r="L378" s="1247"/>
      <c r="M378" s="1247">
        <v>0</v>
      </c>
      <c r="N378" s="1247"/>
      <c r="O378" s="1247">
        <v>0</v>
      </c>
      <c r="P378" s="1247"/>
      <c r="Q378" s="1247"/>
      <c r="R378" s="1247"/>
      <c r="S378" s="1247">
        <v>0</v>
      </c>
      <c r="T378" s="1247"/>
      <c r="U378" s="1247">
        <v>0</v>
      </c>
      <c r="V378" s="1247"/>
      <c r="W378" s="1247">
        <v>0</v>
      </c>
      <c r="X378" s="1247" t="s">
        <v>928</v>
      </c>
    </row>
    <row r="379" spans="1:24" x14ac:dyDescent="0.25">
      <c r="A379" s="1247">
        <v>6069</v>
      </c>
      <c r="B379" s="1247" t="s">
        <v>1050</v>
      </c>
      <c r="C379" s="1247"/>
      <c r="D379" s="1247" t="s">
        <v>537</v>
      </c>
      <c r="E379" s="1247">
        <v>0</v>
      </c>
      <c r="F379" s="1247"/>
      <c r="G379" s="1247">
        <v>0</v>
      </c>
      <c r="H379" s="1247"/>
      <c r="I379" s="1247">
        <v>0</v>
      </c>
      <c r="J379" s="1247"/>
      <c r="K379" s="1247"/>
      <c r="L379" s="1247"/>
      <c r="M379" s="1247">
        <v>0</v>
      </c>
      <c r="N379" s="1247"/>
      <c r="O379" s="1247">
        <v>0</v>
      </c>
      <c r="P379" s="1247"/>
      <c r="Q379" s="1247"/>
      <c r="R379" s="1247"/>
      <c r="S379" s="1247">
        <v>0</v>
      </c>
      <c r="T379" s="1247"/>
      <c r="U379" s="1247">
        <v>0</v>
      </c>
      <c r="V379" s="1247"/>
      <c r="W379" s="1247">
        <v>0</v>
      </c>
      <c r="X379" s="1247" t="s">
        <v>928</v>
      </c>
    </row>
    <row r="380" spans="1:24" x14ac:dyDescent="0.25">
      <c r="A380" s="1247">
        <v>6070</v>
      </c>
      <c r="B380" s="1247" t="s">
        <v>147</v>
      </c>
      <c r="C380" s="1247"/>
      <c r="D380" s="1247" t="s">
        <v>537</v>
      </c>
      <c r="E380" s="1247">
        <v>0</v>
      </c>
      <c r="F380" s="1247"/>
      <c r="G380" s="1247">
        <v>0</v>
      </c>
      <c r="H380" s="1247"/>
      <c r="I380" s="1247">
        <v>0</v>
      </c>
      <c r="J380" s="1247"/>
      <c r="K380" s="1247"/>
      <c r="L380" s="1247"/>
      <c r="M380" s="1247">
        <v>0</v>
      </c>
      <c r="N380" s="1247"/>
      <c r="O380" s="1247">
        <v>0</v>
      </c>
      <c r="P380" s="1247"/>
      <c r="Q380" s="1247"/>
      <c r="R380" s="1247"/>
      <c r="S380" s="1247">
        <v>0</v>
      </c>
      <c r="T380" s="1247"/>
      <c r="U380" s="1247">
        <v>0</v>
      </c>
      <c r="V380" s="1247"/>
      <c r="W380" s="1247">
        <v>0</v>
      </c>
      <c r="X380" s="1247" t="s">
        <v>928</v>
      </c>
    </row>
    <row r="381" spans="1:24" x14ac:dyDescent="0.25">
      <c r="A381" s="1247">
        <v>6071</v>
      </c>
      <c r="B381" s="1247" t="s">
        <v>827</v>
      </c>
      <c r="C381" s="1247"/>
      <c r="D381" s="1247" t="s">
        <v>537</v>
      </c>
      <c r="E381" s="1247">
        <v>0</v>
      </c>
      <c r="F381" s="1247"/>
      <c r="G381" s="1247">
        <v>0</v>
      </c>
      <c r="H381" s="1247"/>
      <c r="I381" s="1247">
        <v>0</v>
      </c>
      <c r="J381" s="1247"/>
      <c r="K381" s="1247"/>
      <c r="L381" s="1247"/>
      <c r="M381" s="1247">
        <v>0</v>
      </c>
      <c r="N381" s="1247"/>
      <c r="O381" s="1247">
        <v>0</v>
      </c>
      <c r="P381" s="1247"/>
      <c r="Q381" s="1247"/>
      <c r="R381" s="1247"/>
      <c r="S381" s="1247">
        <v>0</v>
      </c>
      <c r="T381" s="1247"/>
      <c r="U381" s="1247">
        <v>0</v>
      </c>
      <c r="V381" s="1247"/>
      <c r="W381" s="1247">
        <v>0</v>
      </c>
      <c r="X381" s="1247" t="s">
        <v>928</v>
      </c>
    </row>
    <row r="382" spans="1:24" x14ac:dyDescent="0.25">
      <c r="A382" s="1247">
        <v>6072</v>
      </c>
      <c r="B382" s="1247" t="s">
        <v>828</v>
      </c>
      <c r="C382" s="1247"/>
      <c r="D382" s="1247" t="s">
        <v>537</v>
      </c>
      <c r="E382" s="1247">
        <v>0</v>
      </c>
      <c r="F382" s="1247"/>
      <c r="G382" s="1247">
        <v>0</v>
      </c>
      <c r="H382" s="1247"/>
      <c r="I382" s="1247">
        <v>0</v>
      </c>
      <c r="J382" s="1247"/>
      <c r="K382" s="1247"/>
      <c r="L382" s="1247"/>
      <c r="M382" s="1247">
        <v>0</v>
      </c>
      <c r="N382" s="1247"/>
      <c r="O382" s="1247">
        <v>0</v>
      </c>
      <c r="P382" s="1247"/>
      <c r="Q382" s="1247"/>
      <c r="R382" s="1247"/>
      <c r="S382" s="1247">
        <v>0</v>
      </c>
      <c r="T382" s="1247"/>
      <c r="U382" s="1247">
        <v>0</v>
      </c>
      <c r="V382" s="1247"/>
      <c r="W382" s="1247">
        <v>0</v>
      </c>
      <c r="X382" s="1247" t="s">
        <v>928</v>
      </c>
    </row>
    <row r="383" spans="1:24" x14ac:dyDescent="0.25">
      <c r="A383" s="1247">
        <v>6073</v>
      </c>
      <c r="B383" s="1247" t="s">
        <v>829</v>
      </c>
      <c r="C383" s="1247"/>
      <c r="D383" s="1247" t="s">
        <v>537</v>
      </c>
      <c r="E383" s="1247">
        <v>0</v>
      </c>
      <c r="F383" s="1247"/>
      <c r="G383" s="1247">
        <v>0</v>
      </c>
      <c r="H383" s="1247"/>
      <c r="I383" s="1247">
        <v>0</v>
      </c>
      <c r="J383" s="1247"/>
      <c r="K383" s="1247"/>
      <c r="L383" s="1247"/>
      <c r="M383" s="1247">
        <v>0</v>
      </c>
      <c r="N383" s="1247"/>
      <c r="O383" s="1247">
        <v>0</v>
      </c>
      <c r="P383" s="1247"/>
      <c r="Q383" s="1247"/>
      <c r="R383" s="1247"/>
      <c r="S383" s="1247">
        <v>0</v>
      </c>
      <c r="T383" s="1247"/>
      <c r="U383" s="1247">
        <v>0</v>
      </c>
      <c r="V383" s="1247"/>
      <c r="W383" s="1247">
        <v>0</v>
      </c>
      <c r="X383" s="1247" t="s">
        <v>928</v>
      </c>
    </row>
    <row r="384" spans="1:24" x14ac:dyDescent="0.25">
      <c r="A384" s="1247">
        <v>6074</v>
      </c>
      <c r="B384" s="1247" t="s">
        <v>830</v>
      </c>
      <c r="C384" s="1247"/>
      <c r="D384" s="1247" t="s">
        <v>537</v>
      </c>
      <c r="E384" s="1247">
        <v>0</v>
      </c>
      <c r="F384" s="1247"/>
      <c r="G384" s="1247">
        <v>0</v>
      </c>
      <c r="H384" s="1247"/>
      <c r="I384" s="1247">
        <v>0</v>
      </c>
      <c r="J384" s="1247"/>
      <c r="K384" s="1247"/>
      <c r="L384" s="1247"/>
      <c r="M384" s="1247">
        <v>0</v>
      </c>
      <c r="N384" s="1247"/>
      <c r="O384" s="1247">
        <v>0</v>
      </c>
      <c r="P384" s="1247"/>
      <c r="Q384" s="1247"/>
      <c r="R384" s="1247"/>
      <c r="S384" s="1247">
        <v>0</v>
      </c>
      <c r="T384" s="1247"/>
      <c r="U384" s="1247">
        <v>0</v>
      </c>
      <c r="V384" s="1247"/>
      <c r="W384" s="1247">
        <v>0</v>
      </c>
      <c r="X384" s="1247" t="s">
        <v>928</v>
      </c>
    </row>
    <row r="385" spans="1:24" x14ac:dyDescent="0.25">
      <c r="A385" s="1247">
        <v>6075</v>
      </c>
      <c r="B385" s="1247" t="s">
        <v>831</v>
      </c>
      <c r="C385" s="1247"/>
      <c r="D385" s="1247" t="s">
        <v>537</v>
      </c>
      <c r="E385" s="1247">
        <v>0</v>
      </c>
      <c r="F385" s="1247"/>
      <c r="G385" s="1247">
        <v>0</v>
      </c>
      <c r="H385" s="1247"/>
      <c r="I385" s="1247">
        <v>0</v>
      </c>
      <c r="J385" s="1247"/>
      <c r="K385" s="1247"/>
      <c r="L385" s="1247"/>
      <c r="M385" s="1247">
        <v>0</v>
      </c>
      <c r="N385" s="1247"/>
      <c r="O385" s="1247">
        <v>0</v>
      </c>
      <c r="P385" s="1247"/>
      <c r="Q385" s="1247"/>
      <c r="R385" s="1247"/>
      <c r="S385" s="1247">
        <v>0</v>
      </c>
      <c r="T385" s="1247"/>
      <c r="U385" s="1247">
        <v>0</v>
      </c>
      <c r="V385" s="1247"/>
      <c r="W385" s="1247">
        <v>0</v>
      </c>
      <c r="X385" s="1247" t="s">
        <v>928</v>
      </c>
    </row>
    <row r="386" spans="1:24" x14ac:dyDescent="0.25">
      <c r="A386" s="1247">
        <v>6076</v>
      </c>
      <c r="B386" s="1247" t="s">
        <v>82</v>
      </c>
      <c r="C386" s="1247"/>
      <c r="D386" s="1247" t="s">
        <v>537</v>
      </c>
      <c r="E386" s="1247">
        <v>0</v>
      </c>
      <c r="F386" s="1247"/>
      <c r="G386" s="1247">
        <v>0</v>
      </c>
      <c r="H386" s="1247"/>
      <c r="I386" s="1247">
        <v>0</v>
      </c>
      <c r="J386" s="1247"/>
      <c r="K386" s="1247"/>
      <c r="L386" s="1247"/>
      <c r="M386" s="1247">
        <v>0</v>
      </c>
      <c r="N386" s="1247"/>
      <c r="O386" s="1247">
        <v>0</v>
      </c>
      <c r="P386" s="1247"/>
      <c r="Q386" s="1247"/>
      <c r="R386" s="1247"/>
      <c r="S386" s="1247">
        <v>0</v>
      </c>
      <c r="T386" s="1247"/>
      <c r="U386" s="1247">
        <v>0</v>
      </c>
      <c r="V386" s="1247"/>
      <c r="W386" s="1247">
        <v>0</v>
      </c>
      <c r="X386" s="1247" t="s">
        <v>928</v>
      </c>
    </row>
    <row r="387" spans="1:24" x14ac:dyDescent="0.25">
      <c r="A387" s="1247">
        <v>6077</v>
      </c>
      <c r="B387" s="1247" t="s">
        <v>83</v>
      </c>
      <c r="C387" s="1247"/>
      <c r="D387" s="1247" t="s">
        <v>537</v>
      </c>
      <c r="E387" s="1247">
        <v>0</v>
      </c>
      <c r="F387" s="1247"/>
      <c r="G387" s="1247">
        <v>0</v>
      </c>
      <c r="H387" s="1247"/>
      <c r="I387" s="1247">
        <v>0</v>
      </c>
      <c r="J387" s="1247"/>
      <c r="K387" s="1247"/>
      <c r="L387" s="1247"/>
      <c r="M387" s="1247">
        <v>0</v>
      </c>
      <c r="N387" s="1247"/>
      <c r="O387" s="1247">
        <v>0</v>
      </c>
      <c r="P387" s="1247"/>
      <c r="Q387" s="1247"/>
      <c r="R387" s="1247"/>
      <c r="S387" s="1247">
        <v>0</v>
      </c>
      <c r="T387" s="1247"/>
      <c r="U387" s="1247">
        <v>0</v>
      </c>
      <c r="V387" s="1247"/>
      <c r="W387" s="1247">
        <v>0</v>
      </c>
      <c r="X387" s="1247" t="s">
        <v>928</v>
      </c>
    </row>
    <row r="388" spans="1:24" x14ac:dyDescent="0.25">
      <c r="A388" s="1247">
        <v>6078</v>
      </c>
      <c r="B388" s="1247" t="s">
        <v>832</v>
      </c>
      <c r="C388" s="1247"/>
      <c r="D388" s="1247" t="s">
        <v>537</v>
      </c>
      <c r="E388" s="1247">
        <v>0</v>
      </c>
      <c r="F388" s="1247"/>
      <c r="G388" s="1247">
        <v>0</v>
      </c>
      <c r="H388" s="1247"/>
      <c r="I388" s="1247">
        <v>0</v>
      </c>
      <c r="J388" s="1247"/>
      <c r="K388" s="1247"/>
      <c r="L388" s="1247"/>
      <c r="M388" s="1247">
        <v>0</v>
      </c>
      <c r="N388" s="1247"/>
      <c r="O388" s="1247">
        <v>0</v>
      </c>
      <c r="P388" s="1247"/>
      <c r="Q388" s="1247"/>
      <c r="R388" s="1247"/>
      <c r="S388" s="1247">
        <v>0</v>
      </c>
      <c r="T388" s="1247"/>
      <c r="U388" s="1247">
        <v>0</v>
      </c>
      <c r="V388" s="1247"/>
      <c r="W388" s="1247">
        <v>0</v>
      </c>
      <c r="X388" s="1247" t="s">
        <v>928</v>
      </c>
    </row>
    <row r="389" spans="1:24" x14ac:dyDescent="0.25">
      <c r="A389" s="1247">
        <v>6079</v>
      </c>
      <c r="B389" s="1247" t="s">
        <v>833</v>
      </c>
      <c r="C389" s="1247"/>
      <c r="D389" s="1247" t="s">
        <v>537</v>
      </c>
      <c r="E389" s="1247">
        <v>0</v>
      </c>
      <c r="F389" s="1247"/>
      <c r="G389" s="1247">
        <v>0</v>
      </c>
      <c r="H389" s="1247"/>
      <c r="I389" s="1247">
        <v>0</v>
      </c>
      <c r="J389" s="1247"/>
      <c r="K389" s="1247"/>
      <c r="L389" s="1247"/>
      <c r="M389" s="1247">
        <v>0</v>
      </c>
      <c r="N389" s="1247"/>
      <c r="O389" s="1247">
        <v>0</v>
      </c>
      <c r="P389" s="1247"/>
      <c r="Q389" s="1247"/>
      <c r="R389" s="1247"/>
      <c r="S389" s="1247">
        <v>0</v>
      </c>
      <c r="T389" s="1247"/>
      <c r="U389" s="1247">
        <v>0</v>
      </c>
      <c r="V389" s="1247"/>
      <c r="W389" s="1247">
        <v>0</v>
      </c>
      <c r="X389" s="1247" t="s">
        <v>928</v>
      </c>
    </row>
    <row r="390" spans="1:24" x14ac:dyDescent="0.25">
      <c r="A390" s="1247">
        <v>6080</v>
      </c>
      <c r="B390" s="1247" t="s">
        <v>86</v>
      </c>
      <c r="C390" s="1247"/>
      <c r="D390" s="1247" t="s">
        <v>537</v>
      </c>
      <c r="E390" s="1247">
        <v>0</v>
      </c>
      <c r="F390" s="1247"/>
      <c r="G390" s="1247">
        <v>0</v>
      </c>
      <c r="H390" s="1247"/>
      <c r="I390" s="1247">
        <v>0</v>
      </c>
      <c r="J390" s="1247"/>
      <c r="K390" s="1247"/>
      <c r="L390" s="1247"/>
      <c r="M390" s="1247">
        <v>0</v>
      </c>
      <c r="N390" s="1247"/>
      <c r="O390" s="1247">
        <v>0</v>
      </c>
      <c r="P390" s="1247"/>
      <c r="Q390" s="1247"/>
      <c r="R390" s="1247"/>
      <c r="S390" s="1247">
        <v>0</v>
      </c>
      <c r="T390" s="1247"/>
      <c r="U390" s="1247">
        <v>0</v>
      </c>
      <c r="V390" s="1247"/>
      <c r="W390" s="1247">
        <v>0</v>
      </c>
      <c r="X390" s="1247" t="s">
        <v>928</v>
      </c>
    </row>
    <row r="391" spans="1:24" x14ac:dyDescent="0.25">
      <c r="A391" s="1247">
        <v>6081</v>
      </c>
      <c r="B391" s="1247" t="s">
        <v>87</v>
      </c>
      <c r="C391" s="1247"/>
      <c r="D391" s="1247" t="s">
        <v>537</v>
      </c>
      <c r="E391" s="1247">
        <v>0</v>
      </c>
      <c r="F391" s="1247"/>
      <c r="G391" s="1247">
        <v>0</v>
      </c>
      <c r="H391" s="1247"/>
      <c r="I391" s="1247">
        <v>0</v>
      </c>
      <c r="J391" s="1247"/>
      <c r="K391" s="1247"/>
      <c r="L391" s="1247"/>
      <c r="M391" s="1247">
        <v>0</v>
      </c>
      <c r="N391" s="1247"/>
      <c r="O391" s="1247">
        <v>0</v>
      </c>
      <c r="P391" s="1247"/>
      <c r="Q391" s="1247"/>
      <c r="R391" s="1247"/>
      <c r="S391" s="1247">
        <v>0</v>
      </c>
      <c r="T391" s="1247"/>
      <c r="U391" s="1247">
        <v>0</v>
      </c>
      <c r="V391" s="1247"/>
      <c r="W391" s="1247">
        <v>0</v>
      </c>
      <c r="X391" s="1247" t="s">
        <v>928</v>
      </c>
    </row>
    <row r="392" spans="1:24" x14ac:dyDescent="0.25">
      <c r="A392" s="1247">
        <v>6082</v>
      </c>
      <c r="B392" s="1247" t="s">
        <v>1154</v>
      </c>
      <c r="C392" s="1247"/>
      <c r="D392" s="1247" t="s">
        <v>537</v>
      </c>
      <c r="E392" s="1247">
        <v>0</v>
      </c>
      <c r="F392" s="1247"/>
      <c r="G392" s="1247">
        <v>0</v>
      </c>
      <c r="H392" s="1247"/>
      <c r="I392" s="1247">
        <v>0</v>
      </c>
      <c r="J392" s="1247"/>
      <c r="K392" s="1247"/>
      <c r="L392" s="1247"/>
      <c r="M392" s="1247">
        <v>0</v>
      </c>
      <c r="N392" s="1247"/>
      <c r="O392" s="1247">
        <v>0</v>
      </c>
      <c r="P392" s="1247"/>
      <c r="Q392" s="1247"/>
      <c r="R392" s="1247"/>
      <c r="S392" s="1247">
        <v>0</v>
      </c>
      <c r="T392" s="1247"/>
      <c r="U392" s="1247">
        <v>0</v>
      </c>
      <c r="V392" s="1247"/>
      <c r="W392" s="1247">
        <v>0</v>
      </c>
      <c r="X392" s="1247" t="s">
        <v>928</v>
      </c>
    </row>
    <row r="393" spans="1:24" x14ac:dyDescent="0.25">
      <c r="A393" s="1097">
        <v>6083</v>
      </c>
      <c r="B393" s="1097" t="s">
        <v>1155</v>
      </c>
      <c r="C393" s="1097"/>
      <c r="D393" s="1097" t="s">
        <v>537</v>
      </c>
      <c r="E393" s="1247">
        <v>0</v>
      </c>
      <c r="F393" s="1247"/>
      <c r="G393" s="1247">
        <v>0</v>
      </c>
      <c r="H393" s="1247"/>
      <c r="I393" s="1247">
        <v>0</v>
      </c>
      <c r="J393" s="1247"/>
      <c r="K393" s="1247"/>
      <c r="L393" s="1247"/>
      <c r="M393" s="1247">
        <v>0</v>
      </c>
      <c r="N393" s="1247"/>
      <c r="O393" s="1247">
        <v>0</v>
      </c>
      <c r="P393" s="1247"/>
      <c r="Q393" s="1247"/>
      <c r="R393" s="1247"/>
      <c r="S393" s="1247">
        <v>0</v>
      </c>
      <c r="T393" s="1247"/>
      <c r="U393" s="1247">
        <v>0</v>
      </c>
      <c r="V393" s="1247"/>
      <c r="W393" s="1247">
        <v>0</v>
      </c>
      <c r="X393" s="1247" t="s">
        <v>933</v>
      </c>
    </row>
    <row r="394" spans="1:24" x14ac:dyDescent="0.25">
      <c r="A394" s="1247">
        <v>6084</v>
      </c>
      <c r="B394" s="1247" t="s">
        <v>1156</v>
      </c>
      <c r="C394" s="1247"/>
      <c r="D394" s="1247" t="s">
        <v>537</v>
      </c>
      <c r="E394" s="1247">
        <v>0</v>
      </c>
      <c r="F394" s="1247"/>
      <c r="G394" s="1247">
        <v>0</v>
      </c>
      <c r="H394" s="1247"/>
      <c r="I394" s="1247">
        <v>0</v>
      </c>
      <c r="J394" s="1247"/>
      <c r="K394" s="1247"/>
      <c r="L394" s="1247"/>
      <c r="M394" s="1247">
        <v>0</v>
      </c>
      <c r="N394" s="1247"/>
      <c r="O394" s="1247">
        <v>0</v>
      </c>
      <c r="P394" s="1247"/>
      <c r="Q394" s="1247"/>
      <c r="R394" s="1247"/>
      <c r="S394" s="1247">
        <v>0</v>
      </c>
      <c r="T394" s="1247"/>
      <c r="U394" s="1247">
        <v>0</v>
      </c>
      <c r="V394" s="1247"/>
      <c r="W394" s="1247">
        <v>0</v>
      </c>
      <c r="X394" s="1247" t="s">
        <v>928</v>
      </c>
    </row>
    <row r="395" spans="1:24" x14ac:dyDescent="0.25">
      <c r="A395" s="1247">
        <v>6085</v>
      </c>
      <c r="B395" s="1247" t="s">
        <v>1157</v>
      </c>
      <c r="C395" s="1247"/>
      <c r="D395" s="1247" t="s">
        <v>537</v>
      </c>
      <c r="E395" s="1247">
        <v>0</v>
      </c>
      <c r="F395" s="1247"/>
      <c r="G395" s="1247">
        <v>0</v>
      </c>
      <c r="H395" s="1247"/>
      <c r="I395" s="1247">
        <v>0</v>
      </c>
      <c r="J395" s="1247"/>
      <c r="K395" s="1247"/>
      <c r="L395" s="1247"/>
      <c r="M395" s="1247">
        <v>0</v>
      </c>
      <c r="N395" s="1247"/>
      <c r="O395" s="1247">
        <v>0</v>
      </c>
      <c r="P395" s="1247"/>
      <c r="Q395" s="1247"/>
      <c r="R395" s="1247"/>
      <c r="S395" s="1247">
        <v>0</v>
      </c>
      <c r="T395" s="1247"/>
      <c r="U395" s="1247">
        <v>0</v>
      </c>
      <c r="V395" s="1247"/>
      <c r="W395" s="1247">
        <v>0</v>
      </c>
      <c r="X395" s="1247" t="s">
        <v>928</v>
      </c>
    </row>
    <row r="396" spans="1:24" x14ac:dyDescent="0.25">
      <c r="A396" s="1247">
        <v>6086</v>
      </c>
      <c r="B396" s="1247" t="s">
        <v>69</v>
      </c>
      <c r="C396" s="1247"/>
      <c r="D396" s="1247" t="s">
        <v>537</v>
      </c>
      <c r="E396" s="1247">
        <v>0</v>
      </c>
      <c r="F396" s="1247"/>
      <c r="G396" s="1247">
        <v>0</v>
      </c>
      <c r="H396" s="1247"/>
      <c r="I396" s="1247">
        <v>0</v>
      </c>
      <c r="J396" s="1247"/>
      <c r="K396" s="1247"/>
      <c r="L396" s="1247"/>
      <c r="M396" s="1247">
        <v>0</v>
      </c>
      <c r="N396" s="1247"/>
      <c r="O396" s="1247">
        <v>0</v>
      </c>
      <c r="P396" s="1247"/>
      <c r="Q396" s="1247"/>
      <c r="R396" s="1247"/>
      <c r="S396" s="1247">
        <v>0</v>
      </c>
      <c r="T396" s="1247"/>
      <c r="U396" s="1247">
        <v>0</v>
      </c>
      <c r="V396" s="1247"/>
      <c r="W396" s="1247">
        <v>0</v>
      </c>
      <c r="X396" s="1247" t="s">
        <v>928</v>
      </c>
    </row>
    <row r="397" spans="1:24" x14ac:dyDescent="0.25">
      <c r="A397" s="1247">
        <v>6087</v>
      </c>
      <c r="B397" s="1247" t="s">
        <v>1158</v>
      </c>
      <c r="C397" s="1247"/>
      <c r="D397" s="1247" t="s">
        <v>537</v>
      </c>
      <c r="E397" s="1247">
        <v>0</v>
      </c>
      <c r="F397" s="1247"/>
      <c r="G397" s="1247">
        <v>0</v>
      </c>
      <c r="H397" s="1247"/>
      <c r="I397" s="1247">
        <v>0</v>
      </c>
      <c r="J397" s="1247"/>
      <c r="K397" s="1247"/>
      <c r="L397" s="1247"/>
      <c r="M397" s="1247">
        <v>0</v>
      </c>
      <c r="N397" s="1247"/>
      <c r="O397" s="1247">
        <v>0</v>
      </c>
      <c r="P397" s="1247"/>
      <c r="Q397" s="1247"/>
      <c r="R397" s="1247"/>
      <c r="S397" s="1247">
        <v>0</v>
      </c>
      <c r="T397" s="1247"/>
      <c r="U397" s="1247">
        <v>0</v>
      </c>
      <c r="V397" s="1247"/>
      <c r="W397" s="1247">
        <v>0</v>
      </c>
      <c r="X397" s="1247" t="s">
        <v>928</v>
      </c>
    </row>
    <row r="398" spans="1:24" x14ac:dyDescent="0.25">
      <c r="A398" s="1247">
        <v>6088</v>
      </c>
      <c r="B398" s="1247" t="s">
        <v>1159</v>
      </c>
      <c r="C398" s="1247"/>
      <c r="D398" s="1247" t="s">
        <v>537</v>
      </c>
      <c r="E398" s="1247">
        <v>0</v>
      </c>
      <c r="F398" s="1247"/>
      <c r="G398" s="1247">
        <v>0</v>
      </c>
      <c r="H398" s="1247"/>
      <c r="I398" s="1247">
        <v>0</v>
      </c>
      <c r="J398" s="1247"/>
      <c r="K398" s="1247"/>
      <c r="L398" s="1247"/>
      <c r="M398" s="1247">
        <v>0</v>
      </c>
      <c r="N398" s="1247"/>
      <c r="O398" s="1247">
        <v>0</v>
      </c>
      <c r="P398" s="1247"/>
      <c r="Q398" s="1247"/>
      <c r="R398" s="1247"/>
      <c r="S398" s="1247">
        <v>0</v>
      </c>
      <c r="T398" s="1247"/>
      <c r="U398" s="1247">
        <v>0</v>
      </c>
      <c r="V398" s="1247"/>
      <c r="W398" s="1247">
        <v>0</v>
      </c>
      <c r="X398" s="1247" t="s">
        <v>928</v>
      </c>
    </row>
    <row r="399" spans="1:24" x14ac:dyDescent="0.25">
      <c r="A399" s="1247">
        <v>7004</v>
      </c>
      <c r="B399" s="1247" t="s">
        <v>1160</v>
      </c>
      <c r="C399" s="1247"/>
      <c r="D399" s="1247" t="s">
        <v>537</v>
      </c>
      <c r="E399" s="1247">
        <v>0</v>
      </c>
      <c r="F399" s="1247"/>
      <c r="G399" s="1247">
        <v>0</v>
      </c>
      <c r="H399" s="1247"/>
      <c r="I399" s="1247">
        <v>0</v>
      </c>
      <c r="J399" s="1247"/>
      <c r="K399" s="1247"/>
      <c r="L399" s="1247"/>
      <c r="M399" s="1247">
        <v>0</v>
      </c>
      <c r="N399" s="1247"/>
      <c r="O399" s="1247">
        <v>0</v>
      </c>
      <c r="P399" s="1247"/>
      <c r="Q399" s="1247"/>
      <c r="R399" s="1247"/>
      <c r="S399" s="1247">
        <v>0</v>
      </c>
      <c r="T399" s="1247"/>
      <c r="U399" s="1247">
        <v>0</v>
      </c>
      <c r="V399" s="1247"/>
      <c r="W399" s="1247">
        <v>0</v>
      </c>
      <c r="X399" s="1247" t="s">
        <v>928</v>
      </c>
    </row>
    <row r="400" spans="1:24" x14ac:dyDescent="0.25">
      <c r="A400" s="1247">
        <v>7201</v>
      </c>
      <c r="B400" s="1247" t="s">
        <v>835</v>
      </c>
      <c r="C400" s="1247" t="s">
        <v>562</v>
      </c>
      <c r="D400" s="1247" t="s">
        <v>537</v>
      </c>
      <c r="E400" s="1247">
        <v>4700</v>
      </c>
      <c r="F400" s="1248">
        <v>0</v>
      </c>
      <c r="G400" s="1247">
        <v>4700</v>
      </c>
      <c r="H400" s="1248">
        <v>0</v>
      </c>
      <c r="I400" s="1247">
        <v>4700</v>
      </c>
      <c r="J400" s="1247"/>
      <c r="K400" s="1247"/>
      <c r="L400" s="1247"/>
      <c r="M400" s="1247">
        <v>4700</v>
      </c>
      <c r="N400" s="1248">
        <v>0</v>
      </c>
      <c r="O400" s="1247">
        <v>4700</v>
      </c>
      <c r="P400" s="1247"/>
      <c r="Q400" s="1247"/>
      <c r="R400" s="1247"/>
      <c r="S400" s="1247">
        <v>4700</v>
      </c>
      <c r="T400" s="1248">
        <v>0</v>
      </c>
      <c r="U400" s="1247">
        <v>4700</v>
      </c>
      <c r="V400" s="1248">
        <v>0</v>
      </c>
      <c r="W400" s="1247">
        <v>4700</v>
      </c>
      <c r="X400" s="1247" t="s">
        <v>928</v>
      </c>
    </row>
    <row r="401" spans="1:24" x14ac:dyDescent="0.25">
      <c r="A401" s="1247">
        <v>7202</v>
      </c>
      <c r="B401" s="1247" t="s">
        <v>836</v>
      </c>
      <c r="C401" s="1247"/>
      <c r="D401" s="1247" t="s">
        <v>537</v>
      </c>
      <c r="E401" s="1247">
        <v>12800</v>
      </c>
      <c r="F401" s="1248">
        <v>0</v>
      </c>
      <c r="G401" s="1247">
        <v>12800</v>
      </c>
      <c r="H401" s="1248">
        <v>0</v>
      </c>
      <c r="I401" s="1247">
        <v>12800</v>
      </c>
      <c r="J401" s="1247"/>
      <c r="K401" s="1247"/>
      <c r="L401" s="1247"/>
      <c r="M401" s="1247">
        <v>12800</v>
      </c>
      <c r="N401" s="1248">
        <v>0</v>
      </c>
      <c r="O401" s="1247">
        <v>12800</v>
      </c>
      <c r="P401" s="1247"/>
      <c r="Q401" s="1247"/>
      <c r="R401" s="1247"/>
      <c r="S401" s="1247">
        <v>12800</v>
      </c>
      <c r="T401" s="1248">
        <v>0</v>
      </c>
      <c r="U401" s="1247">
        <v>12800</v>
      </c>
      <c r="V401" s="1248">
        <v>0</v>
      </c>
      <c r="W401" s="1247">
        <v>12800</v>
      </c>
      <c r="X401" s="1247" t="s">
        <v>928</v>
      </c>
    </row>
    <row r="402" spans="1:24" x14ac:dyDescent="0.25">
      <c r="A402" s="1247">
        <v>7203</v>
      </c>
      <c r="B402" s="1247" t="s">
        <v>837</v>
      </c>
      <c r="C402" s="1247"/>
      <c r="D402" s="1247" t="s">
        <v>537</v>
      </c>
      <c r="E402" s="1247">
        <v>9900</v>
      </c>
      <c r="F402" s="1248">
        <v>0</v>
      </c>
      <c r="G402" s="1247">
        <v>9900</v>
      </c>
      <c r="H402" s="1248">
        <v>0</v>
      </c>
      <c r="I402" s="1247">
        <v>9900</v>
      </c>
      <c r="J402" s="1247"/>
      <c r="K402" s="1247"/>
      <c r="L402" s="1247"/>
      <c r="M402" s="1247">
        <v>9900</v>
      </c>
      <c r="N402" s="1248">
        <v>0</v>
      </c>
      <c r="O402" s="1247">
        <v>9900</v>
      </c>
      <c r="P402" s="1247"/>
      <c r="Q402" s="1247"/>
      <c r="R402" s="1247"/>
      <c r="S402" s="1247">
        <v>9900</v>
      </c>
      <c r="T402" s="1248">
        <v>0</v>
      </c>
      <c r="U402" s="1247">
        <v>9900</v>
      </c>
      <c r="V402" s="1248">
        <v>0</v>
      </c>
      <c r="W402" s="1247">
        <v>9900</v>
      </c>
      <c r="X402" s="1247" t="s">
        <v>928</v>
      </c>
    </row>
    <row r="403" spans="1:24" x14ac:dyDescent="0.25">
      <c r="A403" s="1247">
        <v>7204</v>
      </c>
      <c r="B403" s="1247" t="s">
        <v>838</v>
      </c>
      <c r="C403" s="1247"/>
      <c r="D403" s="1247" t="s">
        <v>537</v>
      </c>
      <c r="E403" s="1247">
        <v>10400</v>
      </c>
      <c r="F403" s="1248">
        <v>0</v>
      </c>
      <c r="G403" s="1247">
        <v>10400</v>
      </c>
      <c r="H403" s="1248">
        <v>0</v>
      </c>
      <c r="I403" s="1247">
        <v>10400</v>
      </c>
      <c r="J403" s="1247"/>
      <c r="K403" s="1247"/>
      <c r="L403" s="1247"/>
      <c r="M403" s="1247">
        <v>10400</v>
      </c>
      <c r="N403" s="1248">
        <v>0</v>
      </c>
      <c r="O403" s="1247">
        <v>10400</v>
      </c>
      <c r="P403" s="1247"/>
      <c r="Q403" s="1247"/>
      <c r="R403" s="1247"/>
      <c r="S403" s="1247">
        <v>10400</v>
      </c>
      <c r="T403" s="1248">
        <v>0</v>
      </c>
      <c r="U403" s="1247">
        <v>10400</v>
      </c>
      <c r="V403" s="1248">
        <v>0</v>
      </c>
      <c r="W403" s="1247">
        <v>10400</v>
      </c>
      <c r="X403" s="1247" t="s">
        <v>928</v>
      </c>
    </row>
    <row r="404" spans="1:24" x14ac:dyDescent="0.25">
      <c r="A404" s="1247">
        <v>7205</v>
      </c>
      <c r="B404" s="1247" t="s">
        <v>839</v>
      </c>
      <c r="C404" s="1247"/>
      <c r="D404" s="1247" t="s">
        <v>537</v>
      </c>
      <c r="E404" s="1247">
        <v>7700</v>
      </c>
      <c r="F404" s="1248">
        <v>0</v>
      </c>
      <c r="G404" s="1247">
        <v>7700</v>
      </c>
      <c r="H404" s="1248">
        <v>0</v>
      </c>
      <c r="I404" s="1247">
        <v>7700</v>
      </c>
      <c r="J404" s="1247"/>
      <c r="K404" s="1247"/>
      <c r="L404" s="1247"/>
      <c r="M404" s="1247">
        <v>7700</v>
      </c>
      <c r="N404" s="1248">
        <v>0</v>
      </c>
      <c r="O404" s="1247">
        <v>7700</v>
      </c>
      <c r="P404" s="1247"/>
      <c r="Q404" s="1247"/>
      <c r="R404" s="1247"/>
      <c r="S404" s="1247">
        <v>7700</v>
      </c>
      <c r="T404" s="1248">
        <v>0</v>
      </c>
      <c r="U404" s="1247">
        <v>7700</v>
      </c>
      <c r="V404" s="1248">
        <v>0</v>
      </c>
      <c r="W404" s="1247">
        <v>7700</v>
      </c>
      <c r="X404" s="1247" t="s">
        <v>928</v>
      </c>
    </row>
    <row r="405" spans="1:24" x14ac:dyDescent="0.25">
      <c r="A405" s="1247">
        <v>7206</v>
      </c>
      <c r="B405" s="1247" t="s">
        <v>840</v>
      </c>
      <c r="C405" s="1247" t="s">
        <v>562</v>
      </c>
      <c r="D405" s="1247" t="s">
        <v>537</v>
      </c>
      <c r="E405" s="1247">
        <v>7300</v>
      </c>
      <c r="F405" s="1248">
        <v>0</v>
      </c>
      <c r="G405" s="1247">
        <v>7300</v>
      </c>
      <c r="H405" s="1248">
        <v>0</v>
      </c>
      <c r="I405" s="1247">
        <v>7300</v>
      </c>
      <c r="J405" s="1247"/>
      <c r="K405" s="1247"/>
      <c r="L405" s="1247"/>
      <c r="M405" s="1247">
        <v>7300</v>
      </c>
      <c r="N405" s="1248">
        <v>0</v>
      </c>
      <c r="O405" s="1247">
        <v>7300</v>
      </c>
      <c r="P405" s="1247"/>
      <c r="Q405" s="1247"/>
      <c r="R405" s="1247"/>
      <c r="S405" s="1247">
        <v>7300</v>
      </c>
      <c r="T405" s="1248">
        <v>0</v>
      </c>
      <c r="U405" s="1247">
        <v>7300</v>
      </c>
      <c r="V405" s="1248">
        <v>0</v>
      </c>
      <c r="W405" s="1247">
        <v>7300</v>
      </c>
      <c r="X405" s="1247" t="s">
        <v>928</v>
      </c>
    </row>
    <row r="406" spans="1:24" x14ac:dyDescent="0.25">
      <c r="A406" s="1247">
        <v>7207</v>
      </c>
      <c r="B406" s="1247" t="s">
        <v>841</v>
      </c>
      <c r="C406" s="1247" t="s">
        <v>562</v>
      </c>
      <c r="D406" s="1247" t="s">
        <v>537</v>
      </c>
      <c r="E406" s="1247">
        <v>7900</v>
      </c>
      <c r="F406" s="1248">
        <v>0</v>
      </c>
      <c r="G406" s="1247">
        <v>7900</v>
      </c>
      <c r="H406" s="1248">
        <v>0</v>
      </c>
      <c r="I406" s="1247">
        <v>7900</v>
      </c>
      <c r="J406" s="1247"/>
      <c r="K406" s="1247"/>
      <c r="L406" s="1247"/>
      <c r="M406" s="1247">
        <v>7900</v>
      </c>
      <c r="N406" s="1248">
        <v>0</v>
      </c>
      <c r="O406" s="1247">
        <v>7900</v>
      </c>
      <c r="P406" s="1247"/>
      <c r="Q406" s="1247"/>
      <c r="R406" s="1247"/>
      <c r="S406" s="1247">
        <v>7900</v>
      </c>
      <c r="T406" s="1248">
        <v>0</v>
      </c>
      <c r="U406" s="1247">
        <v>7900</v>
      </c>
      <c r="V406" s="1248">
        <v>0</v>
      </c>
      <c r="W406" s="1247">
        <v>7900</v>
      </c>
      <c r="X406" s="1247" t="s">
        <v>928</v>
      </c>
    </row>
    <row r="407" spans="1:24" x14ac:dyDescent="0.25">
      <c r="A407" s="1247">
        <v>7208</v>
      </c>
      <c r="B407" s="1247" t="s">
        <v>842</v>
      </c>
      <c r="C407" s="1247" t="s">
        <v>562</v>
      </c>
      <c r="D407" s="1247" t="s">
        <v>537</v>
      </c>
      <c r="E407" s="1247">
        <v>6000</v>
      </c>
      <c r="F407" s="1248">
        <v>0</v>
      </c>
      <c r="G407" s="1247">
        <v>6000</v>
      </c>
      <c r="H407" s="1248">
        <v>0</v>
      </c>
      <c r="I407" s="1247">
        <v>6000</v>
      </c>
      <c r="J407" s="1247"/>
      <c r="K407" s="1247"/>
      <c r="L407" s="1247"/>
      <c r="M407" s="1247">
        <v>6000</v>
      </c>
      <c r="N407" s="1248">
        <v>0</v>
      </c>
      <c r="O407" s="1247">
        <v>6000</v>
      </c>
      <c r="P407" s="1247"/>
      <c r="Q407" s="1247"/>
      <c r="R407" s="1247"/>
      <c r="S407" s="1247">
        <v>6000</v>
      </c>
      <c r="T407" s="1248">
        <v>0</v>
      </c>
      <c r="U407" s="1247">
        <v>6000</v>
      </c>
      <c r="V407" s="1248">
        <v>0</v>
      </c>
      <c r="W407" s="1247">
        <v>6000</v>
      </c>
      <c r="X407" s="1247" t="s">
        <v>928</v>
      </c>
    </row>
    <row r="408" spans="1:24" x14ac:dyDescent="0.25">
      <c r="A408" s="1247">
        <v>7209</v>
      </c>
      <c r="B408" s="1247" t="s">
        <v>843</v>
      </c>
      <c r="C408" s="1247" t="s">
        <v>562</v>
      </c>
      <c r="D408" s="1247" t="s">
        <v>537</v>
      </c>
      <c r="E408" s="1247">
        <v>5800</v>
      </c>
      <c r="F408" s="1248">
        <v>0</v>
      </c>
      <c r="G408" s="1247">
        <v>5800</v>
      </c>
      <c r="H408" s="1248">
        <v>0</v>
      </c>
      <c r="I408" s="1247">
        <v>5800</v>
      </c>
      <c r="J408" s="1247"/>
      <c r="K408" s="1247"/>
      <c r="L408" s="1247"/>
      <c r="M408" s="1247">
        <v>5800</v>
      </c>
      <c r="N408" s="1248">
        <v>0</v>
      </c>
      <c r="O408" s="1247">
        <v>5800</v>
      </c>
      <c r="P408" s="1247"/>
      <c r="Q408" s="1247"/>
      <c r="R408" s="1247"/>
      <c r="S408" s="1247">
        <v>5800</v>
      </c>
      <c r="T408" s="1248">
        <v>0</v>
      </c>
      <c r="U408" s="1247">
        <v>5800</v>
      </c>
      <c r="V408" s="1248">
        <v>0</v>
      </c>
      <c r="W408" s="1247">
        <v>5800</v>
      </c>
      <c r="X408" s="1247" t="s">
        <v>928</v>
      </c>
    </row>
    <row r="409" spans="1:24" x14ac:dyDescent="0.25">
      <c r="A409" s="1247">
        <v>7210</v>
      </c>
      <c r="B409" s="1247" t="s">
        <v>844</v>
      </c>
      <c r="C409" s="1247" t="s">
        <v>562</v>
      </c>
      <c r="D409" s="1247" t="s">
        <v>537</v>
      </c>
      <c r="E409" s="1247">
        <v>6500</v>
      </c>
      <c r="F409" s="1248">
        <v>0</v>
      </c>
      <c r="G409" s="1247">
        <v>6500</v>
      </c>
      <c r="H409" s="1248">
        <v>0</v>
      </c>
      <c r="I409" s="1247">
        <v>6500</v>
      </c>
      <c r="J409" s="1247"/>
      <c r="K409" s="1247"/>
      <c r="L409" s="1247"/>
      <c r="M409" s="1247">
        <v>6500</v>
      </c>
      <c r="N409" s="1248">
        <v>0</v>
      </c>
      <c r="O409" s="1247">
        <v>6500</v>
      </c>
      <c r="P409" s="1247"/>
      <c r="Q409" s="1247"/>
      <c r="R409" s="1247"/>
      <c r="S409" s="1247">
        <v>6500</v>
      </c>
      <c r="T409" s="1248">
        <v>0</v>
      </c>
      <c r="U409" s="1247">
        <v>6500</v>
      </c>
      <c r="V409" s="1248">
        <v>0</v>
      </c>
      <c r="W409" s="1247">
        <v>6500</v>
      </c>
      <c r="X409" s="1247" t="s">
        <v>928</v>
      </c>
    </row>
    <row r="410" spans="1:24" x14ac:dyDescent="0.25">
      <c r="A410" s="1247">
        <v>7211</v>
      </c>
      <c r="B410" s="1247" t="s">
        <v>845</v>
      </c>
      <c r="C410" s="1247"/>
      <c r="D410" s="1247" t="s">
        <v>537</v>
      </c>
      <c r="E410" s="1247">
        <v>0</v>
      </c>
      <c r="F410" s="1247"/>
      <c r="G410" s="1247">
        <v>0</v>
      </c>
      <c r="H410" s="1247"/>
      <c r="I410" s="1247">
        <v>0</v>
      </c>
      <c r="J410" s="1247"/>
      <c r="K410" s="1247"/>
      <c r="L410" s="1247"/>
      <c r="M410" s="1247">
        <v>0</v>
      </c>
      <c r="N410" s="1247"/>
      <c r="O410" s="1247">
        <v>0</v>
      </c>
      <c r="P410" s="1247"/>
      <c r="Q410" s="1247"/>
      <c r="R410" s="1247"/>
      <c r="S410" s="1247">
        <v>0</v>
      </c>
      <c r="T410" s="1247"/>
      <c r="U410" s="1247">
        <v>0</v>
      </c>
      <c r="V410" s="1247"/>
      <c r="W410" s="1247">
        <v>0</v>
      </c>
      <c r="X410" s="1247" t="s">
        <v>928</v>
      </c>
    </row>
    <row r="411" spans="1:24" x14ac:dyDescent="0.25">
      <c r="A411" s="1247">
        <v>7212</v>
      </c>
      <c r="B411" s="1247" t="s">
        <v>998</v>
      </c>
      <c r="C411" s="1247"/>
      <c r="D411" s="1247" t="s">
        <v>537</v>
      </c>
      <c r="E411" s="1247">
        <v>0</v>
      </c>
      <c r="F411" s="1247"/>
      <c r="G411" s="1247">
        <v>0</v>
      </c>
      <c r="H411" s="1247"/>
      <c r="I411" s="1247">
        <v>0</v>
      </c>
      <c r="J411" s="1247"/>
      <c r="K411" s="1247"/>
      <c r="L411" s="1247"/>
      <c r="M411" s="1247">
        <v>0</v>
      </c>
      <c r="N411" s="1247"/>
      <c r="O411" s="1247">
        <v>0</v>
      </c>
      <c r="P411" s="1247"/>
      <c r="Q411" s="1247"/>
      <c r="R411" s="1247"/>
      <c r="S411" s="1247">
        <v>0</v>
      </c>
      <c r="T411" s="1247"/>
      <c r="U411" s="1247">
        <v>0</v>
      </c>
      <c r="V411" s="1247"/>
      <c r="W411" s="1247">
        <v>0</v>
      </c>
      <c r="X411" s="1247" t="s">
        <v>928</v>
      </c>
    </row>
    <row r="412" spans="1:24" x14ac:dyDescent="0.25">
      <c r="A412" s="1247">
        <v>7214</v>
      </c>
      <c r="B412" s="1247" t="s">
        <v>846</v>
      </c>
      <c r="C412" s="1247"/>
      <c r="D412" s="1247" t="s">
        <v>537</v>
      </c>
      <c r="E412" s="1247">
        <v>5500</v>
      </c>
      <c r="F412" s="1248">
        <v>0</v>
      </c>
      <c r="G412" s="1247">
        <v>5500</v>
      </c>
      <c r="H412" s="1248">
        <v>0</v>
      </c>
      <c r="I412" s="1247">
        <v>5500</v>
      </c>
      <c r="J412" s="1247"/>
      <c r="K412" s="1247"/>
      <c r="L412" s="1247"/>
      <c r="M412" s="1247">
        <v>5500</v>
      </c>
      <c r="N412" s="1248">
        <v>0</v>
      </c>
      <c r="O412" s="1247">
        <v>5500</v>
      </c>
      <c r="P412" s="1247"/>
      <c r="Q412" s="1247"/>
      <c r="R412" s="1247"/>
      <c r="S412" s="1247">
        <v>5500</v>
      </c>
      <c r="T412" s="1248">
        <v>0</v>
      </c>
      <c r="U412" s="1247">
        <v>5500</v>
      </c>
      <c r="V412" s="1248">
        <v>0</v>
      </c>
      <c r="W412" s="1247">
        <v>5500</v>
      </c>
      <c r="X412" s="1247" t="s">
        <v>928</v>
      </c>
    </row>
    <row r="413" spans="1:24" x14ac:dyDescent="0.25">
      <c r="A413" s="1247">
        <v>7215</v>
      </c>
      <c r="B413" s="1247" t="s">
        <v>847</v>
      </c>
      <c r="C413" s="1247"/>
      <c r="D413" s="1247" t="s">
        <v>537</v>
      </c>
      <c r="E413" s="1247">
        <v>5300</v>
      </c>
      <c r="F413" s="1248">
        <v>0</v>
      </c>
      <c r="G413" s="1247">
        <v>5300</v>
      </c>
      <c r="H413" s="1248">
        <v>0</v>
      </c>
      <c r="I413" s="1247">
        <v>5300</v>
      </c>
      <c r="J413" s="1247"/>
      <c r="K413" s="1247"/>
      <c r="L413" s="1247"/>
      <c r="M413" s="1247">
        <v>5300</v>
      </c>
      <c r="N413" s="1248">
        <v>0</v>
      </c>
      <c r="O413" s="1247">
        <v>5300</v>
      </c>
      <c r="P413" s="1247"/>
      <c r="Q413" s="1247"/>
      <c r="R413" s="1247"/>
      <c r="S413" s="1247">
        <v>5300</v>
      </c>
      <c r="T413" s="1248">
        <v>0</v>
      </c>
      <c r="U413" s="1247">
        <v>5300</v>
      </c>
      <c r="V413" s="1248">
        <v>0</v>
      </c>
      <c r="W413" s="1247">
        <v>5300</v>
      </c>
      <c r="X413" s="1247" t="s">
        <v>928</v>
      </c>
    </row>
    <row r="414" spans="1:24" x14ac:dyDescent="0.25">
      <c r="A414" s="1247">
        <v>7217</v>
      </c>
      <c r="B414" s="1247" t="s">
        <v>848</v>
      </c>
      <c r="C414" s="1247"/>
      <c r="D414" s="1247" t="s">
        <v>537</v>
      </c>
      <c r="E414" s="1247">
        <v>0</v>
      </c>
      <c r="F414" s="1247"/>
      <c r="G414" s="1247">
        <v>0</v>
      </c>
      <c r="H414" s="1247"/>
      <c r="I414" s="1247">
        <v>0</v>
      </c>
      <c r="J414" s="1247"/>
      <c r="K414" s="1247"/>
      <c r="L414" s="1247"/>
      <c r="M414" s="1247">
        <v>0</v>
      </c>
      <c r="N414" s="1247"/>
      <c r="O414" s="1247">
        <v>0</v>
      </c>
      <c r="P414" s="1247"/>
      <c r="Q414" s="1247"/>
      <c r="R414" s="1247"/>
      <c r="S414" s="1247">
        <v>0</v>
      </c>
      <c r="T414" s="1247"/>
      <c r="U414" s="1247">
        <v>0</v>
      </c>
      <c r="V414" s="1247"/>
      <c r="W414" s="1247">
        <v>0</v>
      </c>
      <c r="X414" s="1247" t="s">
        <v>928</v>
      </c>
    </row>
    <row r="415" spans="1:24" x14ac:dyDescent="0.25">
      <c r="A415" s="1247">
        <v>7218</v>
      </c>
      <c r="B415" s="1247" t="s">
        <v>849</v>
      </c>
      <c r="C415" s="1247"/>
      <c r="D415" s="1247" t="s">
        <v>537</v>
      </c>
      <c r="E415" s="1247">
        <v>5300</v>
      </c>
      <c r="F415" s="1248">
        <v>0</v>
      </c>
      <c r="G415" s="1247">
        <v>5300</v>
      </c>
      <c r="H415" s="1248">
        <v>0</v>
      </c>
      <c r="I415" s="1247">
        <v>5300</v>
      </c>
      <c r="J415" s="1247"/>
      <c r="K415" s="1247"/>
      <c r="L415" s="1247"/>
      <c r="M415" s="1247">
        <v>5300</v>
      </c>
      <c r="N415" s="1248">
        <v>0</v>
      </c>
      <c r="O415" s="1247">
        <v>5300</v>
      </c>
      <c r="P415" s="1247"/>
      <c r="Q415" s="1247"/>
      <c r="R415" s="1247"/>
      <c r="S415" s="1247">
        <v>5300</v>
      </c>
      <c r="T415" s="1248">
        <v>0</v>
      </c>
      <c r="U415" s="1247">
        <v>5300</v>
      </c>
      <c r="V415" s="1248">
        <v>0</v>
      </c>
      <c r="W415" s="1247">
        <v>5300</v>
      </c>
      <c r="X415" s="1247" t="s">
        <v>928</v>
      </c>
    </row>
    <row r="416" spans="1:24" x14ac:dyDescent="0.25">
      <c r="A416" s="1247">
        <v>7223</v>
      </c>
      <c r="B416" s="1247" t="s">
        <v>850</v>
      </c>
      <c r="C416" s="1247"/>
      <c r="D416" s="1247" t="s">
        <v>537</v>
      </c>
      <c r="E416" s="1247">
        <v>0</v>
      </c>
      <c r="F416" s="1247"/>
      <c r="G416" s="1247">
        <v>0</v>
      </c>
      <c r="H416" s="1247"/>
      <c r="I416" s="1247">
        <v>0</v>
      </c>
      <c r="J416" s="1247"/>
      <c r="K416" s="1247"/>
      <c r="L416" s="1247"/>
      <c r="M416" s="1247">
        <v>0</v>
      </c>
      <c r="N416" s="1247"/>
      <c r="O416" s="1247">
        <v>0</v>
      </c>
      <c r="P416" s="1247"/>
      <c r="Q416" s="1247"/>
      <c r="R416" s="1247"/>
      <c r="S416" s="1247">
        <v>0</v>
      </c>
      <c r="T416" s="1247"/>
      <c r="U416" s="1247">
        <v>0</v>
      </c>
      <c r="V416" s="1247"/>
      <c r="W416" s="1247">
        <v>0</v>
      </c>
      <c r="X416" s="1247" t="s">
        <v>928</v>
      </c>
    </row>
    <row r="417" spans="1:24" x14ac:dyDescent="0.25">
      <c r="A417" s="1247">
        <v>7224</v>
      </c>
      <c r="B417" s="1247" t="s">
        <v>851</v>
      </c>
      <c r="C417" s="1247" t="s">
        <v>562</v>
      </c>
      <c r="D417" s="1247" t="s">
        <v>537</v>
      </c>
      <c r="E417" s="1247">
        <v>6950</v>
      </c>
      <c r="F417" s="1248">
        <v>0</v>
      </c>
      <c r="G417" s="1247">
        <v>6950</v>
      </c>
      <c r="H417" s="1248">
        <v>0</v>
      </c>
      <c r="I417" s="1247">
        <v>6950</v>
      </c>
      <c r="J417" s="1247"/>
      <c r="K417" s="1247"/>
      <c r="L417" s="1247"/>
      <c r="M417" s="1247">
        <v>6950</v>
      </c>
      <c r="N417" s="1248">
        <v>0</v>
      </c>
      <c r="O417" s="1247">
        <v>6950</v>
      </c>
      <c r="P417" s="1247"/>
      <c r="Q417" s="1247"/>
      <c r="R417" s="1247"/>
      <c r="S417" s="1247">
        <v>6950</v>
      </c>
      <c r="T417" s="1248">
        <v>0</v>
      </c>
      <c r="U417" s="1247">
        <v>6950</v>
      </c>
      <c r="V417" s="1248">
        <v>0</v>
      </c>
      <c r="W417" s="1247">
        <v>6950</v>
      </c>
      <c r="X417" s="1247" t="s">
        <v>928</v>
      </c>
    </row>
    <row r="418" spans="1:24" x14ac:dyDescent="0.25">
      <c r="A418" s="1247">
        <v>7225</v>
      </c>
      <c r="B418" s="1247" t="s">
        <v>852</v>
      </c>
      <c r="C418" s="1247"/>
      <c r="D418" s="1247" t="s">
        <v>537</v>
      </c>
      <c r="E418" s="1247">
        <v>0</v>
      </c>
      <c r="F418" s="1247"/>
      <c r="G418" s="1247">
        <v>0</v>
      </c>
      <c r="H418" s="1247"/>
      <c r="I418" s="1247">
        <v>0</v>
      </c>
      <c r="J418" s="1247"/>
      <c r="K418" s="1247"/>
      <c r="L418" s="1247"/>
      <c r="M418" s="1247">
        <v>0</v>
      </c>
      <c r="N418" s="1247"/>
      <c r="O418" s="1247">
        <v>0</v>
      </c>
      <c r="P418" s="1247"/>
      <c r="Q418" s="1247"/>
      <c r="R418" s="1247"/>
      <c r="S418" s="1247">
        <v>0</v>
      </c>
      <c r="T418" s="1247"/>
      <c r="U418" s="1247">
        <v>0</v>
      </c>
      <c r="V418" s="1247"/>
      <c r="W418" s="1247">
        <v>0</v>
      </c>
      <c r="X418" s="1247" t="s">
        <v>928</v>
      </c>
    </row>
    <row r="419" spans="1:24" x14ac:dyDescent="0.25">
      <c r="A419" s="1247">
        <v>8010</v>
      </c>
      <c r="B419" s="1247" t="s">
        <v>1161</v>
      </c>
      <c r="C419" s="1247"/>
      <c r="D419" s="1247" t="s">
        <v>537</v>
      </c>
      <c r="E419" s="1247">
        <v>0</v>
      </c>
      <c r="F419" s="1247"/>
      <c r="G419" s="1247">
        <v>0</v>
      </c>
      <c r="H419" s="1247"/>
      <c r="I419" s="1247">
        <v>0</v>
      </c>
      <c r="J419" s="1247"/>
      <c r="K419" s="1247"/>
      <c r="L419" s="1247"/>
      <c r="M419" s="1247">
        <v>0</v>
      </c>
      <c r="N419" s="1247"/>
      <c r="O419" s="1247">
        <v>0</v>
      </c>
      <c r="P419" s="1247"/>
      <c r="Q419" s="1247"/>
      <c r="R419" s="1247"/>
      <c r="S419" s="1247">
        <v>0</v>
      </c>
      <c r="T419" s="1247"/>
      <c r="U419" s="1247">
        <v>0</v>
      </c>
      <c r="V419" s="1247"/>
      <c r="W419" s="1247">
        <v>0</v>
      </c>
      <c r="X419" s="1247" t="s">
        <v>928</v>
      </c>
    </row>
    <row r="420" spans="1:24" x14ac:dyDescent="0.25">
      <c r="A420" s="1247">
        <v>8013</v>
      </c>
      <c r="B420" s="1247" t="s">
        <v>1162</v>
      </c>
      <c r="C420" s="1247"/>
      <c r="D420" s="1247" t="s">
        <v>537</v>
      </c>
      <c r="E420" s="1247">
        <v>0</v>
      </c>
      <c r="F420" s="1247"/>
      <c r="G420" s="1247">
        <v>0</v>
      </c>
      <c r="H420" s="1247"/>
      <c r="I420" s="1247">
        <v>0</v>
      </c>
      <c r="J420" s="1247"/>
      <c r="K420" s="1247"/>
      <c r="L420" s="1247"/>
      <c r="M420" s="1247">
        <v>0</v>
      </c>
      <c r="N420" s="1247"/>
      <c r="O420" s="1247">
        <v>0</v>
      </c>
      <c r="P420" s="1247"/>
      <c r="Q420" s="1247"/>
      <c r="R420" s="1247"/>
      <c r="S420" s="1247">
        <v>0</v>
      </c>
      <c r="T420" s="1247"/>
      <c r="U420" s="1247">
        <v>0</v>
      </c>
      <c r="V420" s="1247"/>
      <c r="W420" s="1247">
        <v>0</v>
      </c>
      <c r="X420" s="1247" t="s">
        <v>928</v>
      </c>
    </row>
    <row r="421" spans="1:24" x14ac:dyDescent="0.25">
      <c r="A421" s="1247">
        <v>8072</v>
      </c>
      <c r="B421" s="1247" t="s">
        <v>854</v>
      </c>
      <c r="C421" s="1247"/>
      <c r="D421" s="1247" t="s">
        <v>537</v>
      </c>
      <c r="E421" s="1247">
        <v>0</v>
      </c>
      <c r="F421" s="1247"/>
      <c r="G421" s="1247">
        <v>0</v>
      </c>
      <c r="H421" s="1247"/>
      <c r="I421" s="1247">
        <v>0</v>
      </c>
      <c r="J421" s="1247"/>
      <c r="K421" s="1247"/>
      <c r="L421" s="1247"/>
      <c r="M421" s="1247">
        <v>0</v>
      </c>
      <c r="N421" s="1247"/>
      <c r="O421" s="1247">
        <v>0</v>
      </c>
      <c r="P421" s="1247"/>
      <c r="Q421" s="1247"/>
      <c r="R421" s="1247"/>
      <c r="S421" s="1247">
        <v>0</v>
      </c>
      <c r="T421" s="1247"/>
      <c r="U421" s="1247">
        <v>0</v>
      </c>
      <c r="V421" s="1247"/>
      <c r="W421" s="1247">
        <v>0</v>
      </c>
      <c r="X421" s="1247" t="s">
        <v>928</v>
      </c>
    </row>
    <row r="422" spans="1:24" x14ac:dyDescent="0.25">
      <c r="A422" s="1247">
        <v>8074</v>
      </c>
      <c r="B422" s="1247" t="s">
        <v>1163</v>
      </c>
      <c r="C422" s="1247"/>
      <c r="D422" s="1247" t="s">
        <v>537</v>
      </c>
      <c r="E422" s="1247">
        <v>0</v>
      </c>
      <c r="F422" s="1247"/>
      <c r="G422" s="1247">
        <v>0</v>
      </c>
      <c r="H422" s="1247"/>
      <c r="I422" s="1247">
        <v>0</v>
      </c>
      <c r="J422" s="1247"/>
      <c r="K422" s="1247"/>
      <c r="L422" s="1247"/>
      <c r="M422" s="1247">
        <v>0</v>
      </c>
      <c r="N422" s="1247"/>
      <c r="O422" s="1247">
        <v>0</v>
      </c>
      <c r="P422" s="1247"/>
      <c r="Q422" s="1247"/>
      <c r="R422" s="1247"/>
      <c r="S422" s="1247">
        <v>0</v>
      </c>
      <c r="T422" s="1247"/>
      <c r="U422" s="1247">
        <v>0</v>
      </c>
      <c r="V422" s="1247"/>
      <c r="W422" s="1247">
        <v>0</v>
      </c>
      <c r="X422" s="1247" t="s">
        <v>928</v>
      </c>
    </row>
    <row r="423" spans="1:24" x14ac:dyDescent="0.25">
      <c r="A423" s="1247">
        <v>8101</v>
      </c>
      <c r="B423" s="1247" t="s">
        <v>1164</v>
      </c>
      <c r="C423" s="1247"/>
      <c r="D423" s="1247" t="s">
        <v>537</v>
      </c>
      <c r="E423" s="1247">
        <v>0</v>
      </c>
      <c r="F423" s="1247"/>
      <c r="G423" s="1247">
        <v>0</v>
      </c>
      <c r="H423" s="1247"/>
      <c r="I423" s="1247">
        <v>0</v>
      </c>
      <c r="J423" s="1247"/>
      <c r="K423" s="1247"/>
      <c r="L423" s="1247"/>
      <c r="M423" s="1247">
        <v>0</v>
      </c>
      <c r="N423" s="1247"/>
      <c r="O423" s="1247">
        <v>0</v>
      </c>
      <c r="P423" s="1247"/>
      <c r="Q423" s="1247"/>
      <c r="R423" s="1247"/>
      <c r="S423" s="1247">
        <v>0</v>
      </c>
      <c r="T423" s="1247"/>
      <c r="U423" s="1247">
        <v>0</v>
      </c>
      <c r="V423" s="1247"/>
      <c r="W423" s="1247">
        <v>0</v>
      </c>
      <c r="X423" s="1247" t="s">
        <v>928</v>
      </c>
    </row>
    <row r="424" spans="1:24" x14ac:dyDescent="0.25">
      <c r="A424" s="1247">
        <v>8103</v>
      </c>
      <c r="B424" s="1247" t="s">
        <v>1165</v>
      </c>
      <c r="C424" s="1247"/>
      <c r="D424" s="1247" t="s">
        <v>537</v>
      </c>
      <c r="E424" s="1247">
        <v>0</v>
      </c>
      <c r="F424" s="1247"/>
      <c r="G424" s="1247">
        <v>0</v>
      </c>
      <c r="H424" s="1247"/>
      <c r="I424" s="1247">
        <v>0</v>
      </c>
      <c r="J424" s="1247"/>
      <c r="K424" s="1247"/>
      <c r="L424" s="1247"/>
      <c r="M424" s="1247">
        <v>0</v>
      </c>
      <c r="N424" s="1247"/>
      <c r="O424" s="1247">
        <v>0</v>
      </c>
      <c r="P424" s="1247"/>
      <c r="Q424" s="1247"/>
      <c r="R424" s="1247"/>
      <c r="S424" s="1247">
        <v>0</v>
      </c>
      <c r="T424" s="1247"/>
      <c r="U424" s="1247">
        <v>0</v>
      </c>
      <c r="V424" s="1247"/>
      <c r="W424" s="1247">
        <v>0</v>
      </c>
      <c r="X424" s="1247" t="s">
        <v>928</v>
      </c>
    </row>
    <row r="425" spans="1:24" x14ac:dyDescent="0.25">
      <c r="A425" s="1247">
        <v>8105</v>
      </c>
      <c r="B425" s="1247" t="s">
        <v>1166</v>
      </c>
      <c r="C425" s="1247"/>
      <c r="D425" s="1247" t="s">
        <v>537</v>
      </c>
      <c r="E425" s="1247">
        <v>0</v>
      </c>
      <c r="F425" s="1247"/>
      <c r="G425" s="1247">
        <v>0</v>
      </c>
      <c r="H425" s="1247"/>
      <c r="I425" s="1247">
        <v>0</v>
      </c>
      <c r="J425" s="1247"/>
      <c r="K425" s="1247"/>
      <c r="L425" s="1247"/>
      <c r="M425" s="1247">
        <v>0</v>
      </c>
      <c r="N425" s="1247"/>
      <c r="O425" s="1247">
        <v>0</v>
      </c>
      <c r="P425" s="1247"/>
      <c r="Q425" s="1247"/>
      <c r="R425" s="1247"/>
      <c r="S425" s="1247">
        <v>0</v>
      </c>
      <c r="T425" s="1247"/>
      <c r="U425" s="1247">
        <v>0</v>
      </c>
      <c r="V425" s="1247"/>
      <c r="W425" s="1247">
        <v>0</v>
      </c>
      <c r="X425" s="1247" t="s">
        <v>928</v>
      </c>
    </row>
    <row r="426" spans="1:24" x14ac:dyDescent="0.25">
      <c r="A426" s="1247">
        <v>8107</v>
      </c>
      <c r="B426" s="1247" t="s">
        <v>1167</v>
      </c>
      <c r="C426" s="1247"/>
      <c r="D426" s="1247" t="s">
        <v>537</v>
      </c>
      <c r="E426" s="1247">
        <v>0</v>
      </c>
      <c r="F426" s="1247"/>
      <c r="G426" s="1247">
        <v>0</v>
      </c>
      <c r="H426" s="1247"/>
      <c r="I426" s="1247">
        <v>0</v>
      </c>
      <c r="J426" s="1247"/>
      <c r="K426" s="1247"/>
      <c r="L426" s="1247"/>
      <c r="M426" s="1247">
        <v>0</v>
      </c>
      <c r="N426" s="1247"/>
      <c r="O426" s="1247">
        <v>0</v>
      </c>
      <c r="P426" s="1247"/>
      <c r="Q426" s="1247"/>
      <c r="R426" s="1247"/>
      <c r="S426" s="1247">
        <v>0</v>
      </c>
      <c r="T426" s="1247"/>
      <c r="U426" s="1247">
        <v>0</v>
      </c>
      <c r="V426" s="1247"/>
      <c r="W426" s="1247">
        <v>0</v>
      </c>
      <c r="X426" s="1247" t="s">
        <v>928</v>
      </c>
    </row>
    <row r="427" spans="1:24" x14ac:dyDescent="0.25">
      <c r="A427" s="1247">
        <v>8110</v>
      </c>
      <c r="B427" s="1247" t="s">
        <v>1168</v>
      </c>
      <c r="C427" s="1247"/>
      <c r="D427" s="1247" t="s">
        <v>537</v>
      </c>
      <c r="E427" s="1247">
        <v>0</v>
      </c>
      <c r="F427" s="1247"/>
      <c r="G427" s="1247">
        <v>0</v>
      </c>
      <c r="H427" s="1247"/>
      <c r="I427" s="1247">
        <v>0</v>
      </c>
      <c r="J427" s="1247"/>
      <c r="K427" s="1247"/>
      <c r="L427" s="1247"/>
      <c r="M427" s="1247">
        <v>0</v>
      </c>
      <c r="N427" s="1247"/>
      <c r="O427" s="1247">
        <v>0</v>
      </c>
      <c r="P427" s="1247"/>
      <c r="Q427" s="1247"/>
      <c r="R427" s="1247"/>
      <c r="S427" s="1247">
        <v>0</v>
      </c>
      <c r="T427" s="1247"/>
      <c r="U427" s="1247">
        <v>0</v>
      </c>
      <c r="V427" s="1247"/>
      <c r="W427" s="1247">
        <v>0</v>
      </c>
      <c r="X427" s="1247" t="s">
        <v>928</v>
      </c>
    </row>
    <row r="428" spans="1:24" x14ac:dyDescent="0.25">
      <c r="A428" s="1247">
        <v>8112</v>
      </c>
      <c r="B428" s="1247" t="s">
        <v>99</v>
      </c>
      <c r="C428" s="1247"/>
      <c r="D428" s="1247" t="s">
        <v>537</v>
      </c>
      <c r="E428" s="1247">
        <v>0</v>
      </c>
      <c r="F428" s="1247"/>
      <c r="G428" s="1247">
        <v>0</v>
      </c>
      <c r="H428" s="1247"/>
      <c r="I428" s="1247">
        <v>0</v>
      </c>
      <c r="J428" s="1247"/>
      <c r="K428" s="1247"/>
      <c r="L428" s="1247"/>
      <c r="M428" s="1247">
        <v>0</v>
      </c>
      <c r="N428" s="1247"/>
      <c r="O428" s="1247">
        <v>0</v>
      </c>
      <c r="P428" s="1247"/>
      <c r="Q428" s="1247"/>
      <c r="R428" s="1247"/>
      <c r="S428" s="1247">
        <v>0</v>
      </c>
      <c r="T428" s="1247"/>
      <c r="U428" s="1247">
        <v>0</v>
      </c>
      <c r="V428" s="1247"/>
      <c r="W428" s="1247">
        <v>0</v>
      </c>
      <c r="X428" s="1247" t="s">
        <v>928</v>
      </c>
    </row>
    <row r="429" spans="1:24" x14ac:dyDescent="0.25">
      <c r="A429" s="1247">
        <v>8115</v>
      </c>
      <c r="B429" s="1247" t="s">
        <v>1169</v>
      </c>
      <c r="C429" s="1247"/>
      <c r="D429" s="1247" t="s">
        <v>537</v>
      </c>
      <c r="E429" s="1247">
        <v>0</v>
      </c>
      <c r="F429" s="1247"/>
      <c r="G429" s="1247">
        <v>0</v>
      </c>
      <c r="H429" s="1247"/>
      <c r="I429" s="1247">
        <v>0</v>
      </c>
      <c r="J429" s="1247"/>
      <c r="K429" s="1247"/>
      <c r="L429" s="1247"/>
      <c r="M429" s="1247">
        <v>0</v>
      </c>
      <c r="N429" s="1247"/>
      <c r="O429" s="1247">
        <v>0</v>
      </c>
      <c r="P429" s="1247"/>
      <c r="Q429" s="1247"/>
      <c r="R429" s="1247"/>
      <c r="S429" s="1247">
        <v>0</v>
      </c>
      <c r="T429" s="1247"/>
      <c r="U429" s="1247">
        <v>0</v>
      </c>
      <c r="V429" s="1247"/>
      <c r="W429" s="1247">
        <v>0</v>
      </c>
      <c r="X429" s="1247" t="s">
        <v>928</v>
      </c>
    </row>
    <row r="430" spans="1:24" x14ac:dyDescent="0.25">
      <c r="A430" s="1247">
        <v>8117</v>
      </c>
      <c r="B430" s="1247" t="s">
        <v>1170</v>
      </c>
      <c r="C430" s="1247"/>
      <c r="D430" s="1247" t="s">
        <v>537</v>
      </c>
      <c r="E430" s="1247">
        <v>0</v>
      </c>
      <c r="F430" s="1247"/>
      <c r="G430" s="1247">
        <v>0</v>
      </c>
      <c r="H430" s="1247"/>
      <c r="I430" s="1247">
        <v>0</v>
      </c>
      <c r="J430" s="1247"/>
      <c r="K430" s="1247">
        <v>0</v>
      </c>
      <c r="L430" s="1247"/>
      <c r="M430" s="1247"/>
      <c r="N430" s="1247"/>
      <c r="O430" s="1247"/>
      <c r="P430" s="1247"/>
      <c r="Q430" s="1247"/>
      <c r="R430" s="1247"/>
      <c r="S430" s="1247"/>
      <c r="T430" s="1247"/>
      <c r="U430" s="1247"/>
      <c r="V430" s="1247"/>
      <c r="W430" s="1247"/>
      <c r="X430" s="1247" t="s">
        <v>928</v>
      </c>
    </row>
    <row r="431" spans="1:24" x14ac:dyDescent="0.25">
      <c r="A431" s="1247">
        <v>8118</v>
      </c>
      <c r="B431" s="1247" t="s">
        <v>1171</v>
      </c>
      <c r="C431" s="1247"/>
      <c r="D431" s="1247" t="s">
        <v>537</v>
      </c>
      <c r="E431" s="1247">
        <v>0</v>
      </c>
      <c r="F431" s="1247"/>
      <c r="G431" s="1247">
        <v>0</v>
      </c>
      <c r="H431" s="1247"/>
      <c r="I431" s="1247">
        <v>0</v>
      </c>
      <c r="J431" s="1247"/>
      <c r="K431" s="1247"/>
      <c r="L431" s="1247"/>
      <c r="M431" s="1247">
        <v>0</v>
      </c>
      <c r="N431" s="1247"/>
      <c r="O431" s="1247">
        <v>0</v>
      </c>
      <c r="P431" s="1247"/>
      <c r="Q431" s="1247"/>
      <c r="R431" s="1247"/>
      <c r="S431" s="1247">
        <v>0</v>
      </c>
      <c r="T431" s="1247"/>
      <c r="U431" s="1247">
        <v>0</v>
      </c>
      <c r="V431" s="1247"/>
      <c r="W431" s="1247">
        <v>0</v>
      </c>
      <c r="X431" s="1247" t="s">
        <v>928</v>
      </c>
    </row>
    <row r="432" spans="1:24" x14ac:dyDescent="0.25">
      <c r="A432" s="1247">
        <v>8121</v>
      </c>
      <c r="B432" s="1247" t="s">
        <v>1172</v>
      </c>
      <c r="C432" s="1247"/>
      <c r="D432" s="1247" t="s">
        <v>537</v>
      </c>
      <c r="E432" s="1247">
        <v>0</v>
      </c>
      <c r="F432" s="1247"/>
      <c r="G432" s="1247">
        <v>0</v>
      </c>
      <c r="H432" s="1247"/>
      <c r="I432" s="1247">
        <v>0</v>
      </c>
      <c r="J432" s="1247"/>
      <c r="K432" s="1247"/>
      <c r="L432" s="1247"/>
      <c r="M432" s="1247">
        <v>0</v>
      </c>
      <c r="N432" s="1247"/>
      <c r="O432" s="1247">
        <v>0</v>
      </c>
      <c r="P432" s="1247"/>
      <c r="Q432" s="1247"/>
      <c r="R432" s="1247"/>
      <c r="S432" s="1247">
        <v>0</v>
      </c>
      <c r="T432" s="1247"/>
      <c r="U432" s="1247">
        <v>0</v>
      </c>
      <c r="V432" s="1247"/>
      <c r="W432" s="1247">
        <v>0</v>
      </c>
      <c r="X432" s="1247" t="s">
        <v>928</v>
      </c>
    </row>
    <row r="433" spans="1:24" x14ac:dyDescent="0.25">
      <c r="A433" s="1247">
        <v>8123</v>
      </c>
      <c r="B433" s="1247" t="s">
        <v>1173</v>
      </c>
      <c r="C433" s="1247"/>
      <c r="D433" s="1247" t="s">
        <v>537</v>
      </c>
      <c r="E433" s="1247">
        <v>0</v>
      </c>
      <c r="F433" s="1247"/>
      <c r="G433" s="1247">
        <v>0</v>
      </c>
      <c r="H433" s="1247"/>
      <c r="I433" s="1247">
        <v>0</v>
      </c>
      <c r="J433" s="1247"/>
      <c r="K433" s="1247"/>
      <c r="L433" s="1247"/>
      <c r="M433" s="1247">
        <v>0</v>
      </c>
      <c r="N433" s="1247"/>
      <c r="O433" s="1247">
        <v>0</v>
      </c>
      <c r="P433" s="1247"/>
      <c r="Q433" s="1247"/>
      <c r="R433" s="1247"/>
      <c r="S433" s="1247">
        <v>0</v>
      </c>
      <c r="T433" s="1247"/>
      <c r="U433" s="1247">
        <v>0</v>
      </c>
      <c r="V433" s="1247"/>
      <c r="W433" s="1247">
        <v>0</v>
      </c>
      <c r="X433" s="1247" t="s">
        <v>928</v>
      </c>
    </row>
    <row r="434" spans="1:24" x14ac:dyDescent="0.25">
      <c r="A434" s="1247">
        <v>8124</v>
      </c>
      <c r="B434" s="1247" t="s">
        <v>1174</v>
      </c>
      <c r="C434" s="1247"/>
      <c r="D434" s="1247" t="s">
        <v>537</v>
      </c>
      <c r="E434" s="1247">
        <v>0</v>
      </c>
      <c r="F434" s="1247"/>
      <c r="G434" s="1247">
        <v>0</v>
      </c>
      <c r="H434" s="1247"/>
      <c r="I434" s="1247">
        <v>0</v>
      </c>
      <c r="J434" s="1247"/>
      <c r="K434" s="1247"/>
      <c r="L434" s="1247"/>
      <c r="M434" s="1247">
        <v>0</v>
      </c>
      <c r="N434" s="1247"/>
      <c r="O434" s="1247">
        <v>0</v>
      </c>
      <c r="P434" s="1247"/>
      <c r="Q434" s="1247"/>
      <c r="R434" s="1247"/>
      <c r="S434" s="1247">
        <v>0</v>
      </c>
      <c r="T434" s="1247"/>
      <c r="U434" s="1247">
        <v>0</v>
      </c>
      <c r="V434" s="1247"/>
      <c r="W434" s="1247">
        <v>0</v>
      </c>
      <c r="X434" s="1247" t="s">
        <v>928</v>
      </c>
    </row>
    <row r="435" spans="1:24" x14ac:dyDescent="0.25">
      <c r="A435" s="1247">
        <v>8127</v>
      </c>
      <c r="B435" s="1247" t="s">
        <v>1175</v>
      </c>
      <c r="C435" s="1247"/>
      <c r="D435" s="1247" t="s">
        <v>537</v>
      </c>
      <c r="E435" s="1247">
        <v>0</v>
      </c>
      <c r="F435" s="1247"/>
      <c r="G435" s="1247">
        <v>0</v>
      </c>
      <c r="H435" s="1247"/>
      <c r="I435" s="1247">
        <v>0</v>
      </c>
      <c r="J435" s="1247"/>
      <c r="K435" s="1247"/>
      <c r="L435" s="1247"/>
      <c r="M435" s="1247">
        <v>0</v>
      </c>
      <c r="N435" s="1247"/>
      <c r="O435" s="1247">
        <v>0</v>
      </c>
      <c r="P435" s="1247"/>
      <c r="Q435" s="1247"/>
      <c r="R435" s="1247"/>
      <c r="S435" s="1247">
        <v>0</v>
      </c>
      <c r="T435" s="1247"/>
      <c r="U435" s="1247">
        <v>0</v>
      </c>
      <c r="V435" s="1247"/>
      <c r="W435" s="1247">
        <v>0</v>
      </c>
      <c r="X435" s="1247" t="s">
        <v>928</v>
      </c>
    </row>
    <row r="436" spans="1:24" x14ac:dyDescent="0.25">
      <c r="A436" s="1247">
        <v>8128</v>
      </c>
      <c r="B436" s="1247" t="s">
        <v>657</v>
      </c>
      <c r="C436" s="1247"/>
      <c r="D436" s="1247" t="s">
        <v>537</v>
      </c>
      <c r="E436" s="1247">
        <v>0</v>
      </c>
      <c r="F436" s="1247"/>
      <c r="G436" s="1247">
        <v>0</v>
      </c>
      <c r="H436" s="1247"/>
      <c r="I436" s="1247">
        <v>0</v>
      </c>
      <c r="J436" s="1247"/>
      <c r="K436" s="1247"/>
      <c r="L436" s="1247"/>
      <c r="M436" s="1247">
        <v>0</v>
      </c>
      <c r="N436" s="1247"/>
      <c r="O436" s="1247">
        <v>0</v>
      </c>
      <c r="P436" s="1247"/>
      <c r="Q436" s="1247"/>
      <c r="R436" s="1247"/>
      <c r="S436" s="1247">
        <v>0</v>
      </c>
      <c r="T436" s="1247"/>
      <c r="U436" s="1247">
        <v>0</v>
      </c>
      <c r="V436" s="1247"/>
      <c r="W436" s="1247">
        <v>0</v>
      </c>
      <c r="X436" s="1247" t="s">
        <v>928</v>
      </c>
    </row>
    <row r="437" spans="1:24" x14ac:dyDescent="0.25">
      <c r="A437" s="1247">
        <v>8129</v>
      </c>
      <c r="B437" s="1247" t="s">
        <v>1176</v>
      </c>
      <c r="C437" s="1247"/>
      <c r="D437" s="1247" t="s">
        <v>537</v>
      </c>
      <c r="E437" s="1247">
        <v>0</v>
      </c>
      <c r="F437" s="1247"/>
      <c r="G437" s="1247">
        <v>0</v>
      </c>
      <c r="H437" s="1247"/>
      <c r="I437" s="1247">
        <v>0</v>
      </c>
      <c r="J437" s="1247"/>
      <c r="K437" s="1247"/>
      <c r="L437" s="1247"/>
      <c r="M437" s="1247">
        <v>0</v>
      </c>
      <c r="N437" s="1247"/>
      <c r="O437" s="1247">
        <v>0</v>
      </c>
      <c r="P437" s="1247"/>
      <c r="Q437" s="1247"/>
      <c r="R437" s="1247"/>
      <c r="S437" s="1247">
        <v>0</v>
      </c>
      <c r="T437" s="1247"/>
      <c r="U437" s="1247">
        <v>0</v>
      </c>
      <c r="V437" s="1247"/>
      <c r="W437" s="1247">
        <v>0</v>
      </c>
      <c r="X437" s="1247" t="s">
        <v>928</v>
      </c>
    </row>
    <row r="438" spans="1:24" x14ac:dyDescent="0.25">
      <c r="A438" s="1247">
        <v>8130</v>
      </c>
      <c r="B438" s="1247" t="s">
        <v>1177</v>
      </c>
      <c r="C438" s="1247"/>
      <c r="D438" s="1247" t="s">
        <v>537</v>
      </c>
      <c r="E438" s="1247">
        <v>0</v>
      </c>
      <c r="F438" s="1247"/>
      <c r="G438" s="1247">
        <v>0</v>
      </c>
      <c r="H438" s="1247"/>
      <c r="I438" s="1247">
        <v>0</v>
      </c>
      <c r="J438" s="1247"/>
      <c r="K438" s="1247"/>
      <c r="L438" s="1247"/>
      <c r="M438" s="1247">
        <v>0</v>
      </c>
      <c r="N438" s="1247"/>
      <c r="O438" s="1247">
        <v>0</v>
      </c>
      <c r="P438" s="1247"/>
      <c r="Q438" s="1247"/>
      <c r="R438" s="1247"/>
      <c r="S438" s="1247">
        <v>0</v>
      </c>
      <c r="T438" s="1247"/>
      <c r="U438" s="1247">
        <v>0</v>
      </c>
      <c r="V438" s="1247"/>
      <c r="W438" s="1247">
        <v>0</v>
      </c>
      <c r="X438" s="1247" t="s">
        <v>928</v>
      </c>
    </row>
    <row r="439" spans="1:24" x14ac:dyDescent="0.25">
      <c r="A439" s="1247">
        <v>8141</v>
      </c>
      <c r="B439" s="1247" t="s">
        <v>1178</v>
      </c>
      <c r="C439" s="1247"/>
      <c r="D439" s="1247" t="s">
        <v>537</v>
      </c>
      <c r="E439" s="1247">
        <v>0</v>
      </c>
      <c r="F439" s="1247"/>
      <c r="G439" s="1247">
        <v>0</v>
      </c>
      <c r="H439" s="1247"/>
      <c r="I439" s="1247">
        <v>0</v>
      </c>
      <c r="J439" s="1247"/>
      <c r="K439" s="1247"/>
      <c r="L439" s="1247"/>
      <c r="M439" s="1247">
        <v>0</v>
      </c>
      <c r="N439" s="1247"/>
      <c r="O439" s="1247">
        <v>0</v>
      </c>
      <c r="P439" s="1247"/>
      <c r="Q439" s="1247"/>
      <c r="R439" s="1247"/>
      <c r="S439" s="1247">
        <v>0</v>
      </c>
      <c r="T439" s="1247"/>
      <c r="U439" s="1247">
        <v>0</v>
      </c>
      <c r="V439" s="1247"/>
      <c r="W439" s="1247">
        <v>0</v>
      </c>
      <c r="X439" s="1247" t="s">
        <v>928</v>
      </c>
    </row>
    <row r="440" spans="1:24" x14ac:dyDescent="0.25">
      <c r="A440" s="1247">
        <v>8142</v>
      </c>
      <c r="B440" s="1247" t="s">
        <v>1179</v>
      </c>
      <c r="C440" s="1247"/>
      <c r="D440" s="1247" t="s">
        <v>537</v>
      </c>
      <c r="E440" s="1247">
        <v>0</v>
      </c>
      <c r="F440" s="1247"/>
      <c r="G440" s="1247">
        <v>0</v>
      </c>
      <c r="H440" s="1247"/>
      <c r="I440" s="1247">
        <v>0</v>
      </c>
      <c r="J440" s="1247"/>
      <c r="K440" s="1247"/>
      <c r="L440" s="1247"/>
      <c r="M440" s="1247">
        <v>0</v>
      </c>
      <c r="N440" s="1247"/>
      <c r="O440" s="1247">
        <v>0</v>
      </c>
      <c r="P440" s="1247"/>
      <c r="Q440" s="1247"/>
      <c r="R440" s="1247"/>
      <c r="S440" s="1247">
        <v>0</v>
      </c>
      <c r="T440" s="1247"/>
      <c r="U440" s="1247">
        <v>0</v>
      </c>
      <c r="V440" s="1247"/>
      <c r="W440" s="1247">
        <v>0</v>
      </c>
      <c r="X440" s="1247" t="s">
        <v>928</v>
      </c>
    </row>
    <row r="441" spans="1:24" x14ac:dyDescent="0.25">
      <c r="A441" s="1247">
        <v>8143</v>
      </c>
      <c r="B441" s="1247" t="s">
        <v>1180</v>
      </c>
      <c r="C441" s="1247"/>
      <c r="D441" s="1247" t="s">
        <v>537</v>
      </c>
      <c r="E441" s="1247">
        <v>0</v>
      </c>
      <c r="F441" s="1247"/>
      <c r="G441" s="1247">
        <v>0</v>
      </c>
      <c r="H441" s="1247"/>
      <c r="I441" s="1247">
        <v>0</v>
      </c>
      <c r="J441" s="1247"/>
      <c r="K441" s="1247"/>
      <c r="L441" s="1247"/>
      <c r="M441" s="1247">
        <v>0</v>
      </c>
      <c r="N441" s="1247"/>
      <c r="O441" s="1247">
        <v>0</v>
      </c>
      <c r="P441" s="1247"/>
      <c r="Q441" s="1247"/>
      <c r="R441" s="1247"/>
      <c r="S441" s="1247">
        <v>0</v>
      </c>
      <c r="T441" s="1247"/>
      <c r="U441" s="1247">
        <v>0</v>
      </c>
      <c r="V441" s="1247"/>
      <c r="W441" s="1247">
        <v>0</v>
      </c>
      <c r="X441" s="1247" t="s">
        <v>928</v>
      </c>
    </row>
    <row r="442" spans="1:24" x14ac:dyDescent="0.25">
      <c r="A442" s="1247">
        <v>8147</v>
      </c>
      <c r="B442" s="1247" t="s">
        <v>1181</v>
      </c>
      <c r="C442" s="1247"/>
      <c r="D442" s="1247" t="s">
        <v>537</v>
      </c>
      <c r="E442" s="1247">
        <v>0</v>
      </c>
      <c r="F442" s="1247"/>
      <c r="G442" s="1247">
        <v>0</v>
      </c>
      <c r="H442" s="1247"/>
      <c r="I442" s="1247">
        <v>0</v>
      </c>
      <c r="J442" s="1247"/>
      <c r="K442" s="1247"/>
      <c r="L442" s="1247"/>
      <c r="M442" s="1247">
        <v>0</v>
      </c>
      <c r="N442" s="1247"/>
      <c r="O442" s="1247">
        <v>0</v>
      </c>
      <c r="P442" s="1247"/>
      <c r="Q442" s="1247"/>
      <c r="R442" s="1247"/>
      <c r="S442" s="1247">
        <v>0</v>
      </c>
      <c r="T442" s="1247"/>
      <c r="U442" s="1247">
        <v>0</v>
      </c>
      <c r="V442" s="1247"/>
      <c r="W442" s="1247">
        <v>0</v>
      </c>
      <c r="X442" s="1247" t="s">
        <v>928</v>
      </c>
    </row>
    <row r="443" spans="1:24" x14ac:dyDescent="0.25">
      <c r="A443" s="1247">
        <v>8149</v>
      </c>
      <c r="B443" s="1247" t="s">
        <v>1182</v>
      </c>
      <c r="C443" s="1247"/>
      <c r="D443" s="1247" t="s">
        <v>537</v>
      </c>
      <c r="E443" s="1247">
        <v>0</v>
      </c>
      <c r="F443" s="1247"/>
      <c r="G443" s="1247">
        <v>0</v>
      </c>
      <c r="H443" s="1247"/>
      <c r="I443" s="1247">
        <v>0</v>
      </c>
      <c r="J443" s="1247"/>
      <c r="K443" s="1247"/>
      <c r="L443" s="1247"/>
      <c r="M443" s="1247">
        <v>0</v>
      </c>
      <c r="N443" s="1247"/>
      <c r="O443" s="1247">
        <v>0</v>
      </c>
      <c r="P443" s="1247"/>
      <c r="Q443" s="1247"/>
      <c r="R443" s="1247"/>
      <c r="S443" s="1247">
        <v>0</v>
      </c>
      <c r="T443" s="1247"/>
      <c r="U443" s="1247">
        <v>0</v>
      </c>
      <c r="V443" s="1247"/>
      <c r="W443" s="1247">
        <v>0</v>
      </c>
      <c r="X443" s="1247" t="s">
        <v>928</v>
      </c>
    </row>
    <row r="444" spans="1:24" x14ac:dyDescent="0.25">
      <c r="A444" s="1247">
        <v>8201</v>
      </c>
      <c r="B444" s="1247" t="s">
        <v>1183</v>
      </c>
      <c r="C444" s="1247"/>
      <c r="D444" s="1247" t="s">
        <v>537</v>
      </c>
      <c r="E444" s="1247">
        <v>0</v>
      </c>
      <c r="F444" s="1247"/>
      <c r="G444" s="1247">
        <v>0</v>
      </c>
      <c r="H444" s="1247"/>
      <c r="I444" s="1247">
        <v>0</v>
      </c>
      <c r="J444" s="1247"/>
      <c r="K444" s="1247"/>
      <c r="L444" s="1247"/>
      <c r="M444" s="1247">
        <v>0</v>
      </c>
      <c r="N444" s="1247"/>
      <c r="O444" s="1247">
        <v>0</v>
      </c>
      <c r="P444" s="1247"/>
      <c r="Q444" s="1247"/>
      <c r="R444" s="1247"/>
      <c r="S444" s="1247">
        <v>0</v>
      </c>
      <c r="T444" s="1247"/>
      <c r="U444" s="1247">
        <v>0</v>
      </c>
      <c r="V444" s="1247"/>
      <c r="W444" s="1247">
        <v>0</v>
      </c>
      <c r="X444" s="1247" t="s">
        <v>928</v>
      </c>
    </row>
    <row r="445" spans="1:24" x14ac:dyDescent="0.25">
      <c r="A445" s="1247">
        <v>8400</v>
      </c>
      <c r="B445" s="1247" t="s">
        <v>1184</v>
      </c>
      <c r="C445" s="1247"/>
      <c r="D445" s="1247" t="s">
        <v>537</v>
      </c>
      <c r="E445" s="1247">
        <v>0</v>
      </c>
      <c r="F445" s="1247"/>
      <c r="G445" s="1247">
        <v>0</v>
      </c>
      <c r="H445" s="1247"/>
      <c r="I445" s="1247">
        <v>0</v>
      </c>
      <c r="J445" s="1247"/>
      <c r="K445" s="1247"/>
      <c r="L445" s="1247"/>
      <c r="M445" s="1247">
        <v>0</v>
      </c>
      <c r="N445" s="1247"/>
      <c r="O445" s="1247">
        <v>0</v>
      </c>
      <c r="P445" s="1247"/>
      <c r="Q445" s="1247"/>
      <c r="R445" s="1247"/>
      <c r="S445" s="1247">
        <v>0</v>
      </c>
      <c r="T445" s="1247"/>
      <c r="U445" s="1247">
        <v>0</v>
      </c>
      <c r="V445" s="1247"/>
      <c r="W445" s="1247">
        <v>0</v>
      </c>
      <c r="X445" s="1247" t="s">
        <v>928</v>
      </c>
    </row>
    <row r="446" spans="1:24" x14ac:dyDescent="0.25">
      <c r="A446" s="1247">
        <v>8401</v>
      </c>
      <c r="B446" s="1247" t="s">
        <v>1185</v>
      </c>
      <c r="C446" s="1247"/>
      <c r="D446" s="1247" t="s">
        <v>537</v>
      </c>
      <c r="E446" s="1247">
        <v>0</v>
      </c>
      <c r="F446" s="1247"/>
      <c r="G446" s="1247">
        <v>0</v>
      </c>
      <c r="H446" s="1247"/>
      <c r="I446" s="1247">
        <v>0</v>
      </c>
      <c r="J446" s="1247"/>
      <c r="K446" s="1247"/>
      <c r="L446" s="1247"/>
      <c r="M446" s="1247">
        <v>0</v>
      </c>
      <c r="N446" s="1247"/>
      <c r="O446" s="1247">
        <v>0</v>
      </c>
      <c r="P446" s="1247"/>
      <c r="Q446" s="1247"/>
      <c r="R446" s="1247"/>
      <c r="S446" s="1247">
        <v>0</v>
      </c>
      <c r="T446" s="1247"/>
      <c r="U446" s="1247">
        <v>0</v>
      </c>
      <c r="V446" s="1247"/>
      <c r="W446" s="1247">
        <v>0</v>
      </c>
      <c r="X446" s="1247" t="s">
        <v>928</v>
      </c>
    </row>
    <row r="447" spans="1:24" x14ac:dyDescent="0.25">
      <c r="A447" s="1247">
        <v>8402</v>
      </c>
      <c r="B447" s="1247" t="s">
        <v>1186</v>
      </c>
      <c r="C447" s="1247"/>
      <c r="D447" s="1247" t="s">
        <v>537</v>
      </c>
      <c r="E447" s="1247">
        <v>0</v>
      </c>
      <c r="F447" s="1247"/>
      <c r="G447" s="1247">
        <v>0</v>
      </c>
      <c r="H447" s="1247"/>
      <c r="I447" s="1247">
        <v>0</v>
      </c>
      <c r="J447" s="1247"/>
      <c r="K447" s="1247"/>
      <c r="L447" s="1247"/>
      <c r="M447" s="1247">
        <v>0</v>
      </c>
      <c r="N447" s="1247"/>
      <c r="O447" s="1247">
        <v>0</v>
      </c>
      <c r="P447" s="1247"/>
      <c r="Q447" s="1247"/>
      <c r="R447" s="1247"/>
      <c r="S447" s="1247">
        <v>0</v>
      </c>
      <c r="T447" s="1247"/>
      <c r="U447" s="1247">
        <v>0</v>
      </c>
      <c r="V447" s="1247"/>
      <c r="W447" s="1247">
        <v>0</v>
      </c>
      <c r="X447" s="1247" t="s">
        <v>928</v>
      </c>
    </row>
    <row r="448" spans="1:24" x14ac:dyDescent="0.25">
      <c r="A448" s="1247">
        <v>8403</v>
      </c>
      <c r="B448" s="1247" t="s">
        <v>1187</v>
      </c>
      <c r="C448" s="1247"/>
      <c r="D448" s="1247" t="s">
        <v>537</v>
      </c>
      <c r="E448" s="1247">
        <v>0</v>
      </c>
      <c r="F448" s="1247"/>
      <c r="G448" s="1247">
        <v>0</v>
      </c>
      <c r="H448" s="1247"/>
      <c r="I448" s="1247">
        <v>0</v>
      </c>
      <c r="J448" s="1247"/>
      <c r="K448" s="1247"/>
      <c r="L448" s="1247"/>
      <c r="M448" s="1247">
        <v>0</v>
      </c>
      <c r="N448" s="1247"/>
      <c r="O448" s="1247">
        <v>0</v>
      </c>
      <c r="P448" s="1247"/>
      <c r="Q448" s="1247"/>
      <c r="R448" s="1247"/>
      <c r="S448" s="1247">
        <v>0</v>
      </c>
      <c r="T448" s="1247"/>
      <c r="U448" s="1247">
        <v>0</v>
      </c>
      <c r="V448" s="1247"/>
      <c r="W448" s="1247">
        <v>0</v>
      </c>
      <c r="X448" s="1247" t="s">
        <v>928</v>
      </c>
    </row>
    <row r="449" spans="1:24" x14ac:dyDescent="0.25">
      <c r="A449" s="1247">
        <v>8611</v>
      </c>
      <c r="B449" s="1247" t="s">
        <v>1188</v>
      </c>
      <c r="C449" s="1247"/>
      <c r="D449" s="1247" t="s">
        <v>537</v>
      </c>
      <c r="E449" s="1247">
        <v>0</v>
      </c>
      <c r="F449" s="1247"/>
      <c r="G449" s="1247">
        <v>0</v>
      </c>
      <c r="H449" s="1247"/>
      <c r="I449" s="1247">
        <v>0</v>
      </c>
      <c r="J449" s="1247"/>
      <c r="K449" s="1247"/>
      <c r="L449" s="1247"/>
      <c r="M449" s="1247">
        <v>0</v>
      </c>
      <c r="N449" s="1247"/>
      <c r="O449" s="1247">
        <v>0</v>
      </c>
      <c r="P449" s="1247"/>
      <c r="Q449" s="1247"/>
      <c r="R449" s="1247"/>
      <c r="S449" s="1247">
        <v>0</v>
      </c>
      <c r="T449" s="1247"/>
      <c r="U449" s="1247">
        <v>0</v>
      </c>
      <c r="V449" s="1247"/>
      <c r="W449" s="1247">
        <v>0</v>
      </c>
      <c r="X449" s="1247" t="s">
        <v>928</v>
      </c>
    </row>
    <row r="450" spans="1:24" x14ac:dyDescent="0.25">
      <c r="A450" s="1247">
        <v>8992</v>
      </c>
      <c r="B450" s="1247" t="s">
        <v>1189</v>
      </c>
      <c r="C450" s="1247"/>
      <c r="D450" s="1247" t="s">
        <v>537</v>
      </c>
      <c r="E450" s="1247">
        <v>0</v>
      </c>
      <c r="F450" s="1247"/>
      <c r="G450" s="1247">
        <v>0</v>
      </c>
      <c r="H450" s="1247"/>
      <c r="I450" s="1247">
        <v>0</v>
      </c>
      <c r="J450" s="1247"/>
      <c r="K450" s="1247"/>
      <c r="L450" s="1247"/>
      <c r="M450" s="1247">
        <v>0</v>
      </c>
      <c r="N450" s="1247"/>
      <c r="O450" s="1247">
        <v>0</v>
      </c>
      <c r="P450" s="1247"/>
      <c r="Q450" s="1247"/>
      <c r="R450" s="1247"/>
      <c r="S450" s="1247">
        <v>0</v>
      </c>
      <c r="T450" s="1247"/>
      <c r="U450" s="1247">
        <v>0</v>
      </c>
      <c r="V450" s="1247"/>
      <c r="W450" s="1247">
        <v>0</v>
      </c>
      <c r="X450" s="1247" t="s">
        <v>928</v>
      </c>
    </row>
    <row r="451" spans="1:24" x14ac:dyDescent="0.25">
      <c r="A451" s="1247">
        <v>8997</v>
      </c>
      <c r="B451" s="1247" t="s">
        <v>1190</v>
      </c>
      <c r="C451" s="1247"/>
      <c r="D451" s="1247" t="s">
        <v>537</v>
      </c>
      <c r="E451" s="1247">
        <v>0</v>
      </c>
      <c r="F451" s="1247"/>
      <c r="G451" s="1247">
        <v>0</v>
      </c>
      <c r="H451" s="1247"/>
      <c r="I451" s="1247">
        <v>0</v>
      </c>
      <c r="J451" s="1247"/>
      <c r="K451" s="1247"/>
      <c r="L451" s="1247"/>
      <c r="M451" s="1247">
        <v>0</v>
      </c>
      <c r="N451" s="1247"/>
      <c r="O451" s="1247">
        <v>0</v>
      </c>
      <c r="P451" s="1247"/>
      <c r="Q451" s="1247"/>
      <c r="R451" s="1247"/>
      <c r="S451" s="1247">
        <v>0</v>
      </c>
      <c r="T451" s="1247"/>
      <c r="U451" s="1247">
        <v>0</v>
      </c>
      <c r="V451" s="1247"/>
      <c r="W451" s="1247">
        <v>0</v>
      </c>
      <c r="X451" s="1247" t="s">
        <v>928</v>
      </c>
    </row>
    <row r="452" spans="1:24" x14ac:dyDescent="0.25">
      <c r="A452" s="1247">
        <v>9030</v>
      </c>
      <c r="B452" s="1247" t="s">
        <v>1191</v>
      </c>
      <c r="C452" s="1247"/>
      <c r="D452" s="1247" t="s">
        <v>537</v>
      </c>
      <c r="E452" s="1247">
        <v>0</v>
      </c>
      <c r="F452" s="1247"/>
      <c r="G452" s="1247">
        <v>0</v>
      </c>
      <c r="H452" s="1247"/>
      <c r="I452" s="1247">
        <v>0</v>
      </c>
      <c r="J452" s="1247"/>
      <c r="K452" s="1247"/>
      <c r="L452" s="1247"/>
      <c r="M452" s="1247">
        <v>0</v>
      </c>
      <c r="N452" s="1247"/>
      <c r="O452" s="1247">
        <v>0</v>
      </c>
      <c r="P452" s="1247"/>
      <c r="Q452" s="1247"/>
      <c r="R452" s="1247"/>
      <c r="S452" s="1247">
        <v>0</v>
      </c>
      <c r="T452" s="1247"/>
      <c r="U452" s="1247">
        <v>0</v>
      </c>
      <c r="V452" s="1247"/>
      <c r="W452" s="1247">
        <v>0</v>
      </c>
      <c r="X452" s="1247" t="s">
        <v>928</v>
      </c>
    </row>
    <row r="453" spans="1:24" x14ac:dyDescent="0.25">
      <c r="A453" s="1247">
        <v>9054</v>
      </c>
      <c r="B453" s="1247" t="s">
        <v>1192</v>
      </c>
      <c r="C453" s="1247"/>
      <c r="D453" s="1247" t="s">
        <v>537</v>
      </c>
      <c r="E453" s="1247">
        <v>0</v>
      </c>
      <c r="F453" s="1247"/>
      <c r="G453" s="1247">
        <v>0</v>
      </c>
      <c r="H453" s="1247"/>
      <c r="I453" s="1247">
        <v>0</v>
      </c>
      <c r="J453" s="1247"/>
      <c r="K453" s="1247"/>
      <c r="L453" s="1247"/>
      <c r="M453" s="1247">
        <v>0</v>
      </c>
      <c r="N453" s="1247"/>
      <c r="O453" s="1247">
        <v>0</v>
      </c>
      <c r="P453" s="1247"/>
      <c r="Q453" s="1247"/>
      <c r="R453" s="1247"/>
      <c r="S453" s="1247">
        <v>0</v>
      </c>
      <c r="T453" s="1247"/>
      <c r="U453" s="1247">
        <v>0</v>
      </c>
      <c r="V453" s="1247"/>
      <c r="W453" s="1247">
        <v>0</v>
      </c>
      <c r="X453" s="1247" t="s">
        <v>928</v>
      </c>
    </row>
    <row r="454" spans="1:24" x14ac:dyDescent="0.25">
      <c r="A454" s="1247">
        <v>9056</v>
      </c>
      <c r="B454" s="1247" t="s">
        <v>1193</v>
      </c>
      <c r="C454" s="1247"/>
      <c r="D454" s="1247" t="s">
        <v>537</v>
      </c>
      <c r="E454" s="1247">
        <v>0</v>
      </c>
      <c r="F454" s="1247"/>
      <c r="G454" s="1247">
        <v>0</v>
      </c>
      <c r="H454" s="1247"/>
      <c r="I454" s="1247">
        <v>0</v>
      </c>
      <c r="J454" s="1247"/>
      <c r="K454" s="1247"/>
      <c r="L454" s="1247"/>
      <c r="M454" s="1247">
        <v>0</v>
      </c>
      <c r="N454" s="1247"/>
      <c r="O454" s="1247">
        <v>0</v>
      </c>
      <c r="P454" s="1247"/>
      <c r="Q454" s="1247"/>
      <c r="R454" s="1247"/>
      <c r="S454" s="1247">
        <v>0</v>
      </c>
      <c r="T454" s="1247"/>
      <c r="U454" s="1247">
        <v>0</v>
      </c>
      <c r="V454" s="1247"/>
      <c r="W454" s="1247">
        <v>0</v>
      </c>
      <c r="X454" s="1247" t="s">
        <v>928</v>
      </c>
    </row>
    <row r="455" spans="1:24" x14ac:dyDescent="0.25">
      <c r="A455" s="1247">
        <v>9074</v>
      </c>
      <c r="B455" s="1247" t="s">
        <v>1194</v>
      </c>
      <c r="C455" s="1247"/>
      <c r="D455" s="1247" t="s">
        <v>537</v>
      </c>
      <c r="E455" s="1247">
        <v>0</v>
      </c>
      <c r="F455" s="1247"/>
      <c r="G455" s="1247">
        <v>0</v>
      </c>
      <c r="H455" s="1247"/>
      <c r="I455" s="1247">
        <v>0</v>
      </c>
      <c r="J455" s="1247"/>
      <c r="K455" s="1247"/>
      <c r="L455" s="1247"/>
      <c r="M455" s="1247">
        <v>0</v>
      </c>
      <c r="N455" s="1247"/>
      <c r="O455" s="1247">
        <v>0</v>
      </c>
      <c r="P455" s="1247"/>
      <c r="Q455" s="1247"/>
      <c r="R455" s="1247"/>
      <c r="S455" s="1247">
        <v>0</v>
      </c>
      <c r="T455" s="1247"/>
      <c r="U455" s="1247">
        <v>0</v>
      </c>
      <c r="V455" s="1247"/>
      <c r="W455" s="1247">
        <v>0</v>
      </c>
      <c r="X455" s="1247" t="s">
        <v>928</v>
      </c>
    </row>
    <row r="456" spans="1:24" x14ac:dyDescent="0.25">
      <c r="A456" s="1247">
        <v>9076</v>
      </c>
      <c r="B456" s="1247" t="s">
        <v>1195</v>
      </c>
      <c r="C456" s="1247"/>
      <c r="D456" s="1247" t="s">
        <v>537</v>
      </c>
      <c r="E456" s="1247">
        <v>0</v>
      </c>
      <c r="F456" s="1247"/>
      <c r="G456" s="1247">
        <v>0</v>
      </c>
      <c r="H456" s="1247"/>
      <c r="I456" s="1247">
        <v>0</v>
      </c>
      <c r="J456" s="1247"/>
      <c r="K456" s="1247"/>
      <c r="L456" s="1247"/>
      <c r="M456" s="1247">
        <v>0</v>
      </c>
      <c r="N456" s="1247"/>
      <c r="O456" s="1247">
        <v>0</v>
      </c>
      <c r="P456" s="1247"/>
      <c r="Q456" s="1247"/>
      <c r="R456" s="1247"/>
      <c r="S456" s="1247">
        <v>0</v>
      </c>
      <c r="T456" s="1247"/>
      <c r="U456" s="1247">
        <v>0</v>
      </c>
      <c r="V456" s="1247"/>
      <c r="W456" s="1247">
        <v>0</v>
      </c>
      <c r="X456" s="1247" t="s">
        <v>928</v>
      </c>
    </row>
    <row r="457" spans="1:24" x14ac:dyDescent="0.25">
      <c r="A457" s="1247">
        <v>9094</v>
      </c>
      <c r="B457" s="1247" t="s">
        <v>1196</v>
      </c>
      <c r="C457" s="1247"/>
      <c r="D457" s="1247" t="s">
        <v>537</v>
      </c>
      <c r="E457" s="1247">
        <v>0</v>
      </c>
      <c r="F457" s="1247"/>
      <c r="G457" s="1247">
        <v>0</v>
      </c>
      <c r="H457" s="1247"/>
      <c r="I457" s="1247">
        <v>0</v>
      </c>
      <c r="J457" s="1247"/>
      <c r="K457" s="1247"/>
      <c r="L457" s="1247"/>
      <c r="M457" s="1247">
        <v>0</v>
      </c>
      <c r="N457" s="1247"/>
      <c r="O457" s="1247">
        <v>0</v>
      </c>
      <c r="P457" s="1247"/>
      <c r="Q457" s="1247"/>
      <c r="R457" s="1247"/>
      <c r="S457" s="1247">
        <v>0</v>
      </c>
      <c r="T457" s="1247"/>
      <c r="U457" s="1247">
        <v>0</v>
      </c>
      <c r="V457" s="1247"/>
      <c r="W457" s="1247">
        <v>0</v>
      </c>
      <c r="X457" s="1247" t="s">
        <v>928</v>
      </c>
    </row>
    <row r="458" spans="1:24" x14ac:dyDescent="0.25">
      <c r="A458" s="1247">
        <v>9146</v>
      </c>
      <c r="B458" s="1247" t="s">
        <v>1197</v>
      </c>
      <c r="C458" s="1247"/>
      <c r="D458" s="1247" t="s">
        <v>537</v>
      </c>
      <c r="E458" s="1247">
        <v>0</v>
      </c>
      <c r="F458" s="1247"/>
      <c r="G458" s="1247">
        <v>0</v>
      </c>
      <c r="H458" s="1247"/>
      <c r="I458" s="1247">
        <v>0</v>
      </c>
      <c r="J458" s="1247"/>
      <c r="K458" s="1247"/>
      <c r="L458" s="1247"/>
      <c r="M458" s="1247">
        <v>0</v>
      </c>
      <c r="N458" s="1247"/>
      <c r="O458" s="1247">
        <v>0</v>
      </c>
      <c r="P458" s="1247"/>
      <c r="Q458" s="1247"/>
      <c r="R458" s="1247"/>
      <c r="S458" s="1247">
        <v>0</v>
      </c>
      <c r="T458" s="1247"/>
      <c r="U458" s="1247">
        <v>0</v>
      </c>
      <c r="V458" s="1247"/>
      <c r="W458" s="1247">
        <v>0</v>
      </c>
      <c r="X458" s="1247" t="s">
        <v>928</v>
      </c>
    </row>
    <row r="459" spans="1:24" x14ac:dyDescent="0.25">
      <c r="A459" s="1247">
        <v>9183</v>
      </c>
      <c r="B459" s="1247" t="s">
        <v>1198</v>
      </c>
      <c r="C459" s="1247"/>
      <c r="D459" s="1247" t="s">
        <v>537</v>
      </c>
      <c r="E459" s="1247">
        <v>0</v>
      </c>
      <c r="F459" s="1247"/>
      <c r="G459" s="1247">
        <v>0</v>
      </c>
      <c r="H459" s="1247"/>
      <c r="I459" s="1247">
        <v>0</v>
      </c>
      <c r="J459" s="1247"/>
      <c r="K459" s="1247"/>
      <c r="L459" s="1247"/>
      <c r="M459" s="1247">
        <v>0</v>
      </c>
      <c r="N459" s="1247"/>
      <c r="O459" s="1247">
        <v>0</v>
      </c>
      <c r="P459" s="1247"/>
      <c r="Q459" s="1247"/>
      <c r="R459" s="1247"/>
      <c r="S459" s="1247">
        <v>0</v>
      </c>
      <c r="T459" s="1247"/>
      <c r="U459" s="1247">
        <v>0</v>
      </c>
      <c r="V459" s="1247"/>
      <c r="W459" s="1247">
        <v>0</v>
      </c>
      <c r="X459" s="1247" t="s">
        <v>928</v>
      </c>
    </row>
    <row r="460" spans="1:24" x14ac:dyDescent="0.25">
      <c r="A460" s="1247">
        <v>9203</v>
      </c>
      <c r="B460" s="1247" t="s">
        <v>1199</v>
      </c>
      <c r="C460" s="1247"/>
      <c r="D460" s="1247" t="s">
        <v>537</v>
      </c>
      <c r="E460" s="1247">
        <v>0</v>
      </c>
      <c r="F460" s="1247"/>
      <c r="G460" s="1247">
        <v>0</v>
      </c>
      <c r="H460" s="1247"/>
      <c r="I460" s="1247">
        <v>0</v>
      </c>
      <c r="J460" s="1247"/>
      <c r="K460" s="1247"/>
      <c r="L460" s="1247"/>
      <c r="M460" s="1247">
        <v>0</v>
      </c>
      <c r="N460" s="1247"/>
      <c r="O460" s="1247">
        <v>0</v>
      </c>
      <c r="P460" s="1247"/>
      <c r="Q460" s="1247"/>
      <c r="R460" s="1247"/>
      <c r="S460" s="1247">
        <v>0</v>
      </c>
      <c r="T460" s="1247"/>
      <c r="U460" s="1247">
        <v>0</v>
      </c>
      <c r="V460" s="1247"/>
      <c r="W460" s="1247">
        <v>0</v>
      </c>
      <c r="X460" s="1247" t="s">
        <v>928</v>
      </c>
    </row>
    <row r="461" spans="1:24" x14ac:dyDescent="0.25">
      <c r="A461" s="1247">
        <v>9217</v>
      </c>
      <c r="B461" s="1247" t="s">
        <v>1200</v>
      </c>
      <c r="C461" s="1247"/>
      <c r="D461" s="1247" t="s">
        <v>537</v>
      </c>
      <c r="E461" s="1247">
        <v>0</v>
      </c>
      <c r="F461" s="1247"/>
      <c r="G461" s="1247">
        <v>0</v>
      </c>
      <c r="H461" s="1247"/>
      <c r="I461" s="1247">
        <v>0</v>
      </c>
      <c r="J461" s="1247"/>
      <c r="K461" s="1247"/>
      <c r="L461" s="1247"/>
      <c r="M461" s="1247">
        <v>0</v>
      </c>
      <c r="N461" s="1247"/>
      <c r="O461" s="1247">
        <v>0</v>
      </c>
      <c r="P461" s="1247"/>
      <c r="Q461" s="1247"/>
      <c r="R461" s="1247"/>
      <c r="S461" s="1247">
        <v>0</v>
      </c>
      <c r="T461" s="1247"/>
      <c r="U461" s="1247">
        <v>0</v>
      </c>
      <c r="V461" s="1247"/>
      <c r="W461" s="1247">
        <v>0</v>
      </c>
      <c r="X461" s="1247" t="s">
        <v>928</v>
      </c>
    </row>
    <row r="462" spans="1:24" x14ac:dyDescent="0.25">
      <c r="A462" s="1247">
        <v>9303</v>
      </c>
      <c r="B462" s="1247" t="s">
        <v>1201</v>
      </c>
      <c r="C462" s="1247"/>
      <c r="D462" s="1247" t="s">
        <v>537</v>
      </c>
      <c r="E462" s="1247">
        <v>0</v>
      </c>
      <c r="F462" s="1247"/>
      <c r="G462" s="1247">
        <v>0</v>
      </c>
      <c r="H462" s="1247"/>
      <c r="I462" s="1247">
        <v>0</v>
      </c>
      <c r="J462" s="1247"/>
      <c r="K462" s="1247"/>
      <c r="L462" s="1247"/>
      <c r="M462" s="1247">
        <v>0</v>
      </c>
      <c r="N462" s="1247"/>
      <c r="O462" s="1247">
        <v>0</v>
      </c>
      <c r="P462" s="1247"/>
      <c r="Q462" s="1247"/>
      <c r="R462" s="1247"/>
      <c r="S462" s="1247">
        <v>0</v>
      </c>
      <c r="T462" s="1247"/>
      <c r="U462" s="1247">
        <v>0</v>
      </c>
      <c r="V462" s="1247"/>
      <c r="W462" s="1247">
        <v>0</v>
      </c>
      <c r="X462" s="1247" t="s">
        <v>928</v>
      </c>
    </row>
    <row r="463" spans="1:24" x14ac:dyDescent="0.25">
      <c r="A463" s="1247">
        <v>9348</v>
      </c>
      <c r="B463" s="1247" t="s">
        <v>1202</v>
      </c>
      <c r="C463" s="1247"/>
      <c r="D463" s="1247" t="s">
        <v>537</v>
      </c>
      <c r="E463" s="1247">
        <v>0</v>
      </c>
      <c r="F463" s="1247"/>
      <c r="G463" s="1247">
        <v>0</v>
      </c>
      <c r="H463" s="1247"/>
      <c r="I463" s="1247">
        <v>0</v>
      </c>
      <c r="J463" s="1247"/>
      <c r="K463" s="1247"/>
      <c r="L463" s="1247"/>
      <c r="M463" s="1247">
        <v>0</v>
      </c>
      <c r="N463" s="1247"/>
      <c r="O463" s="1247">
        <v>0</v>
      </c>
      <c r="P463" s="1247"/>
      <c r="Q463" s="1247"/>
      <c r="R463" s="1247"/>
      <c r="S463" s="1247">
        <v>0</v>
      </c>
      <c r="T463" s="1247"/>
      <c r="U463" s="1247">
        <v>0</v>
      </c>
      <c r="V463" s="1247"/>
      <c r="W463" s="1247">
        <v>0</v>
      </c>
      <c r="X463" s="1247" t="s">
        <v>928</v>
      </c>
    </row>
    <row r="464" spans="1:24" x14ac:dyDescent="0.25">
      <c r="A464" s="1247">
        <v>9365</v>
      </c>
      <c r="B464" s="1247" t="s">
        <v>1203</v>
      </c>
      <c r="C464" s="1247"/>
      <c r="D464" s="1247" t="s">
        <v>537</v>
      </c>
      <c r="E464" s="1247">
        <v>0</v>
      </c>
      <c r="F464" s="1247"/>
      <c r="G464" s="1247">
        <v>0</v>
      </c>
      <c r="H464" s="1247"/>
      <c r="I464" s="1247">
        <v>0</v>
      </c>
      <c r="J464" s="1247"/>
      <c r="K464" s="1247"/>
      <c r="L464" s="1247"/>
      <c r="M464" s="1247">
        <v>0</v>
      </c>
      <c r="N464" s="1247"/>
      <c r="O464" s="1247">
        <v>0</v>
      </c>
      <c r="P464" s="1247"/>
      <c r="Q464" s="1247"/>
      <c r="R464" s="1247"/>
      <c r="S464" s="1247">
        <v>0</v>
      </c>
      <c r="T464" s="1247"/>
      <c r="U464" s="1247">
        <v>0</v>
      </c>
      <c r="V464" s="1247"/>
      <c r="W464" s="1247">
        <v>0</v>
      </c>
      <c r="X464" s="1247" t="s">
        <v>928</v>
      </c>
    </row>
    <row r="465" spans="1:24" x14ac:dyDescent="0.25">
      <c r="A465" s="1247">
        <v>9373</v>
      </c>
      <c r="B465" s="1247" t="s">
        <v>1204</v>
      </c>
      <c r="C465" s="1247"/>
      <c r="D465" s="1247" t="s">
        <v>537</v>
      </c>
      <c r="E465" s="1247">
        <v>8200</v>
      </c>
      <c r="F465" s="1248">
        <v>0</v>
      </c>
      <c r="G465" s="1247">
        <v>8200</v>
      </c>
      <c r="H465" s="1248">
        <v>0</v>
      </c>
      <c r="I465" s="1247">
        <v>8200</v>
      </c>
      <c r="J465" s="1247"/>
      <c r="K465" s="1247"/>
      <c r="L465" s="1247"/>
      <c r="M465" s="1247">
        <v>8200</v>
      </c>
      <c r="N465" s="1164">
        <v>2.5000000000000001E-2</v>
      </c>
      <c r="O465" s="1247">
        <v>8000</v>
      </c>
      <c r="P465" s="1247"/>
      <c r="Q465" s="1247"/>
      <c r="R465" s="1247"/>
      <c r="S465" s="1247">
        <v>8000</v>
      </c>
      <c r="T465" s="1248">
        <v>0</v>
      </c>
      <c r="U465" s="1247">
        <v>8000</v>
      </c>
      <c r="V465" s="1248">
        <v>0</v>
      </c>
      <c r="W465" s="1247">
        <v>8000</v>
      </c>
      <c r="X465" s="1247" t="s">
        <v>928</v>
      </c>
    </row>
    <row r="466" spans="1:24" x14ac:dyDescent="0.25">
      <c r="A466" s="1247">
        <v>9401</v>
      </c>
      <c r="B466" s="1247" t="s">
        <v>1205</v>
      </c>
      <c r="C466" s="1247"/>
      <c r="D466" s="1247" t="s">
        <v>537</v>
      </c>
      <c r="E466" s="1247">
        <v>4400</v>
      </c>
      <c r="F466" s="1248">
        <v>0</v>
      </c>
      <c r="G466" s="1247">
        <v>4400</v>
      </c>
      <c r="H466" s="1248">
        <v>0</v>
      </c>
      <c r="I466" s="1247">
        <v>4400</v>
      </c>
      <c r="J466" s="1247"/>
      <c r="K466" s="1247"/>
      <c r="L466" s="1247"/>
      <c r="M466" s="1247">
        <v>4400</v>
      </c>
      <c r="N466" s="1248">
        <v>0</v>
      </c>
      <c r="O466" s="1247">
        <v>4400</v>
      </c>
      <c r="P466" s="1247"/>
      <c r="Q466" s="1247"/>
      <c r="R466" s="1247"/>
      <c r="S466" s="1247">
        <v>4400</v>
      </c>
      <c r="T466" s="1248">
        <v>0</v>
      </c>
      <c r="U466" s="1247">
        <v>4400</v>
      </c>
      <c r="V466" s="1248">
        <v>0</v>
      </c>
      <c r="W466" s="1247">
        <v>4400</v>
      </c>
      <c r="X466" s="1247" t="s">
        <v>928</v>
      </c>
    </row>
    <row r="467" spans="1:24" x14ac:dyDescent="0.25">
      <c r="A467" s="1247">
        <v>9403</v>
      </c>
      <c r="B467" s="1247" t="s">
        <v>1206</v>
      </c>
      <c r="C467" s="1247"/>
      <c r="D467" s="1247" t="s">
        <v>537</v>
      </c>
      <c r="E467" s="1247">
        <v>0</v>
      </c>
      <c r="F467" s="1247"/>
      <c r="G467" s="1247">
        <v>0</v>
      </c>
      <c r="H467" s="1247"/>
      <c r="I467" s="1247">
        <v>0</v>
      </c>
      <c r="J467" s="1247"/>
      <c r="K467" s="1247"/>
      <c r="L467" s="1247"/>
      <c r="M467" s="1247">
        <v>0</v>
      </c>
      <c r="N467" s="1247"/>
      <c r="O467" s="1247">
        <v>0</v>
      </c>
      <c r="P467" s="1247"/>
      <c r="Q467" s="1247"/>
      <c r="R467" s="1247"/>
      <c r="S467" s="1247">
        <v>0</v>
      </c>
      <c r="T467" s="1247"/>
      <c r="U467" s="1247">
        <v>0</v>
      </c>
      <c r="V467" s="1247"/>
      <c r="W467" s="1247">
        <v>0</v>
      </c>
      <c r="X467" s="1247" t="s">
        <v>928</v>
      </c>
    </row>
    <row r="468" spans="1:24" x14ac:dyDescent="0.25">
      <c r="A468" s="1247">
        <v>9406</v>
      </c>
      <c r="B468" s="1247" t="s">
        <v>1207</v>
      </c>
      <c r="C468" s="1247"/>
      <c r="D468" s="1247" t="s">
        <v>537</v>
      </c>
      <c r="E468" s="1247">
        <v>0</v>
      </c>
      <c r="F468" s="1247"/>
      <c r="G468" s="1247">
        <v>0</v>
      </c>
      <c r="H468" s="1247"/>
      <c r="I468" s="1247">
        <v>0</v>
      </c>
      <c r="J468" s="1247"/>
      <c r="K468" s="1247"/>
      <c r="L468" s="1247"/>
      <c r="M468" s="1247">
        <v>0</v>
      </c>
      <c r="N468" s="1247"/>
      <c r="O468" s="1247">
        <v>0</v>
      </c>
      <c r="P468" s="1247"/>
      <c r="Q468" s="1247"/>
      <c r="R468" s="1247"/>
      <c r="S468" s="1247">
        <v>0</v>
      </c>
      <c r="T468" s="1247"/>
      <c r="U468" s="1247">
        <v>0</v>
      </c>
      <c r="V468" s="1247"/>
      <c r="W468" s="1247">
        <v>0</v>
      </c>
      <c r="X468" s="1247" t="s">
        <v>928</v>
      </c>
    </row>
    <row r="469" spans="1:24" x14ac:dyDescent="0.25">
      <c r="A469" s="1247">
        <v>9409</v>
      </c>
      <c r="B469" s="1247" t="s">
        <v>1208</v>
      </c>
      <c r="C469" s="1247"/>
      <c r="D469" s="1247" t="s">
        <v>537</v>
      </c>
      <c r="E469" s="1247">
        <v>0</v>
      </c>
      <c r="F469" s="1247"/>
      <c r="G469" s="1247">
        <v>0</v>
      </c>
      <c r="H469" s="1247"/>
      <c r="I469" s="1247">
        <v>0</v>
      </c>
      <c r="J469" s="1247"/>
      <c r="K469" s="1247"/>
      <c r="L469" s="1247"/>
      <c r="M469" s="1247">
        <v>0</v>
      </c>
      <c r="N469" s="1247"/>
      <c r="O469" s="1247">
        <v>0</v>
      </c>
      <c r="P469" s="1247"/>
      <c r="Q469" s="1247"/>
      <c r="R469" s="1247"/>
      <c r="S469" s="1247">
        <v>0</v>
      </c>
      <c r="T469" s="1247"/>
      <c r="U469" s="1247">
        <v>0</v>
      </c>
      <c r="V469" s="1247"/>
      <c r="W469" s="1247">
        <v>0</v>
      </c>
      <c r="X469" s="1247" t="s">
        <v>928</v>
      </c>
    </row>
    <row r="470" spans="1:24" x14ac:dyDescent="0.25">
      <c r="A470" s="1247">
        <v>9410</v>
      </c>
      <c r="B470" s="1247" t="s">
        <v>1209</v>
      </c>
      <c r="C470" s="1247"/>
      <c r="D470" s="1247" t="s">
        <v>537</v>
      </c>
      <c r="E470" s="1247">
        <v>0</v>
      </c>
      <c r="F470" s="1247"/>
      <c r="G470" s="1247">
        <v>0</v>
      </c>
      <c r="H470" s="1247"/>
      <c r="I470" s="1247">
        <v>0</v>
      </c>
      <c r="J470" s="1247"/>
      <c r="K470" s="1247"/>
      <c r="L470" s="1247"/>
      <c r="M470" s="1247">
        <v>0</v>
      </c>
      <c r="N470" s="1247"/>
      <c r="O470" s="1247">
        <v>0</v>
      </c>
      <c r="P470" s="1247"/>
      <c r="Q470" s="1247"/>
      <c r="R470" s="1247"/>
      <c r="S470" s="1247">
        <v>0</v>
      </c>
      <c r="T470" s="1247"/>
      <c r="U470" s="1247">
        <v>0</v>
      </c>
      <c r="V470" s="1247"/>
      <c r="W470" s="1247">
        <v>0</v>
      </c>
      <c r="X470" s="1247" t="s">
        <v>928</v>
      </c>
    </row>
    <row r="471" spans="1:24" x14ac:dyDescent="0.25">
      <c r="A471" s="1247">
        <v>9412</v>
      </c>
      <c r="B471" s="1247" t="s">
        <v>1210</v>
      </c>
      <c r="C471" s="1247"/>
      <c r="D471" s="1247" t="s">
        <v>537</v>
      </c>
      <c r="E471" s="1247">
        <v>0</v>
      </c>
      <c r="F471" s="1247"/>
      <c r="G471" s="1247">
        <v>0</v>
      </c>
      <c r="H471" s="1247"/>
      <c r="I471" s="1247">
        <v>0</v>
      </c>
      <c r="J471" s="1247"/>
      <c r="K471" s="1247"/>
      <c r="L471" s="1247"/>
      <c r="M471" s="1247">
        <v>0</v>
      </c>
      <c r="N471" s="1247"/>
      <c r="O471" s="1247">
        <v>0</v>
      </c>
      <c r="P471" s="1247"/>
      <c r="Q471" s="1247"/>
      <c r="R471" s="1247"/>
      <c r="S471" s="1247">
        <v>0</v>
      </c>
      <c r="T471" s="1247"/>
      <c r="U471" s="1247">
        <v>0</v>
      </c>
      <c r="V471" s="1247"/>
      <c r="W471" s="1247">
        <v>0</v>
      </c>
      <c r="X471" s="1247" t="s">
        <v>928</v>
      </c>
    </row>
    <row r="472" spans="1:24" x14ac:dyDescent="0.25">
      <c r="A472" s="1247">
        <v>9415</v>
      </c>
      <c r="B472" s="1247" t="s">
        <v>1211</v>
      </c>
      <c r="C472" s="1247"/>
      <c r="D472" s="1247" t="s">
        <v>537</v>
      </c>
      <c r="E472" s="1247">
        <v>0</v>
      </c>
      <c r="F472" s="1247"/>
      <c r="G472" s="1247">
        <v>0</v>
      </c>
      <c r="H472" s="1247"/>
      <c r="I472" s="1247">
        <v>0</v>
      </c>
      <c r="J472" s="1247"/>
      <c r="K472" s="1247"/>
      <c r="L472" s="1247"/>
      <c r="M472" s="1247">
        <v>0</v>
      </c>
      <c r="N472" s="1247"/>
      <c r="O472" s="1247">
        <v>0</v>
      </c>
      <c r="P472" s="1247"/>
      <c r="Q472" s="1247"/>
      <c r="R472" s="1247"/>
      <c r="S472" s="1247">
        <v>0</v>
      </c>
      <c r="T472" s="1247"/>
      <c r="U472" s="1247">
        <v>0</v>
      </c>
      <c r="V472" s="1247"/>
      <c r="W472" s="1247">
        <v>0</v>
      </c>
      <c r="X472" s="1247" t="s">
        <v>928</v>
      </c>
    </row>
    <row r="473" spans="1:24" x14ac:dyDescent="0.25">
      <c r="A473" s="1247">
        <v>9416</v>
      </c>
      <c r="B473" s="1247" t="s">
        <v>1212</v>
      </c>
      <c r="C473" s="1247"/>
      <c r="D473" s="1247" t="s">
        <v>537</v>
      </c>
      <c r="E473" s="1247">
        <v>0</v>
      </c>
      <c r="F473" s="1247"/>
      <c r="G473" s="1247">
        <v>0</v>
      </c>
      <c r="H473" s="1247"/>
      <c r="I473" s="1247">
        <v>0</v>
      </c>
      <c r="J473" s="1247"/>
      <c r="K473" s="1247"/>
      <c r="L473" s="1247"/>
      <c r="M473" s="1247">
        <v>0</v>
      </c>
      <c r="N473" s="1247"/>
      <c r="O473" s="1247">
        <v>0</v>
      </c>
      <c r="P473" s="1247"/>
      <c r="Q473" s="1247"/>
      <c r="R473" s="1247"/>
      <c r="S473" s="1247">
        <v>0</v>
      </c>
      <c r="T473" s="1247"/>
      <c r="U473" s="1247">
        <v>0</v>
      </c>
      <c r="V473" s="1247"/>
      <c r="W473" s="1247">
        <v>0</v>
      </c>
      <c r="X473" s="1247" t="s">
        <v>928</v>
      </c>
    </row>
    <row r="474" spans="1:24" x14ac:dyDescent="0.25">
      <c r="A474" s="1247">
        <v>9471</v>
      </c>
      <c r="B474" s="1247" t="s">
        <v>1213</v>
      </c>
      <c r="C474" s="1247"/>
      <c r="D474" s="1247" t="s">
        <v>537</v>
      </c>
      <c r="E474" s="1247">
        <v>0</v>
      </c>
      <c r="F474" s="1247"/>
      <c r="G474" s="1247">
        <v>0</v>
      </c>
      <c r="H474" s="1247"/>
      <c r="I474" s="1247">
        <v>0</v>
      </c>
      <c r="J474" s="1247"/>
      <c r="K474" s="1247"/>
      <c r="L474" s="1247"/>
      <c r="M474" s="1247">
        <v>0</v>
      </c>
      <c r="N474" s="1247"/>
      <c r="O474" s="1247">
        <v>0</v>
      </c>
      <c r="P474" s="1247"/>
      <c r="Q474" s="1247"/>
      <c r="R474" s="1247"/>
      <c r="S474" s="1247">
        <v>0</v>
      </c>
      <c r="T474" s="1247"/>
      <c r="U474" s="1247">
        <v>0</v>
      </c>
      <c r="V474" s="1247"/>
      <c r="W474" s="1247">
        <v>0</v>
      </c>
      <c r="X474" s="1247" t="s">
        <v>928</v>
      </c>
    </row>
    <row r="475" spans="1:24" x14ac:dyDescent="0.25">
      <c r="A475" s="1247">
        <v>9474</v>
      </c>
      <c r="B475" s="1247" t="s">
        <v>1214</v>
      </c>
      <c r="C475" s="1247"/>
      <c r="D475" s="1247" t="s">
        <v>537</v>
      </c>
      <c r="E475" s="1247">
        <v>0</v>
      </c>
      <c r="F475" s="1247"/>
      <c r="G475" s="1247">
        <v>0</v>
      </c>
      <c r="H475" s="1247"/>
      <c r="I475" s="1247">
        <v>0</v>
      </c>
      <c r="J475" s="1247"/>
      <c r="K475" s="1247"/>
      <c r="L475" s="1247"/>
      <c r="M475" s="1247">
        <v>0</v>
      </c>
      <c r="N475" s="1247"/>
      <c r="O475" s="1247">
        <v>0</v>
      </c>
      <c r="P475" s="1247"/>
      <c r="Q475" s="1247"/>
      <c r="R475" s="1247"/>
      <c r="S475" s="1247">
        <v>0</v>
      </c>
      <c r="T475" s="1247"/>
      <c r="U475" s="1247">
        <v>0</v>
      </c>
      <c r="V475" s="1247"/>
      <c r="W475" s="1247">
        <v>0</v>
      </c>
      <c r="X475" s="1247" t="s">
        <v>928</v>
      </c>
    </row>
    <row r="476" spans="1:24" x14ac:dyDescent="0.25">
      <c r="A476" s="1247">
        <v>9489</v>
      </c>
      <c r="B476" s="1247" t="s">
        <v>1215</v>
      </c>
      <c r="C476" s="1247"/>
      <c r="D476" s="1247" t="s">
        <v>537</v>
      </c>
      <c r="E476" s="1247">
        <v>0</v>
      </c>
      <c r="F476" s="1247"/>
      <c r="G476" s="1247">
        <v>0</v>
      </c>
      <c r="H476" s="1247"/>
      <c r="I476" s="1247">
        <v>0</v>
      </c>
      <c r="J476" s="1247"/>
      <c r="K476" s="1247"/>
      <c r="L476" s="1247"/>
      <c r="M476" s="1247">
        <v>0</v>
      </c>
      <c r="N476" s="1247"/>
      <c r="O476" s="1247">
        <v>0</v>
      </c>
      <c r="P476" s="1247"/>
      <c r="Q476" s="1247"/>
      <c r="R476" s="1247"/>
      <c r="S476" s="1247">
        <v>0</v>
      </c>
      <c r="T476" s="1247"/>
      <c r="U476" s="1247">
        <v>0</v>
      </c>
      <c r="V476" s="1247"/>
      <c r="W476" s="1247">
        <v>0</v>
      </c>
      <c r="X476" s="1247" t="s">
        <v>928</v>
      </c>
    </row>
    <row r="477" spans="1:24" x14ac:dyDescent="0.25">
      <c r="A477" s="1247">
        <v>9501</v>
      </c>
      <c r="B477" s="1247" t="s">
        <v>1216</v>
      </c>
      <c r="C477" s="1247"/>
      <c r="D477" s="1247" t="s">
        <v>537</v>
      </c>
      <c r="E477" s="1247">
        <v>0</v>
      </c>
      <c r="F477" s="1247"/>
      <c r="G477" s="1247">
        <v>0</v>
      </c>
      <c r="H477" s="1247"/>
      <c r="I477" s="1247">
        <v>0</v>
      </c>
      <c r="J477" s="1247"/>
      <c r="K477" s="1247">
        <v>0</v>
      </c>
      <c r="L477" s="1247"/>
      <c r="M477" s="1247"/>
      <c r="N477" s="1247"/>
      <c r="O477" s="1247"/>
      <c r="P477" s="1247"/>
      <c r="Q477" s="1247"/>
      <c r="R477" s="1247"/>
      <c r="S477" s="1247"/>
      <c r="T477" s="1247"/>
      <c r="U477" s="1247"/>
      <c r="V477" s="1247"/>
      <c r="W477" s="1247"/>
      <c r="X477" s="1247" t="s">
        <v>928</v>
      </c>
    </row>
    <row r="478" spans="1:24" x14ac:dyDescent="0.25">
      <c r="A478" s="1247">
        <v>9526</v>
      </c>
      <c r="B478" s="1247" t="s">
        <v>1217</v>
      </c>
      <c r="C478" s="1247"/>
      <c r="D478" s="1247" t="s">
        <v>537</v>
      </c>
      <c r="E478" s="1247">
        <v>0</v>
      </c>
      <c r="F478" s="1247"/>
      <c r="G478" s="1247">
        <v>0</v>
      </c>
      <c r="H478" s="1247"/>
      <c r="I478" s="1247">
        <v>0</v>
      </c>
      <c r="J478" s="1247"/>
      <c r="K478" s="1247"/>
      <c r="L478" s="1247"/>
      <c r="M478" s="1247">
        <v>0</v>
      </c>
      <c r="N478" s="1247"/>
      <c r="O478" s="1247">
        <v>0</v>
      </c>
      <c r="P478" s="1247"/>
      <c r="Q478" s="1247"/>
      <c r="R478" s="1247"/>
      <c r="S478" s="1247">
        <v>0</v>
      </c>
      <c r="T478" s="1247"/>
      <c r="U478" s="1247">
        <v>0</v>
      </c>
      <c r="V478" s="1247"/>
      <c r="W478" s="1247">
        <v>0</v>
      </c>
      <c r="X478" s="1247" t="s">
        <v>928</v>
      </c>
    </row>
    <row r="479" spans="1:24" x14ac:dyDescent="0.25">
      <c r="A479" s="1247">
        <v>9537</v>
      </c>
      <c r="B479" s="1247" t="s">
        <v>1218</v>
      </c>
      <c r="C479" s="1247"/>
      <c r="D479" s="1247" t="s">
        <v>537</v>
      </c>
      <c r="E479" s="1247">
        <v>0</v>
      </c>
      <c r="F479" s="1247"/>
      <c r="G479" s="1247">
        <v>0</v>
      </c>
      <c r="H479" s="1247"/>
      <c r="I479" s="1247">
        <v>0</v>
      </c>
      <c r="J479" s="1247"/>
      <c r="K479" s="1247"/>
      <c r="L479" s="1247"/>
      <c r="M479" s="1247">
        <v>0</v>
      </c>
      <c r="N479" s="1247"/>
      <c r="O479" s="1247">
        <v>0</v>
      </c>
      <c r="P479" s="1247"/>
      <c r="Q479" s="1247"/>
      <c r="R479" s="1247"/>
      <c r="S479" s="1247">
        <v>0</v>
      </c>
      <c r="T479" s="1247"/>
      <c r="U479" s="1247">
        <v>0</v>
      </c>
      <c r="V479" s="1247"/>
      <c r="W479" s="1247">
        <v>0</v>
      </c>
      <c r="X479" s="1247" t="s">
        <v>928</v>
      </c>
    </row>
    <row r="480" spans="1:24" x14ac:dyDescent="0.25">
      <c r="A480" s="1247">
        <v>9538</v>
      </c>
      <c r="B480" s="1247" t="s">
        <v>1219</v>
      </c>
      <c r="C480" s="1247"/>
      <c r="D480" s="1247" t="s">
        <v>537</v>
      </c>
      <c r="E480" s="1247">
        <v>0</v>
      </c>
      <c r="F480" s="1247"/>
      <c r="G480" s="1247">
        <v>0</v>
      </c>
      <c r="H480" s="1247"/>
      <c r="I480" s="1247">
        <v>0</v>
      </c>
      <c r="J480" s="1247"/>
      <c r="K480" s="1247"/>
      <c r="L480" s="1247"/>
      <c r="M480" s="1247">
        <v>0</v>
      </c>
      <c r="N480" s="1247"/>
      <c r="O480" s="1247">
        <v>0</v>
      </c>
      <c r="P480" s="1247"/>
      <c r="Q480" s="1247"/>
      <c r="R480" s="1247"/>
      <c r="S480" s="1247">
        <v>0</v>
      </c>
      <c r="T480" s="1247"/>
      <c r="U480" s="1247">
        <v>0</v>
      </c>
      <c r="V480" s="1247"/>
      <c r="W480" s="1247">
        <v>0</v>
      </c>
      <c r="X480" s="1247" t="s">
        <v>928</v>
      </c>
    </row>
    <row r="481" spans="1:24" x14ac:dyDescent="0.25">
      <c r="A481" s="1247">
        <v>9550</v>
      </c>
      <c r="B481" s="1247" t="s">
        <v>1220</v>
      </c>
      <c r="C481" s="1247"/>
      <c r="D481" s="1247" t="s">
        <v>537</v>
      </c>
      <c r="E481" s="1247">
        <v>0</v>
      </c>
      <c r="F481" s="1247"/>
      <c r="G481" s="1247">
        <v>0</v>
      </c>
      <c r="H481" s="1247"/>
      <c r="I481" s="1247">
        <v>0</v>
      </c>
      <c r="J481" s="1247"/>
      <c r="K481" s="1247"/>
      <c r="L481" s="1247"/>
      <c r="M481" s="1247">
        <v>0</v>
      </c>
      <c r="N481" s="1247"/>
      <c r="O481" s="1247">
        <v>0</v>
      </c>
      <c r="P481" s="1247"/>
      <c r="Q481" s="1247"/>
      <c r="R481" s="1247"/>
      <c r="S481" s="1247">
        <v>0</v>
      </c>
      <c r="T481" s="1247"/>
      <c r="U481" s="1247">
        <v>0</v>
      </c>
      <c r="V481" s="1247"/>
      <c r="W481" s="1247">
        <v>0</v>
      </c>
      <c r="X481" s="1247" t="s">
        <v>928</v>
      </c>
    </row>
    <row r="482" spans="1:24" x14ac:dyDescent="0.25">
      <c r="A482" s="1247">
        <v>9555</v>
      </c>
      <c r="B482" s="1247" t="s">
        <v>1221</v>
      </c>
      <c r="C482" s="1247"/>
      <c r="D482" s="1247" t="s">
        <v>537</v>
      </c>
      <c r="E482" s="1247">
        <v>0</v>
      </c>
      <c r="F482" s="1247"/>
      <c r="G482" s="1247">
        <v>0</v>
      </c>
      <c r="H482" s="1247"/>
      <c r="I482" s="1247">
        <v>0</v>
      </c>
      <c r="J482" s="1247"/>
      <c r="K482" s="1247"/>
      <c r="L482" s="1247"/>
      <c r="M482" s="1247">
        <v>0</v>
      </c>
      <c r="N482" s="1247"/>
      <c r="O482" s="1247">
        <v>0</v>
      </c>
      <c r="P482" s="1247"/>
      <c r="Q482" s="1247"/>
      <c r="R482" s="1247"/>
      <c r="S482" s="1247">
        <v>0</v>
      </c>
      <c r="T482" s="1247"/>
      <c r="U482" s="1247">
        <v>0</v>
      </c>
      <c r="V482" s="1247"/>
      <c r="W482" s="1247">
        <v>0</v>
      </c>
      <c r="X482" s="1247" t="s">
        <v>928</v>
      </c>
    </row>
    <row r="483" spans="1:24" x14ac:dyDescent="0.25">
      <c r="A483" s="1247">
        <v>9560</v>
      </c>
      <c r="B483" s="1247" t="s">
        <v>1222</v>
      </c>
      <c r="C483" s="1247"/>
      <c r="D483" s="1247" t="s">
        <v>537</v>
      </c>
      <c r="E483" s="1247">
        <v>0</v>
      </c>
      <c r="F483" s="1247"/>
      <c r="G483" s="1247">
        <v>0</v>
      </c>
      <c r="H483" s="1247"/>
      <c r="I483" s="1247">
        <v>0</v>
      </c>
      <c r="J483" s="1247"/>
      <c r="K483" s="1247"/>
      <c r="L483" s="1247"/>
      <c r="M483" s="1247">
        <v>0</v>
      </c>
      <c r="N483" s="1247"/>
      <c r="O483" s="1247">
        <v>0</v>
      </c>
      <c r="P483" s="1247"/>
      <c r="Q483" s="1247"/>
      <c r="R483" s="1247"/>
      <c r="S483" s="1247">
        <v>0</v>
      </c>
      <c r="T483" s="1247"/>
      <c r="U483" s="1247">
        <v>0</v>
      </c>
      <c r="V483" s="1247"/>
      <c r="W483" s="1247">
        <v>0</v>
      </c>
      <c r="X483" s="1247" t="s">
        <v>928</v>
      </c>
    </row>
    <row r="484" spans="1:24" x14ac:dyDescent="0.25">
      <c r="A484" s="1247">
        <v>9618</v>
      </c>
      <c r="B484" s="1247" t="s">
        <v>1223</v>
      </c>
      <c r="C484" s="1247"/>
      <c r="D484" s="1247" t="s">
        <v>537</v>
      </c>
      <c r="E484" s="1247">
        <v>0</v>
      </c>
      <c r="F484" s="1247"/>
      <c r="G484" s="1247">
        <v>0</v>
      </c>
      <c r="H484" s="1247"/>
      <c r="I484" s="1247">
        <v>0</v>
      </c>
      <c r="J484" s="1247"/>
      <c r="K484" s="1247"/>
      <c r="L484" s="1247"/>
      <c r="M484" s="1247">
        <v>0</v>
      </c>
      <c r="N484" s="1247"/>
      <c r="O484" s="1247">
        <v>0</v>
      </c>
      <c r="P484" s="1247"/>
      <c r="Q484" s="1247"/>
      <c r="R484" s="1247"/>
      <c r="S484" s="1247">
        <v>0</v>
      </c>
      <c r="T484" s="1247"/>
      <c r="U484" s="1247">
        <v>0</v>
      </c>
      <c r="V484" s="1247"/>
      <c r="W484" s="1247">
        <v>0</v>
      </c>
      <c r="X484" s="1247" t="s">
        <v>928</v>
      </c>
    </row>
    <row r="485" spans="1:24" x14ac:dyDescent="0.25">
      <c r="A485" s="1247">
        <v>9655</v>
      </c>
      <c r="B485" s="1247" t="s">
        <v>1224</v>
      </c>
      <c r="C485" s="1247"/>
      <c r="D485" s="1247" t="s">
        <v>537</v>
      </c>
      <c r="E485" s="1247">
        <v>0</v>
      </c>
      <c r="F485" s="1247"/>
      <c r="G485" s="1247">
        <v>0</v>
      </c>
      <c r="H485" s="1247"/>
      <c r="I485" s="1247">
        <v>0</v>
      </c>
      <c r="J485" s="1247"/>
      <c r="K485" s="1247"/>
      <c r="L485" s="1247"/>
      <c r="M485" s="1247">
        <v>0</v>
      </c>
      <c r="N485" s="1247"/>
      <c r="O485" s="1247">
        <v>0</v>
      </c>
      <c r="P485" s="1247"/>
      <c r="Q485" s="1247"/>
      <c r="R485" s="1247"/>
      <c r="S485" s="1247">
        <v>0</v>
      </c>
      <c r="T485" s="1247"/>
      <c r="U485" s="1247">
        <v>0</v>
      </c>
      <c r="V485" s="1247"/>
      <c r="W485" s="1247">
        <v>0</v>
      </c>
      <c r="X485" s="1247" t="s">
        <v>928</v>
      </c>
    </row>
    <row r="486" spans="1:24" x14ac:dyDescent="0.25">
      <c r="A486" s="1247">
        <v>9660</v>
      </c>
      <c r="B486" s="1247" t="s">
        <v>1225</v>
      </c>
      <c r="C486" s="1247"/>
      <c r="D486" s="1247" t="s">
        <v>537</v>
      </c>
      <c r="E486" s="1247">
        <v>0</v>
      </c>
      <c r="F486" s="1247"/>
      <c r="G486" s="1247">
        <v>0</v>
      </c>
      <c r="H486" s="1247"/>
      <c r="I486" s="1247">
        <v>0</v>
      </c>
      <c r="J486" s="1247"/>
      <c r="K486" s="1247"/>
      <c r="L486" s="1247"/>
      <c r="M486" s="1247">
        <v>0</v>
      </c>
      <c r="N486" s="1247"/>
      <c r="O486" s="1247">
        <v>0</v>
      </c>
      <c r="P486" s="1247"/>
      <c r="Q486" s="1247"/>
      <c r="R486" s="1247"/>
      <c r="S486" s="1247">
        <v>0</v>
      </c>
      <c r="T486" s="1247"/>
      <c r="U486" s="1247">
        <v>0</v>
      </c>
      <c r="V486" s="1247"/>
      <c r="W486" s="1247">
        <v>0</v>
      </c>
      <c r="X486" s="1247" t="s">
        <v>928</v>
      </c>
    </row>
    <row r="487" spans="1:24" x14ac:dyDescent="0.25">
      <c r="A487" s="1247">
        <v>9663</v>
      </c>
      <c r="B487" s="1247" t="s">
        <v>1226</v>
      </c>
      <c r="C487" s="1247"/>
      <c r="D487" s="1247" t="s">
        <v>537</v>
      </c>
      <c r="E487" s="1247">
        <v>0</v>
      </c>
      <c r="F487" s="1247"/>
      <c r="G487" s="1247">
        <v>0</v>
      </c>
      <c r="H487" s="1247"/>
      <c r="I487" s="1247">
        <v>0</v>
      </c>
      <c r="J487" s="1247"/>
      <c r="K487" s="1247"/>
      <c r="L487" s="1247"/>
      <c r="M487" s="1247">
        <v>0</v>
      </c>
      <c r="N487" s="1247"/>
      <c r="O487" s="1247">
        <v>0</v>
      </c>
      <c r="P487" s="1247"/>
      <c r="Q487" s="1247"/>
      <c r="R487" s="1247"/>
      <c r="S487" s="1247">
        <v>0</v>
      </c>
      <c r="T487" s="1247"/>
      <c r="U487" s="1247">
        <v>0</v>
      </c>
      <c r="V487" s="1247"/>
      <c r="W487" s="1247">
        <v>0</v>
      </c>
      <c r="X487" s="1247" t="s">
        <v>928</v>
      </c>
    </row>
    <row r="488" spans="1:24" x14ac:dyDescent="0.25">
      <c r="A488" s="1247">
        <v>9677</v>
      </c>
      <c r="B488" s="1247" t="s">
        <v>1227</v>
      </c>
      <c r="C488" s="1247"/>
      <c r="D488" s="1247" t="s">
        <v>537</v>
      </c>
      <c r="E488" s="1247">
        <v>0</v>
      </c>
      <c r="F488" s="1247"/>
      <c r="G488" s="1247">
        <v>0</v>
      </c>
      <c r="H488" s="1247"/>
      <c r="I488" s="1247">
        <v>0</v>
      </c>
      <c r="J488" s="1247"/>
      <c r="K488" s="1247"/>
      <c r="L488" s="1247"/>
      <c r="M488" s="1247">
        <v>0</v>
      </c>
      <c r="N488" s="1247"/>
      <c r="O488" s="1247">
        <v>0</v>
      </c>
      <c r="P488" s="1247"/>
      <c r="Q488" s="1247"/>
      <c r="R488" s="1247"/>
      <c r="S488" s="1247">
        <v>0</v>
      </c>
      <c r="T488" s="1247"/>
      <c r="U488" s="1247">
        <v>0</v>
      </c>
      <c r="V488" s="1247"/>
      <c r="W488" s="1247">
        <v>0</v>
      </c>
      <c r="X488" s="1247" t="s">
        <v>928</v>
      </c>
    </row>
    <row r="489" spans="1:24" x14ac:dyDescent="0.25">
      <c r="A489" s="1247">
        <v>9684</v>
      </c>
      <c r="B489" s="1247" t="s">
        <v>1228</v>
      </c>
      <c r="C489" s="1247"/>
      <c r="D489" s="1247" t="s">
        <v>537</v>
      </c>
      <c r="E489" s="1247">
        <v>0</v>
      </c>
      <c r="F489" s="1247"/>
      <c r="G489" s="1247">
        <v>0</v>
      </c>
      <c r="H489" s="1247"/>
      <c r="I489" s="1247">
        <v>0</v>
      </c>
      <c r="J489" s="1247"/>
      <c r="K489" s="1247"/>
      <c r="L489" s="1247"/>
      <c r="M489" s="1247">
        <v>0</v>
      </c>
      <c r="N489" s="1247"/>
      <c r="O489" s="1247">
        <v>0</v>
      </c>
      <c r="P489" s="1247"/>
      <c r="Q489" s="1247"/>
      <c r="R489" s="1247"/>
      <c r="S489" s="1247">
        <v>0</v>
      </c>
      <c r="T489" s="1247"/>
      <c r="U489" s="1247">
        <v>0</v>
      </c>
      <c r="V489" s="1247"/>
      <c r="W489" s="1247">
        <v>0</v>
      </c>
      <c r="X489" s="1247" t="s">
        <v>928</v>
      </c>
    </row>
    <row r="490" spans="1:24" x14ac:dyDescent="0.25">
      <c r="A490" s="1247">
        <v>9827</v>
      </c>
      <c r="B490" s="1247" t="s">
        <v>1229</v>
      </c>
      <c r="C490" s="1247"/>
      <c r="D490" s="1247" t="s">
        <v>537</v>
      </c>
      <c r="E490" s="1247">
        <v>0</v>
      </c>
      <c r="F490" s="1247"/>
      <c r="G490" s="1247">
        <v>0</v>
      </c>
      <c r="H490" s="1247"/>
      <c r="I490" s="1247">
        <v>0</v>
      </c>
      <c r="J490" s="1247"/>
      <c r="K490" s="1247"/>
      <c r="L490" s="1247"/>
      <c r="M490" s="1247">
        <v>0</v>
      </c>
      <c r="N490" s="1247"/>
      <c r="O490" s="1247">
        <v>0</v>
      </c>
      <c r="P490" s="1247"/>
      <c r="Q490" s="1247"/>
      <c r="R490" s="1247"/>
      <c r="S490" s="1247">
        <v>0</v>
      </c>
      <c r="T490" s="1247"/>
      <c r="U490" s="1247">
        <v>0</v>
      </c>
      <c r="V490" s="1247"/>
      <c r="W490" s="1247">
        <v>0</v>
      </c>
      <c r="X490" s="1247" t="s">
        <v>928</v>
      </c>
    </row>
    <row r="491" spans="1:24" x14ac:dyDescent="0.25">
      <c r="A491" s="1247">
        <v>9828</v>
      </c>
      <c r="B491" s="1247" t="s">
        <v>1230</v>
      </c>
      <c r="C491" s="1247"/>
      <c r="D491" s="1247" t="s">
        <v>537</v>
      </c>
      <c r="E491" s="1247">
        <v>0</v>
      </c>
      <c r="F491" s="1247"/>
      <c r="G491" s="1247">
        <v>0</v>
      </c>
      <c r="H491" s="1247"/>
      <c r="I491" s="1247">
        <v>0</v>
      </c>
      <c r="J491" s="1247"/>
      <c r="K491" s="1247"/>
      <c r="L491" s="1247"/>
      <c r="M491" s="1247">
        <v>0</v>
      </c>
      <c r="N491" s="1247"/>
      <c r="O491" s="1247">
        <v>0</v>
      </c>
      <c r="P491" s="1247"/>
      <c r="Q491" s="1247"/>
      <c r="R491" s="1247"/>
      <c r="S491" s="1247">
        <v>0</v>
      </c>
      <c r="T491" s="1247"/>
      <c r="U491" s="1247">
        <v>0</v>
      </c>
      <c r="V491" s="1247"/>
      <c r="W491" s="1247">
        <v>0</v>
      </c>
      <c r="X491" s="1247" t="s">
        <v>928</v>
      </c>
    </row>
    <row r="492" spans="1:24" x14ac:dyDescent="0.25">
      <c r="A492" s="1247">
        <v>9833</v>
      </c>
      <c r="B492" s="1247" t="s">
        <v>1231</v>
      </c>
      <c r="C492" s="1247"/>
      <c r="D492" s="1247" t="s">
        <v>537</v>
      </c>
      <c r="E492" s="1247">
        <v>0</v>
      </c>
      <c r="F492" s="1247"/>
      <c r="G492" s="1247">
        <v>0</v>
      </c>
      <c r="H492" s="1247"/>
      <c r="I492" s="1247">
        <v>0</v>
      </c>
      <c r="J492" s="1247"/>
      <c r="K492" s="1247"/>
      <c r="L492" s="1247"/>
      <c r="M492" s="1247">
        <v>0</v>
      </c>
      <c r="N492" s="1247"/>
      <c r="O492" s="1247">
        <v>0</v>
      </c>
      <c r="P492" s="1247"/>
      <c r="Q492" s="1247"/>
      <c r="R492" s="1247"/>
      <c r="S492" s="1247">
        <v>0</v>
      </c>
      <c r="T492" s="1247"/>
      <c r="U492" s="1247">
        <v>0</v>
      </c>
      <c r="V492" s="1247"/>
      <c r="W492" s="1247">
        <v>0</v>
      </c>
      <c r="X492" s="1247" t="s">
        <v>928</v>
      </c>
    </row>
    <row r="493" spans="1:24" x14ac:dyDescent="0.25">
      <c r="A493" s="1247">
        <v>9834</v>
      </c>
      <c r="B493" s="1247" t="s">
        <v>1232</v>
      </c>
      <c r="C493" s="1247"/>
      <c r="D493" s="1247" t="s">
        <v>537</v>
      </c>
      <c r="E493" s="1247">
        <v>0</v>
      </c>
      <c r="F493" s="1247"/>
      <c r="G493" s="1247">
        <v>0</v>
      </c>
      <c r="H493" s="1247"/>
      <c r="I493" s="1247">
        <v>0</v>
      </c>
      <c r="J493" s="1247"/>
      <c r="K493" s="1247"/>
      <c r="L493" s="1247"/>
      <c r="M493" s="1247">
        <v>0</v>
      </c>
      <c r="N493" s="1247"/>
      <c r="O493" s="1247">
        <v>0</v>
      </c>
      <c r="P493" s="1247"/>
      <c r="Q493" s="1247"/>
      <c r="R493" s="1247"/>
      <c r="S493" s="1247">
        <v>0</v>
      </c>
      <c r="T493" s="1247"/>
      <c r="U493" s="1247">
        <v>0</v>
      </c>
      <c r="V493" s="1247"/>
      <c r="W493" s="1247">
        <v>0</v>
      </c>
      <c r="X493" s="1247" t="s">
        <v>928</v>
      </c>
    </row>
    <row r="494" spans="1:24" x14ac:dyDescent="0.25">
      <c r="A494" s="1247">
        <v>9836</v>
      </c>
      <c r="B494" s="1247" t="s">
        <v>1233</v>
      </c>
      <c r="C494" s="1247"/>
      <c r="D494" s="1247" t="s">
        <v>537</v>
      </c>
      <c r="E494" s="1247">
        <v>0</v>
      </c>
      <c r="F494" s="1247"/>
      <c r="G494" s="1247">
        <v>0</v>
      </c>
      <c r="H494" s="1247"/>
      <c r="I494" s="1247">
        <v>0</v>
      </c>
      <c r="J494" s="1247"/>
      <c r="K494" s="1247"/>
      <c r="L494" s="1247"/>
      <c r="M494" s="1247">
        <v>0</v>
      </c>
      <c r="N494" s="1247"/>
      <c r="O494" s="1247">
        <v>0</v>
      </c>
      <c r="P494" s="1247"/>
      <c r="Q494" s="1247"/>
      <c r="R494" s="1247"/>
      <c r="S494" s="1247">
        <v>0</v>
      </c>
      <c r="T494" s="1247"/>
      <c r="U494" s="1247">
        <v>0</v>
      </c>
      <c r="V494" s="1247"/>
      <c r="W494" s="1247">
        <v>0</v>
      </c>
      <c r="X494" s="1247" t="s">
        <v>928</v>
      </c>
    </row>
    <row r="495" spans="1:24" x14ac:dyDescent="0.25">
      <c r="A495" s="1247">
        <v>9873</v>
      </c>
      <c r="B495" s="1247" t="s">
        <v>1234</v>
      </c>
      <c r="C495" s="1247"/>
      <c r="D495" s="1247" t="s">
        <v>537</v>
      </c>
      <c r="E495" s="1247">
        <v>0</v>
      </c>
      <c r="F495" s="1247"/>
      <c r="G495" s="1247">
        <v>0</v>
      </c>
      <c r="H495" s="1247"/>
      <c r="I495" s="1247">
        <v>0</v>
      </c>
      <c r="J495" s="1247"/>
      <c r="K495" s="1247"/>
      <c r="L495" s="1247"/>
      <c r="M495" s="1247">
        <v>0</v>
      </c>
      <c r="N495" s="1247"/>
      <c r="O495" s="1247">
        <v>0</v>
      </c>
      <c r="P495" s="1247"/>
      <c r="Q495" s="1247"/>
      <c r="R495" s="1247"/>
      <c r="S495" s="1247">
        <v>0</v>
      </c>
      <c r="T495" s="1247"/>
      <c r="U495" s="1247">
        <v>0</v>
      </c>
      <c r="V495" s="1247"/>
      <c r="W495" s="1247">
        <v>0</v>
      </c>
      <c r="X495" s="1247" t="s">
        <v>928</v>
      </c>
    </row>
    <row r="496" spans="1:24" x14ac:dyDescent="0.25">
      <c r="A496" s="1247">
        <v>9940</v>
      </c>
      <c r="B496" s="1247" t="s">
        <v>1192</v>
      </c>
      <c r="C496" s="1247"/>
      <c r="D496" s="1247" t="s">
        <v>537</v>
      </c>
      <c r="E496" s="1247">
        <v>0</v>
      </c>
      <c r="F496" s="1247"/>
      <c r="G496" s="1247">
        <v>0</v>
      </c>
      <c r="H496" s="1247"/>
      <c r="I496" s="1247">
        <v>0</v>
      </c>
      <c r="J496" s="1247"/>
      <c r="K496" s="1247"/>
      <c r="L496" s="1247"/>
      <c r="M496" s="1247">
        <v>0</v>
      </c>
      <c r="N496" s="1247"/>
      <c r="O496" s="1247">
        <v>0</v>
      </c>
      <c r="P496" s="1247"/>
      <c r="Q496" s="1247">
        <v>0</v>
      </c>
      <c r="R496" s="1247"/>
      <c r="S496" s="1247"/>
      <c r="T496" s="1247"/>
      <c r="U496" s="1247"/>
      <c r="V496" s="1247"/>
      <c r="W496" s="1247"/>
      <c r="X496" s="1247" t="s">
        <v>928</v>
      </c>
    </row>
    <row r="497" spans="1:24" x14ac:dyDescent="0.25">
      <c r="A497" s="1247">
        <v>9959</v>
      </c>
      <c r="B497" s="1247" t="s">
        <v>104</v>
      </c>
      <c r="C497" s="1247"/>
      <c r="D497" s="1247" t="s">
        <v>537</v>
      </c>
      <c r="E497" s="1247">
        <v>0</v>
      </c>
      <c r="F497" s="1247"/>
      <c r="G497" s="1247">
        <v>0</v>
      </c>
      <c r="H497" s="1247"/>
      <c r="I497" s="1247">
        <v>0</v>
      </c>
      <c r="J497" s="1247"/>
      <c r="K497" s="1247"/>
      <c r="L497" s="1247"/>
      <c r="M497" s="1247">
        <v>0</v>
      </c>
      <c r="N497" s="1247"/>
      <c r="O497" s="1247">
        <v>0</v>
      </c>
      <c r="P497" s="1247"/>
      <c r="Q497" s="1247"/>
      <c r="R497" s="1247"/>
      <c r="S497" s="1247">
        <v>0</v>
      </c>
      <c r="T497" s="1247"/>
      <c r="U497" s="1247">
        <v>0</v>
      </c>
      <c r="V497" s="1247"/>
      <c r="W497" s="1247">
        <v>0</v>
      </c>
      <c r="X497" s="1247" t="s">
        <v>928</v>
      </c>
    </row>
    <row r="498" spans="1:24" x14ac:dyDescent="0.25">
      <c r="A498" s="1247">
        <v>9962</v>
      </c>
      <c r="B498" s="1247" t="s">
        <v>1235</v>
      </c>
      <c r="C498" s="1247"/>
      <c r="D498" s="1247" t="s">
        <v>537</v>
      </c>
      <c r="E498" s="1247">
        <v>0</v>
      </c>
      <c r="F498" s="1247"/>
      <c r="G498" s="1247">
        <v>0</v>
      </c>
      <c r="H498" s="1247"/>
      <c r="I498" s="1247">
        <v>0</v>
      </c>
      <c r="J498" s="1247"/>
      <c r="K498" s="1247"/>
      <c r="L498" s="1247"/>
      <c r="M498" s="1247">
        <v>0</v>
      </c>
      <c r="N498" s="1247"/>
      <c r="O498" s="1247">
        <v>0</v>
      </c>
      <c r="P498" s="1247"/>
      <c r="Q498" s="1247"/>
      <c r="R498" s="1247"/>
      <c r="S498" s="1247">
        <v>0</v>
      </c>
      <c r="T498" s="1247"/>
      <c r="U498" s="1247">
        <v>0</v>
      </c>
      <c r="V498" s="1247"/>
      <c r="W498" s="1247">
        <v>0</v>
      </c>
      <c r="X498" s="1247" t="s">
        <v>928</v>
      </c>
    </row>
    <row r="499" spans="1:24" x14ac:dyDescent="0.25">
      <c r="A499" s="1247">
        <v>250001580</v>
      </c>
      <c r="B499" s="1247"/>
      <c r="C499" s="1247"/>
      <c r="D499" s="1247"/>
      <c r="E499" s="1247">
        <v>0</v>
      </c>
      <c r="F499" s="1247"/>
      <c r="G499" s="1247">
        <v>0</v>
      </c>
      <c r="H499" s="1247"/>
      <c r="I499" s="1247">
        <v>0</v>
      </c>
      <c r="J499" s="1247"/>
      <c r="K499" s="1247"/>
      <c r="L499" s="1247"/>
      <c r="M499" s="1247">
        <v>0</v>
      </c>
      <c r="N499" s="1247"/>
      <c r="O499" s="1247">
        <v>0</v>
      </c>
      <c r="P499" s="1247"/>
      <c r="Q499" s="1247"/>
      <c r="R499" s="1247"/>
      <c r="S499" s="1247">
        <v>0</v>
      </c>
      <c r="T499" s="1247"/>
      <c r="U499" s="1247">
        <v>0</v>
      </c>
      <c r="V499" s="1247"/>
      <c r="W499" s="1247">
        <v>0</v>
      </c>
      <c r="X499" s="1247" t="s">
        <v>928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2578125" defaultRowHeight="15" x14ac:dyDescent="0.25"/>
  <cols>
    <col min="1" max="1" width="17.42578125" style="1" bestFit="1" customWidth="1"/>
    <col min="2" max="2" width="5.28515625" style="1" bestFit="1" customWidth="1"/>
    <col min="3" max="3" width="33" style="1" bestFit="1" customWidth="1"/>
    <col min="4" max="4" width="9" style="1" bestFit="1" customWidth="1"/>
    <col min="5" max="5" width="14.42578125" style="1" customWidth="1"/>
    <col min="6" max="6" width="10.28515625" style="1" bestFit="1" customWidth="1"/>
    <col min="7" max="7" width="10.85546875" style="1" bestFit="1" customWidth="1"/>
    <col min="8" max="8" width="11.5703125" style="15" bestFit="1" customWidth="1"/>
    <col min="9" max="9" width="9.7109375" style="15" bestFit="1" customWidth="1"/>
    <col min="10" max="10" width="11.28515625" style="15" bestFit="1" customWidth="1"/>
    <col min="11" max="11" width="8.5703125" style="15" bestFit="1" customWidth="1"/>
    <col min="12" max="12" width="10.28515625" style="15" bestFit="1" customWidth="1"/>
    <col min="13" max="13" width="11.42578125" bestFit="1" customWidth="1"/>
    <col min="14" max="14" width="7.85546875" style="1" bestFit="1" customWidth="1"/>
    <col min="15" max="15" width="10.42578125" style="1" bestFit="1" customWidth="1"/>
    <col min="16" max="16" width="9.28515625" style="1" bestFit="1" customWidth="1"/>
    <col min="17" max="17" width="10.5703125" style="1" bestFit="1" customWidth="1"/>
    <col min="18" max="18" width="10.42578125" style="1" customWidth="1"/>
    <col min="19" max="20" width="11.7109375" style="1" customWidth="1"/>
    <col min="21" max="21" width="11.28515625" style="1"/>
  </cols>
  <sheetData>
    <row r="1" spans="1:20" ht="45" x14ac:dyDescent="0.25">
      <c r="F1" s="713"/>
      <c r="G1" s="838" t="s">
        <v>466</v>
      </c>
      <c r="H1" s="696" t="s">
        <v>467</v>
      </c>
      <c r="I1" s="696" t="s">
        <v>468</v>
      </c>
      <c r="J1" s="696" t="s">
        <v>469</v>
      </c>
      <c r="K1" s="696" t="s">
        <v>470</v>
      </c>
      <c r="L1" s="696" t="s">
        <v>471</v>
      </c>
      <c r="M1" s="696" t="s">
        <v>472</v>
      </c>
      <c r="N1" s="696" t="s">
        <v>473</v>
      </c>
      <c r="O1" s="696" t="s">
        <v>474</v>
      </c>
      <c r="P1" s="696" t="s">
        <v>475</v>
      </c>
      <c r="Q1" s="696" t="s">
        <v>476</v>
      </c>
      <c r="R1" s="1012"/>
    </row>
    <row r="2" spans="1:20" ht="15.75" thickBot="1" x14ac:dyDescent="0.3">
      <c r="B2" s="16"/>
      <c r="E2" s="1" t="s">
        <v>41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.75" thickBot="1" x14ac:dyDescent="0.3">
      <c r="B3" s="16"/>
      <c r="C3" s="809" t="s">
        <v>479</v>
      </c>
      <c r="D3" s="765"/>
      <c r="E3" s="12"/>
      <c r="F3" s="714" t="s">
        <v>480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25">
      <c r="B4" s="16"/>
      <c r="F4" s="713"/>
      <c r="H4" s="1235"/>
      <c r="I4" s="1235"/>
      <c r="J4" s="1235"/>
      <c r="K4" s="1235"/>
      <c r="L4" s="722"/>
      <c r="N4" s="57"/>
    </row>
    <row r="5" spans="1:20" ht="45.75" thickBot="1" x14ac:dyDescent="0.3">
      <c r="B5" s="16"/>
      <c r="D5" s="784" t="s">
        <v>46</v>
      </c>
      <c r="E5" s="715" t="s">
        <v>47</v>
      </c>
      <c r="F5" s="713"/>
      <c r="G5" s="838" t="s">
        <v>466</v>
      </c>
      <c r="H5" s="696" t="s">
        <v>467</v>
      </c>
      <c r="I5" s="696" t="s">
        <v>468</v>
      </c>
      <c r="J5" s="696" t="s">
        <v>469</v>
      </c>
      <c r="K5" s="696" t="s">
        <v>470</v>
      </c>
      <c r="L5" s="696" t="s">
        <v>471</v>
      </c>
      <c r="M5" s="696" t="s">
        <v>472</v>
      </c>
      <c r="N5" s="696" t="s">
        <v>473</v>
      </c>
      <c r="O5" s="696" t="s">
        <v>474</v>
      </c>
      <c r="P5" s="696" t="s">
        <v>475</v>
      </c>
      <c r="Q5" s="696" t="s">
        <v>476</v>
      </c>
      <c r="R5" s="696" t="s">
        <v>477</v>
      </c>
      <c r="S5" s="696" t="s">
        <v>478</v>
      </c>
    </row>
    <row r="6" spans="1:20" x14ac:dyDescent="0.25">
      <c r="A6" s="716" t="s">
        <v>158</v>
      </c>
      <c r="B6" s="273">
        <v>911</v>
      </c>
      <c r="C6" s="810" t="s">
        <v>159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25">
      <c r="A7" s="717" t="s">
        <v>158</v>
      </c>
      <c r="B7" s="270">
        <v>912</v>
      </c>
      <c r="C7" s="811" t="s">
        <v>160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25">
      <c r="A8" s="717" t="s">
        <v>158</v>
      </c>
      <c r="B8" s="73">
        <v>913</v>
      </c>
      <c r="C8" s="812" t="s">
        <v>161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25">
      <c r="A9" s="717" t="s">
        <v>158</v>
      </c>
      <c r="B9" s="73">
        <v>914</v>
      </c>
      <c r="C9" s="812" t="s">
        <v>162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25">
      <c r="A10" s="717" t="s">
        <v>158</v>
      </c>
      <c r="B10" s="73">
        <v>915</v>
      </c>
      <c r="C10" s="963" t="s">
        <v>163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25">
      <c r="A11" s="717" t="s">
        <v>158</v>
      </c>
      <c r="B11" s="73">
        <v>916</v>
      </c>
      <c r="C11" s="963" t="s">
        <v>164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25">
      <c r="A12" s="717" t="s">
        <v>158</v>
      </c>
      <c r="B12" s="73">
        <v>917</v>
      </c>
      <c r="C12" s="963" t="s">
        <v>165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25">
      <c r="A13" s="717" t="s">
        <v>158</v>
      </c>
      <c r="B13" s="73">
        <v>918</v>
      </c>
      <c r="C13" s="963" t="s">
        <v>166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25">
      <c r="A14" s="717" t="s">
        <v>158</v>
      </c>
      <c r="B14" s="73">
        <v>919</v>
      </c>
      <c r="C14" s="963" t="s">
        <v>167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25">
      <c r="A15" s="717" t="s">
        <v>158</v>
      </c>
      <c r="B15" s="73">
        <v>920</v>
      </c>
      <c r="C15" s="963" t="s">
        <v>168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25">
      <c r="A16" s="717" t="s">
        <v>158</v>
      </c>
      <c r="B16" s="73">
        <v>921</v>
      </c>
      <c r="C16" s="963" t="s">
        <v>169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25">
      <c r="A17" s="717" t="s">
        <v>158</v>
      </c>
      <c r="B17" s="73">
        <v>922</v>
      </c>
      <c r="C17" s="963" t="s">
        <v>170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25">
      <c r="A18" s="717" t="s">
        <v>158</v>
      </c>
      <c r="B18" s="73">
        <v>923</v>
      </c>
      <c r="C18" s="963" t="s">
        <v>171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25">
      <c r="A19" s="717" t="s">
        <v>158</v>
      </c>
      <c r="B19" s="73">
        <v>924</v>
      </c>
      <c r="C19" s="964" t="s">
        <v>172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25">
      <c r="A20" s="717" t="s">
        <v>158</v>
      </c>
      <c r="B20" s="14">
        <v>2070</v>
      </c>
      <c r="C20" s="178" t="s">
        <v>173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25">
      <c r="A21" s="717" t="s">
        <v>158</v>
      </c>
      <c r="B21" s="274">
        <v>1065</v>
      </c>
      <c r="C21" s="965" t="s">
        <v>174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25">
      <c r="A22" s="717" t="s">
        <v>158</v>
      </c>
      <c r="B22" s="73">
        <v>1066</v>
      </c>
      <c r="C22" s="965" t="s">
        <v>175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25">
      <c r="A23" s="717" t="s">
        <v>158</v>
      </c>
      <c r="B23" s="73">
        <v>1067</v>
      </c>
      <c r="C23" s="965" t="s">
        <v>176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25">
      <c r="A24" s="717" t="s">
        <v>158</v>
      </c>
      <c r="B24" s="73">
        <v>1068</v>
      </c>
      <c r="C24" s="965" t="s">
        <v>177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25">
      <c r="A25" s="717" t="s">
        <v>158</v>
      </c>
      <c r="B25" s="73">
        <v>1069</v>
      </c>
      <c r="C25" s="965" t="s">
        <v>178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25">
      <c r="A26" s="717" t="s">
        <v>158</v>
      </c>
      <c r="B26" s="73">
        <v>1070</v>
      </c>
      <c r="C26" s="965" t="s">
        <v>179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25">
      <c r="A27" s="717" t="s">
        <v>158</v>
      </c>
      <c r="B27" s="73">
        <v>1071</v>
      </c>
      <c r="C27" s="965" t="s">
        <v>180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25">
      <c r="A28" s="717" t="s">
        <v>158</v>
      </c>
      <c r="B28" s="73">
        <v>1072</v>
      </c>
      <c r="C28" s="2" t="s">
        <v>181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25">
      <c r="A29" s="717" t="s">
        <v>158</v>
      </c>
      <c r="B29" s="73">
        <v>1073</v>
      </c>
      <c r="C29" s="2" t="s">
        <v>182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25">
      <c r="A30" s="717" t="s">
        <v>158</v>
      </c>
      <c r="B30" s="73">
        <v>1074</v>
      </c>
      <c r="C30" s="2" t="s">
        <v>183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25">
      <c r="A31" s="734" t="s">
        <v>158</v>
      </c>
      <c r="B31" s="16">
        <v>1408</v>
      </c>
      <c r="C31" s="178" t="s">
        <v>184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25">
      <c r="A32" s="734" t="s">
        <v>158</v>
      </c>
      <c r="B32" s="16">
        <v>1409</v>
      </c>
      <c r="C32" s="178" t="s">
        <v>185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25">
      <c r="A33" s="734" t="s">
        <v>158</v>
      </c>
      <c r="B33" s="16">
        <v>1410</v>
      </c>
      <c r="C33" s="178" t="s">
        <v>186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25">
      <c r="A34" s="734" t="s">
        <v>158</v>
      </c>
      <c r="B34" s="16">
        <v>1412</v>
      </c>
      <c r="C34" s="178" t="s">
        <v>187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25">
      <c r="A35" s="734" t="s">
        <v>158</v>
      </c>
      <c r="B35" s="16">
        <v>1413</v>
      </c>
      <c r="C35" s="178" t="s">
        <v>188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25">
      <c r="A36" s="734" t="s">
        <v>158</v>
      </c>
      <c r="B36" s="16">
        <v>1414</v>
      </c>
      <c r="C36" s="178" t="s">
        <v>189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25">
      <c r="A37" s="734" t="s">
        <v>158</v>
      </c>
      <c r="B37" s="16">
        <v>1415</v>
      </c>
      <c r="C37" s="178" t="s">
        <v>190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25">
      <c r="A38" s="734" t="s">
        <v>158</v>
      </c>
      <c r="B38" s="16">
        <v>1416</v>
      </c>
      <c r="C38" s="178" t="s">
        <v>191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25">
      <c r="A39" s="734" t="s">
        <v>158</v>
      </c>
      <c r="B39" s="16">
        <v>1417</v>
      </c>
      <c r="C39" s="178" t="s">
        <v>192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25">
      <c r="A40" s="734" t="s">
        <v>158</v>
      </c>
      <c r="B40" s="16">
        <v>1418</v>
      </c>
      <c r="C40" s="178" t="s">
        <v>193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25">
      <c r="A41" s="717" t="s">
        <v>158</v>
      </c>
      <c r="B41" s="274">
        <v>925</v>
      </c>
      <c r="C41" s="718" t="s">
        <v>194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25">
      <c r="A42" s="717" t="s">
        <v>158</v>
      </c>
      <c r="B42" s="73">
        <v>926</v>
      </c>
      <c r="C42" s="718" t="s">
        <v>195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25">
      <c r="A43" s="717" t="s">
        <v>158</v>
      </c>
      <c r="B43" s="73">
        <v>927</v>
      </c>
      <c r="C43" s="718" t="s">
        <v>196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25">
      <c r="A44" s="717" t="s">
        <v>158</v>
      </c>
      <c r="B44" s="73">
        <v>928</v>
      </c>
      <c r="C44" s="718" t="s">
        <v>197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25">
      <c r="A45" s="957" t="s">
        <v>158</v>
      </c>
      <c r="B45" s="73">
        <v>929</v>
      </c>
      <c r="C45" s="802" t="s">
        <v>198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25">
      <c r="A46" s="717" t="s">
        <v>158</v>
      </c>
      <c r="B46" s="73">
        <v>1393</v>
      </c>
      <c r="C46" s="718" t="s">
        <v>199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25">
      <c r="A47" s="717" t="s">
        <v>158</v>
      </c>
      <c r="B47" s="73">
        <v>1394</v>
      </c>
      <c r="C47" s="802" t="s">
        <v>200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25">
      <c r="A48" s="717" t="s">
        <v>158</v>
      </c>
      <c r="B48" s="73">
        <v>1395</v>
      </c>
      <c r="C48" s="718" t="s">
        <v>201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25">
      <c r="A49" s="717" t="s">
        <v>158</v>
      </c>
      <c r="B49" s="73">
        <v>1047</v>
      </c>
      <c r="C49" s="718" t="s">
        <v>202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25">
      <c r="A50" s="717" t="s">
        <v>158</v>
      </c>
      <c r="B50" s="73">
        <v>1048</v>
      </c>
      <c r="C50" s="802" t="s">
        <v>203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.75" thickBot="1" x14ac:dyDescent="0.3">
      <c r="A51" s="719" t="s">
        <v>158</v>
      </c>
      <c r="B51" s="287">
        <v>1046</v>
      </c>
      <c r="C51" s="720" t="s">
        <v>204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25">
      <c r="A52" s="717" t="s">
        <v>158</v>
      </c>
      <c r="B52" s="73">
        <v>1376</v>
      </c>
      <c r="C52" s="718" t="s">
        <v>482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.75" thickBot="1" x14ac:dyDescent="0.3">
      <c r="A53" s="1063" t="s">
        <v>158</v>
      </c>
      <c r="B53" s="73">
        <v>1377</v>
      </c>
      <c r="C53" s="718" t="s">
        <v>206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.75" thickBot="1" x14ac:dyDescent="0.3">
      <c r="A54" s="716" t="s">
        <v>158</v>
      </c>
      <c r="B54" s="412"/>
      <c r="C54" s="3" t="s">
        <v>483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25">
      <c r="A55" s="716" t="s">
        <v>158</v>
      </c>
      <c r="B55" s="73"/>
      <c r="C55" s="4" t="s">
        <v>1236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25">
      <c r="A56" s="717" t="s">
        <v>158</v>
      </c>
      <c r="B56" s="73"/>
      <c r="C56" s="2" t="s">
        <v>484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25">
      <c r="A57" s="717" t="s">
        <v>158</v>
      </c>
      <c r="B57" s="73"/>
      <c r="C57" s="718" t="s">
        <v>485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25">
      <c r="A58" s="717" t="s">
        <v>158</v>
      </c>
      <c r="B58" s="73"/>
      <c r="C58" s="718" t="s">
        <v>486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25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25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25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25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25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25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25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25">
      <c r="H66" s="73"/>
      <c r="I66" s="73"/>
      <c r="J66" s="73"/>
      <c r="K66" s="73"/>
      <c r="L66" s="73"/>
    </row>
    <row r="67" spans="7:19" s="1" customFormat="1" x14ac:dyDescent="0.25">
      <c r="H67" s="73"/>
      <c r="I67" s="73"/>
      <c r="J67" s="73"/>
      <c r="K67" s="73"/>
      <c r="L67" s="73"/>
    </row>
    <row r="68" spans="7:19" s="1" customFormat="1" x14ac:dyDescent="0.25">
      <c r="H68" s="73"/>
      <c r="I68" s="73"/>
      <c r="J68" s="73"/>
      <c r="K68" s="73"/>
      <c r="L68" s="73"/>
    </row>
    <row r="69" spans="7:19" s="1" customFormat="1" x14ac:dyDescent="0.25">
      <c r="H69" s="73"/>
      <c r="I69" s="73"/>
      <c r="J69" s="73"/>
      <c r="K69" s="73"/>
      <c r="L69" s="73"/>
    </row>
    <row r="70" spans="7:19" s="1" customFormat="1" x14ac:dyDescent="0.25">
      <c r="H70" s="73"/>
      <c r="I70" s="73"/>
      <c r="J70" s="73"/>
      <c r="K70" s="73"/>
      <c r="L70" s="73"/>
    </row>
    <row r="71" spans="7:19" s="1" customFormat="1" x14ac:dyDescent="0.25">
      <c r="H71" s="73"/>
      <c r="I71" s="73"/>
      <c r="J71" s="73"/>
      <c r="K71" s="73"/>
      <c r="L71" s="73"/>
    </row>
    <row r="72" spans="7:19" s="1" customFormat="1" x14ac:dyDescent="0.25">
      <c r="H72" s="73"/>
      <c r="I72" s="73"/>
      <c r="J72" s="73"/>
      <c r="K72" s="73"/>
      <c r="L72" s="73"/>
    </row>
    <row r="73" spans="7:19" s="1" customFormat="1" x14ac:dyDescent="0.25">
      <c r="H73" s="73"/>
      <c r="I73" s="73"/>
      <c r="J73" s="73"/>
      <c r="K73" s="73"/>
      <c r="L73" s="73"/>
    </row>
    <row r="74" spans="7:19" s="1" customFormat="1" x14ac:dyDescent="0.25">
      <c r="H74" s="73"/>
      <c r="I74" s="73"/>
      <c r="J74" s="73"/>
      <c r="K74" s="73"/>
      <c r="L74" s="73"/>
    </row>
    <row r="75" spans="7:19" s="1" customFormat="1" x14ac:dyDescent="0.25">
      <c r="H75" s="73"/>
      <c r="I75" s="73"/>
      <c r="J75" s="73"/>
      <c r="K75" s="73"/>
      <c r="L75" s="73"/>
    </row>
    <row r="76" spans="7:19" s="1" customFormat="1" x14ac:dyDescent="0.25">
      <c r="H76" s="73"/>
      <c r="I76" s="73"/>
      <c r="J76" s="73"/>
      <c r="K76" s="73"/>
      <c r="L76" s="73"/>
    </row>
    <row r="77" spans="7:19" s="1" customFormat="1" x14ac:dyDescent="0.25">
      <c r="H77" s="73"/>
      <c r="I77" s="73"/>
      <c r="J77" s="73"/>
      <c r="K77" s="73"/>
      <c r="L77" s="73"/>
    </row>
    <row r="78" spans="7:19" s="1" customFormat="1" x14ac:dyDescent="0.25">
      <c r="H78" s="73"/>
      <c r="I78" s="73"/>
      <c r="J78" s="73"/>
      <c r="K78" s="73"/>
      <c r="L78" s="73"/>
    </row>
    <row r="79" spans="7:19" s="1" customFormat="1" x14ac:dyDescent="0.25">
      <c r="H79" s="73"/>
      <c r="I79" s="73"/>
      <c r="J79" s="73"/>
      <c r="K79" s="73"/>
      <c r="L79" s="73"/>
    </row>
    <row r="80" spans="7:19" s="1" customFormat="1" x14ac:dyDescent="0.25">
      <c r="H80" s="73"/>
      <c r="I80" s="73"/>
      <c r="J80" s="73"/>
      <c r="K80" s="73"/>
      <c r="L80" s="73"/>
    </row>
    <row r="81" spans="8:12" s="1" customFormat="1" x14ac:dyDescent="0.25">
      <c r="H81" s="73"/>
      <c r="I81" s="73"/>
      <c r="J81" s="73"/>
      <c r="K81" s="73"/>
      <c r="L81" s="73"/>
    </row>
    <row r="82" spans="8:12" s="1" customFormat="1" x14ac:dyDescent="0.25">
      <c r="H82" s="73"/>
      <c r="I82" s="73"/>
      <c r="J82" s="73"/>
      <c r="K82" s="73"/>
      <c r="L82" s="73"/>
    </row>
    <row r="83" spans="8:12" s="1" customFormat="1" x14ac:dyDescent="0.25">
      <c r="H83" s="73"/>
      <c r="I83" s="73"/>
      <c r="J83" s="73"/>
      <c r="K83" s="73"/>
      <c r="L83" s="73"/>
    </row>
    <row r="84" spans="8:12" s="1" customFormat="1" x14ac:dyDescent="0.25">
      <c r="H84" s="73"/>
      <c r="I84" s="73"/>
      <c r="J84" s="73"/>
      <c r="K84" s="73"/>
      <c r="L84" s="73"/>
    </row>
    <row r="85" spans="8:12" s="1" customFormat="1" x14ac:dyDescent="0.25">
      <c r="H85" s="73"/>
      <c r="I85" s="73"/>
      <c r="J85" s="73"/>
      <c r="K85" s="73"/>
      <c r="L85" s="73"/>
    </row>
    <row r="86" spans="8:12" s="1" customFormat="1" x14ac:dyDescent="0.25">
      <c r="H86" s="73"/>
      <c r="I86" s="73"/>
      <c r="J86" s="73"/>
      <c r="K86" s="73"/>
      <c r="L86" s="73"/>
    </row>
    <row r="87" spans="8:12" s="1" customFormat="1" x14ac:dyDescent="0.25">
      <c r="H87" s="73"/>
      <c r="I87" s="73"/>
      <c r="J87" s="73"/>
      <c r="K87" s="73"/>
      <c r="L87" s="73"/>
    </row>
    <row r="88" spans="8:12" s="1" customFormat="1" x14ac:dyDescent="0.25">
      <c r="H88" s="73"/>
      <c r="I88" s="73"/>
      <c r="J88" s="73"/>
      <c r="K88" s="73"/>
      <c r="L88" s="73"/>
    </row>
    <row r="89" spans="8:12" s="1" customFormat="1" x14ac:dyDescent="0.25">
      <c r="H89" s="73"/>
      <c r="I89" s="73"/>
      <c r="J89" s="73"/>
      <c r="K89" s="73"/>
      <c r="L89" s="73"/>
    </row>
    <row r="90" spans="8:12" s="1" customFormat="1" x14ac:dyDescent="0.25">
      <c r="H90" s="73"/>
      <c r="I90" s="73"/>
      <c r="J90" s="73"/>
      <c r="K90" s="73"/>
      <c r="L90" s="73"/>
    </row>
    <row r="91" spans="8:12" s="1" customFormat="1" x14ac:dyDescent="0.25">
      <c r="H91" s="73"/>
      <c r="I91" s="73"/>
      <c r="J91" s="73"/>
      <c r="K91" s="73"/>
      <c r="L91" s="73"/>
    </row>
    <row r="92" spans="8:12" s="1" customFormat="1" x14ac:dyDescent="0.25">
      <c r="H92" s="73"/>
      <c r="I92" s="73"/>
      <c r="J92" s="73"/>
      <c r="K92" s="73"/>
      <c r="L92" s="73"/>
    </row>
    <row r="93" spans="8:12" s="1" customFormat="1" x14ac:dyDescent="0.25">
      <c r="H93" s="73"/>
      <c r="I93" s="73"/>
      <c r="J93" s="73"/>
      <c r="K93" s="73"/>
      <c r="L93" s="73"/>
    </row>
    <row r="94" spans="8:12" s="1" customFormat="1" x14ac:dyDescent="0.25">
      <c r="H94" s="73"/>
      <c r="I94" s="73"/>
      <c r="J94" s="73"/>
      <c r="K94" s="73"/>
      <c r="L94" s="73"/>
    </row>
    <row r="95" spans="8:12" s="1" customFormat="1" x14ac:dyDescent="0.25">
      <c r="H95" s="73"/>
      <c r="I95" s="73"/>
      <c r="J95" s="73"/>
      <c r="K95" s="73"/>
      <c r="L95" s="73"/>
    </row>
    <row r="96" spans="8:12" s="1" customFormat="1" x14ac:dyDescent="0.25">
      <c r="H96" s="73"/>
      <c r="I96" s="73"/>
      <c r="J96" s="73"/>
      <c r="K96" s="73"/>
      <c r="L96" s="73"/>
    </row>
    <row r="97" spans="8:12" s="1" customFormat="1" x14ac:dyDescent="0.25">
      <c r="H97" s="73"/>
      <c r="I97" s="73"/>
      <c r="J97" s="73"/>
      <c r="K97" s="73"/>
      <c r="L97" s="73"/>
    </row>
    <row r="98" spans="8:12" s="1" customFormat="1" x14ac:dyDescent="0.25">
      <c r="H98" s="73"/>
      <c r="I98" s="73"/>
      <c r="J98" s="73"/>
      <c r="K98" s="73"/>
      <c r="L98" s="73"/>
    </row>
    <row r="99" spans="8:12" s="1" customFormat="1" x14ac:dyDescent="0.25">
      <c r="H99" s="73"/>
      <c r="I99" s="73"/>
      <c r="J99" s="73"/>
      <c r="K99" s="73"/>
      <c r="L99" s="73"/>
    </row>
    <row r="100" spans="8:12" s="1" customFormat="1" x14ac:dyDescent="0.25">
      <c r="H100" s="73"/>
      <c r="I100" s="73"/>
      <c r="J100" s="73"/>
      <c r="K100" s="73"/>
      <c r="L100" s="73"/>
    </row>
    <row r="101" spans="8:12" s="1" customFormat="1" x14ac:dyDescent="0.25">
      <c r="H101" s="73"/>
      <c r="I101" s="73"/>
      <c r="J101" s="73"/>
      <c r="K101" s="73"/>
      <c r="L101" s="73"/>
    </row>
    <row r="102" spans="8:12" s="1" customFormat="1" x14ac:dyDescent="0.25">
      <c r="H102" s="73"/>
      <c r="I102" s="73"/>
      <c r="J102" s="73"/>
      <c r="K102" s="73"/>
      <c r="L102" s="73"/>
    </row>
    <row r="103" spans="8:12" s="1" customFormat="1" x14ac:dyDescent="0.25">
      <c r="H103" s="73"/>
      <c r="I103" s="73"/>
      <c r="J103" s="73"/>
      <c r="K103" s="73"/>
      <c r="L103" s="73"/>
    </row>
    <row r="104" spans="8:12" s="1" customFormat="1" x14ac:dyDescent="0.25">
      <c r="H104" s="73"/>
      <c r="I104" s="73"/>
      <c r="J104" s="73"/>
      <c r="K104" s="73"/>
      <c r="L104" s="73"/>
    </row>
    <row r="105" spans="8:12" s="1" customFormat="1" x14ac:dyDescent="0.25">
      <c r="H105" s="73"/>
      <c r="I105" s="73"/>
      <c r="J105" s="73"/>
      <c r="K105" s="73"/>
      <c r="L105" s="73"/>
    </row>
    <row r="106" spans="8:12" s="1" customFormat="1" x14ac:dyDescent="0.25">
      <c r="H106" s="73"/>
      <c r="I106" s="73"/>
      <c r="J106" s="73"/>
      <c r="K106" s="73"/>
      <c r="L106" s="73"/>
    </row>
    <row r="107" spans="8:12" s="1" customFormat="1" x14ac:dyDescent="0.25">
      <c r="H107" s="73"/>
      <c r="I107" s="73"/>
      <c r="J107" s="73"/>
      <c r="K107" s="73"/>
      <c r="L107" s="73"/>
    </row>
    <row r="108" spans="8:12" s="1" customFormat="1" x14ac:dyDescent="0.25">
      <c r="H108" s="73"/>
      <c r="I108" s="73"/>
      <c r="J108" s="73"/>
      <c r="K108" s="73"/>
      <c r="L108" s="73"/>
    </row>
    <row r="109" spans="8:12" s="1" customFormat="1" x14ac:dyDescent="0.25">
      <c r="H109" s="73"/>
      <c r="I109" s="73"/>
      <c r="J109" s="73"/>
      <c r="K109" s="73"/>
      <c r="L109" s="73"/>
    </row>
    <row r="110" spans="8:12" s="1" customFormat="1" x14ac:dyDescent="0.25">
      <c r="H110" s="73"/>
      <c r="I110" s="73"/>
      <c r="J110" s="73"/>
      <c r="K110" s="73"/>
      <c r="L110" s="73"/>
    </row>
    <row r="111" spans="8:12" s="1" customFormat="1" x14ac:dyDescent="0.25">
      <c r="H111" s="73"/>
      <c r="I111" s="73"/>
      <c r="J111" s="73"/>
      <c r="K111" s="73"/>
      <c r="L111" s="73"/>
    </row>
    <row r="112" spans="8:12" s="1" customFormat="1" x14ac:dyDescent="0.25">
      <c r="H112" s="73"/>
      <c r="I112" s="73"/>
      <c r="J112" s="73"/>
      <c r="K112" s="73"/>
      <c r="L112" s="73"/>
    </row>
    <row r="113" spans="8:12" s="1" customFormat="1" x14ac:dyDescent="0.25">
      <c r="H113" s="73"/>
      <c r="I113" s="73"/>
      <c r="J113" s="73"/>
      <c r="K113" s="73"/>
      <c r="L113" s="73"/>
    </row>
    <row r="114" spans="8:12" s="1" customFormat="1" x14ac:dyDescent="0.25">
      <c r="H114" s="73"/>
      <c r="I114" s="73"/>
      <c r="J114" s="73"/>
      <c r="K114" s="73"/>
      <c r="L114" s="73"/>
    </row>
    <row r="115" spans="8:12" s="1" customFormat="1" x14ac:dyDescent="0.25">
      <c r="H115" s="73"/>
      <c r="I115" s="73"/>
      <c r="J115" s="73"/>
      <c r="K115" s="73"/>
      <c r="L115" s="73"/>
    </row>
    <row r="116" spans="8:12" s="1" customFormat="1" x14ac:dyDescent="0.25">
      <c r="H116" s="73"/>
      <c r="I116" s="73"/>
      <c r="J116" s="73"/>
      <c r="K116" s="73"/>
      <c r="L116" s="73"/>
    </row>
    <row r="117" spans="8:12" s="1" customFormat="1" x14ac:dyDescent="0.25">
      <c r="H117" s="73"/>
      <c r="I117" s="73"/>
      <c r="J117" s="73"/>
      <c r="K117" s="73"/>
      <c r="L117" s="73"/>
    </row>
    <row r="118" spans="8:12" s="1" customFormat="1" x14ac:dyDescent="0.25">
      <c r="H118" s="73"/>
      <c r="I118" s="73"/>
      <c r="J118" s="73"/>
      <c r="K118" s="73"/>
      <c r="L118" s="73"/>
    </row>
    <row r="119" spans="8:12" s="1" customFormat="1" x14ac:dyDescent="0.25">
      <c r="H119" s="73"/>
      <c r="I119" s="73"/>
      <c r="J119" s="73"/>
      <c r="K119" s="73"/>
      <c r="L119" s="73"/>
    </row>
    <row r="120" spans="8:12" s="1" customFormat="1" x14ac:dyDescent="0.25">
      <c r="H120" s="73"/>
      <c r="I120" s="73"/>
      <c r="J120" s="73"/>
      <c r="K120" s="73"/>
      <c r="L120" s="73"/>
    </row>
    <row r="121" spans="8:12" s="1" customFormat="1" x14ac:dyDescent="0.25">
      <c r="H121" s="73"/>
      <c r="I121" s="73"/>
      <c r="J121" s="73"/>
      <c r="K121" s="73"/>
      <c r="L121" s="73"/>
    </row>
    <row r="122" spans="8:12" s="1" customFormat="1" x14ac:dyDescent="0.25">
      <c r="H122" s="73"/>
      <c r="I122" s="73"/>
      <c r="J122" s="73"/>
      <c r="K122" s="73"/>
      <c r="L122" s="73"/>
    </row>
    <row r="123" spans="8:12" s="1" customFormat="1" x14ac:dyDescent="0.25">
      <c r="H123" s="73"/>
      <c r="I123" s="73"/>
      <c r="J123" s="73"/>
      <c r="K123" s="73"/>
      <c r="L123" s="73"/>
    </row>
    <row r="124" spans="8:12" s="1" customFormat="1" x14ac:dyDescent="0.25">
      <c r="H124" s="73"/>
      <c r="I124" s="73"/>
      <c r="J124" s="73"/>
      <c r="K124" s="73"/>
      <c r="L124" s="73"/>
    </row>
    <row r="125" spans="8:12" s="1" customFormat="1" x14ac:dyDescent="0.25">
      <c r="H125" s="73"/>
      <c r="I125" s="73"/>
      <c r="J125" s="73"/>
      <c r="K125" s="73"/>
      <c r="L125" s="73"/>
    </row>
    <row r="126" spans="8:12" s="1" customFormat="1" x14ac:dyDescent="0.25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E21" sqref="E21"/>
    </sheetView>
  </sheetViews>
  <sheetFormatPr baseColWidth="10" defaultColWidth="11.42578125" defaultRowHeight="15" x14ac:dyDescent="0.25"/>
  <cols>
    <col min="1" max="1" width="14.140625" bestFit="1" customWidth="1"/>
    <col min="2" max="2" width="29" bestFit="1" customWidth="1"/>
    <col min="3" max="3" width="18" bestFit="1" customWidth="1"/>
    <col min="4" max="4" width="22.28515625" bestFit="1" customWidth="1"/>
    <col min="5" max="6" width="11.5703125" bestFit="1" customWidth="1"/>
    <col min="7" max="7" width="8" bestFit="1" customWidth="1"/>
    <col min="8" max="8" width="9.28515625" bestFit="1" customWidth="1"/>
    <col min="9" max="9" width="14.140625" bestFit="1" customWidth="1"/>
    <col min="10" max="10" width="9.5703125" bestFit="1" customWidth="1"/>
    <col min="11" max="11" width="9.28515625" bestFit="1" customWidth="1"/>
    <col min="12" max="12" width="8" bestFit="1" customWidth="1"/>
    <col min="13" max="13" width="8.5703125" bestFit="1" customWidth="1"/>
    <col min="14" max="14" width="9.42578125" bestFit="1" customWidth="1"/>
    <col min="15" max="15" width="9.140625" bestFit="1" customWidth="1"/>
    <col min="16" max="16" width="19" bestFit="1" customWidth="1"/>
    <col min="17" max="17" width="18.42578125" bestFit="1" customWidth="1"/>
    <col min="18" max="18" width="8.140625" bestFit="1" customWidth="1"/>
    <col min="19" max="19" width="11.42578125" bestFit="1" customWidth="1"/>
    <col min="20" max="20" width="8.85546875" bestFit="1" customWidth="1"/>
    <col min="21" max="21" width="8" bestFit="1" customWidth="1"/>
    <col min="22" max="22" width="8.140625" bestFit="1" customWidth="1"/>
  </cols>
  <sheetData>
    <row r="1" spans="1:22" x14ac:dyDescent="0.25">
      <c r="A1" s="1098" t="s">
        <v>1237</v>
      </c>
    </row>
    <row r="3" spans="1:22" ht="15" customHeight="1" x14ac:dyDescent="0.25"/>
    <row r="4" spans="1:22" ht="15" customHeight="1" x14ac:dyDescent="0.25">
      <c r="E4" s="1236" t="s">
        <v>1238</v>
      </c>
      <c r="F4" s="1237"/>
      <c r="G4" s="1238"/>
      <c r="H4" s="1239" t="s">
        <v>1239</v>
      </c>
      <c r="I4" s="1240"/>
      <c r="J4" s="1240"/>
      <c r="K4" s="1240"/>
      <c r="L4" s="1240"/>
      <c r="M4" s="1240"/>
      <c r="N4" s="1240"/>
      <c r="O4" s="1241"/>
      <c r="P4" s="1242" t="s">
        <v>1240</v>
      </c>
      <c r="Q4" s="1243"/>
      <c r="R4" s="1244" t="s">
        <v>23</v>
      </c>
      <c r="S4" s="1245"/>
      <c r="T4" s="1245"/>
      <c r="U4" s="1245"/>
      <c r="V4" s="1246"/>
    </row>
    <row r="5" spans="1:22" ht="15" customHeight="1" x14ac:dyDescent="0.25">
      <c r="A5" s="1216" t="s">
        <v>1241</v>
      </c>
      <c r="B5" t="s">
        <v>498</v>
      </c>
      <c r="C5" t="s">
        <v>499</v>
      </c>
      <c r="D5" t="s">
        <v>500</v>
      </c>
      <c r="E5" s="1186" t="s">
        <v>1242</v>
      </c>
      <c r="F5" s="1187" t="s">
        <v>1243</v>
      </c>
      <c r="G5" s="1188" t="s">
        <v>1244</v>
      </c>
      <c r="H5" s="1189" t="s">
        <v>1245</v>
      </c>
      <c r="I5" s="1190" t="s">
        <v>1246</v>
      </c>
      <c r="J5" s="1190" t="s">
        <v>1247</v>
      </c>
      <c r="K5" s="1190" t="s">
        <v>1248</v>
      </c>
      <c r="L5" s="1190" t="s">
        <v>1249</v>
      </c>
      <c r="M5" s="1190" t="s">
        <v>1250</v>
      </c>
      <c r="N5" s="1190" t="s">
        <v>1251</v>
      </c>
      <c r="O5" s="1191" t="s">
        <v>1252</v>
      </c>
      <c r="P5" s="1192" t="s">
        <v>1253</v>
      </c>
      <c r="Q5" s="1193" t="s">
        <v>1254</v>
      </c>
      <c r="R5" s="1194" t="s">
        <v>35</v>
      </c>
      <c r="S5" s="1195" t="s">
        <v>36</v>
      </c>
      <c r="T5" s="1195" t="s">
        <v>1255</v>
      </c>
      <c r="U5" s="1195" t="s">
        <v>34</v>
      </c>
      <c r="V5" s="1196" t="s">
        <v>33</v>
      </c>
    </row>
    <row r="6" spans="1:22" ht="15" customHeight="1" x14ac:dyDescent="0.25">
      <c r="A6">
        <v>88</v>
      </c>
      <c r="B6" t="s">
        <v>52</v>
      </c>
      <c r="C6" t="s">
        <v>536</v>
      </c>
      <c r="D6" t="s">
        <v>537</v>
      </c>
      <c r="E6" s="1218"/>
      <c r="F6" s="1218"/>
      <c r="G6" s="1218"/>
      <c r="H6" s="1218"/>
      <c r="I6" s="1218"/>
      <c r="J6" s="1218"/>
      <c r="K6" s="1218"/>
      <c r="L6" s="1218"/>
      <c r="M6" s="1218"/>
      <c r="N6" s="1218"/>
      <c r="O6" s="1218"/>
      <c r="P6" s="1218">
        <v>5656.1085999999996</v>
      </c>
      <c r="Q6" s="1218"/>
      <c r="R6" s="1218">
        <v>11300</v>
      </c>
      <c r="S6" s="1218">
        <v>13500</v>
      </c>
      <c r="T6" s="1218">
        <v>16000</v>
      </c>
      <c r="U6" s="1218">
        <v>8500</v>
      </c>
      <c r="V6" s="1218">
        <v>9950</v>
      </c>
    </row>
    <row r="7" spans="1:22" x14ac:dyDescent="0.25">
      <c r="A7">
        <v>89</v>
      </c>
      <c r="B7" t="s">
        <v>54</v>
      </c>
      <c r="C7" t="s">
        <v>536</v>
      </c>
      <c r="D7" t="s">
        <v>537</v>
      </c>
      <c r="E7" s="1218"/>
      <c r="F7" s="1218"/>
      <c r="G7" s="1218">
        <v>7200</v>
      </c>
      <c r="H7" s="1218">
        <v>11081</v>
      </c>
      <c r="I7" s="1218">
        <v>8000</v>
      </c>
      <c r="J7" s="1218"/>
      <c r="K7" s="1218">
        <v>7999</v>
      </c>
      <c r="L7" s="1218">
        <v>6000</v>
      </c>
      <c r="M7" s="1218">
        <v>5650</v>
      </c>
      <c r="N7" s="1218">
        <v>4058</v>
      </c>
      <c r="O7" s="1218">
        <v>8999</v>
      </c>
      <c r="P7" s="1218"/>
      <c r="Q7" s="1218"/>
      <c r="R7" s="1218">
        <v>7180</v>
      </c>
      <c r="S7" s="1218">
        <v>8150</v>
      </c>
      <c r="T7" s="1218">
        <v>6590</v>
      </c>
      <c r="U7" s="1218">
        <v>6250</v>
      </c>
      <c r="V7" s="1218">
        <v>5990</v>
      </c>
    </row>
    <row r="8" spans="1:22" x14ac:dyDescent="0.25">
      <c r="A8">
        <v>90</v>
      </c>
      <c r="B8" t="s">
        <v>55</v>
      </c>
      <c r="C8" t="s">
        <v>536</v>
      </c>
      <c r="D8" t="s">
        <v>537</v>
      </c>
      <c r="E8" s="1218"/>
      <c r="F8" s="1218">
        <v>6500</v>
      </c>
      <c r="G8" s="1218">
        <v>7250</v>
      </c>
      <c r="H8" s="1218">
        <v>9990</v>
      </c>
      <c r="I8" s="1218">
        <v>8500</v>
      </c>
      <c r="J8" s="1218"/>
      <c r="K8" s="1218">
        <v>11999</v>
      </c>
      <c r="L8" s="1218">
        <v>8900</v>
      </c>
      <c r="M8" s="1218">
        <v>8950</v>
      </c>
      <c r="N8" s="1218">
        <v>8500</v>
      </c>
      <c r="O8" s="1218">
        <v>6999</v>
      </c>
      <c r="P8" s="1218">
        <v>5565.6108999999997</v>
      </c>
      <c r="Q8" s="1218"/>
      <c r="R8" s="1218">
        <v>11000</v>
      </c>
      <c r="S8" s="1218">
        <v>12031</v>
      </c>
      <c r="T8" s="1218">
        <v>12490</v>
      </c>
      <c r="U8" s="1218">
        <v>8000</v>
      </c>
      <c r="V8" s="1218">
        <v>9950</v>
      </c>
    </row>
    <row r="9" spans="1:22" x14ac:dyDescent="0.25">
      <c r="A9">
        <v>91</v>
      </c>
      <c r="B9" t="s">
        <v>56</v>
      </c>
      <c r="C9" t="s">
        <v>536</v>
      </c>
      <c r="D9" t="s">
        <v>537</v>
      </c>
      <c r="E9" s="1218"/>
      <c r="F9" s="1218"/>
      <c r="G9" s="1218"/>
      <c r="H9" s="1218"/>
      <c r="I9" s="1218"/>
      <c r="J9" s="1218"/>
      <c r="K9" s="1218"/>
      <c r="L9" s="1218"/>
      <c r="M9" s="1218"/>
      <c r="N9" s="1218"/>
      <c r="O9" s="1218"/>
      <c r="P9" s="1218">
        <v>3846.1538</v>
      </c>
      <c r="Q9" s="1218"/>
      <c r="R9" s="1218"/>
      <c r="S9" s="1218"/>
      <c r="T9" s="1218">
        <v>6690</v>
      </c>
      <c r="U9" s="1218">
        <v>5300</v>
      </c>
      <c r="V9" s="1218"/>
    </row>
    <row r="10" spans="1:22" x14ac:dyDescent="0.25">
      <c r="A10">
        <v>154</v>
      </c>
      <c r="B10" t="s">
        <v>58</v>
      </c>
      <c r="C10" t="s">
        <v>57</v>
      </c>
      <c r="D10" t="s">
        <v>537</v>
      </c>
      <c r="E10" s="1218"/>
      <c r="F10" s="1218">
        <v>15500</v>
      </c>
      <c r="G10" s="1218">
        <v>18500</v>
      </c>
      <c r="H10" s="1218">
        <v>13899</v>
      </c>
      <c r="I10" s="1218">
        <v>13800</v>
      </c>
      <c r="J10" s="1218"/>
      <c r="K10" s="1218">
        <v>15999</v>
      </c>
      <c r="L10" s="1218">
        <v>15600</v>
      </c>
      <c r="M10" s="1218">
        <v>15850</v>
      </c>
      <c r="N10" s="1218">
        <v>13279</v>
      </c>
      <c r="O10" s="1218">
        <v>13500</v>
      </c>
      <c r="P10" s="1218">
        <v>9457.0136000000002</v>
      </c>
      <c r="Q10" s="1218">
        <v>8817</v>
      </c>
      <c r="R10" s="1218">
        <v>18010</v>
      </c>
      <c r="S10" s="1218">
        <v>15890</v>
      </c>
      <c r="T10" s="1218">
        <v>17990</v>
      </c>
      <c r="U10" s="1218">
        <v>13500</v>
      </c>
      <c r="V10" s="1218">
        <v>15900</v>
      </c>
    </row>
    <row r="11" spans="1:22" x14ac:dyDescent="0.25">
      <c r="A11">
        <v>157</v>
      </c>
      <c r="B11" t="s">
        <v>561</v>
      </c>
      <c r="C11" t="s">
        <v>562</v>
      </c>
      <c r="D11" t="s">
        <v>537</v>
      </c>
      <c r="E11" s="1218">
        <v>19500</v>
      </c>
      <c r="F11" s="1218">
        <v>15500</v>
      </c>
      <c r="G11" s="1218">
        <v>14000</v>
      </c>
      <c r="H11" s="1218">
        <v>11700</v>
      </c>
      <c r="I11" s="1218"/>
      <c r="J11" s="1218"/>
      <c r="K11" s="1218">
        <v>23999</v>
      </c>
      <c r="L11" s="1218">
        <v>12000</v>
      </c>
      <c r="M11" s="1218"/>
      <c r="N11" s="1218"/>
      <c r="O11" s="1218">
        <v>10999</v>
      </c>
      <c r="P11" s="1218"/>
      <c r="Q11" s="1218"/>
      <c r="R11" s="1218"/>
      <c r="S11" s="1218">
        <v>12490</v>
      </c>
      <c r="T11" s="1218"/>
      <c r="U11" s="1218"/>
      <c r="V11" s="1218">
        <v>17100</v>
      </c>
    </row>
    <row r="12" spans="1:22" ht="15" hidden="1" customHeight="1" x14ac:dyDescent="0.25">
      <c r="A12">
        <v>159</v>
      </c>
      <c r="B12" t="s">
        <v>59</v>
      </c>
      <c r="C12" t="s">
        <v>57</v>
      </c>
      <c r="D12" t="s">
        <v>537</v>
      </c>
      <c r="E12" s="1218"/>
      <c r="F12" s="1218">
        <v>7900</v>
      </c>
      <c r="G12" s="1218">
        <v>7500</v>
      </c>
      <c r="H12" s="1218">
        <v>6999</v>
      </c>
      <c r="I12" s="1218">
        <v>10500</v>
      </c>
      <c r="J12" s="1218"/>
      <c r="K12" s="1218">
        <v>10999</v>
      </c>
      <c r="L12" s="1218">
        <v>9500</v>
      </c>
      <c r="M12" s="1218">
        <v>13350</v>
      </c>
      <c r="N12" s="1218">
        <v>10743</v>
      </c>
      <c r="O12" s="1218">
        <v>11090</v>
      </c>
      <c r="P12" s="1218">
        <v>6289.5928000000004</v>
      </c>
      <c r="Q12" s="1218"/>
      <c r="R12" s="1218">
        <v>10920</v>
      </c>
      <c r="S12" s="1218"/>
      <c r="T12" s="1218">
        <v>11990</v>
      </c>
      <c r="U12" s="1218">
        <v>8650</v>
      </c>
      <c r="V12" s="1218">
        <v>8950</v>
      </c>
    </row>
    <row r="13" spans="1:22" x14ac:dyDescent="0.25">
      <c r="A13">
        <v>180</v>
      </c>
      <c r="B13" t="s">
        <v>568</v>
      </c>
      <c r="C13" t="s">
        <v>562</v>
      </c>
      <c r="D13" t="s">
        <v>537</v>
      </c>
      <c r="E13" s="1218">
        <v>15000</v>
      </c>
      <c r="F13" s="1218">
        <v>12000</v>
      </c>
      <c r="G13" s="1218">
        <v>11500</v>
      </c>
      <c r="H13" s="1218">
        <v>6999</v>
      </c>
      <c r="I13" s="1218"/>
      <c r="J13" s="1218"/>
      <c r="K13" s="1218">
        <v>11999</v>
      </c>
      <c r="L13" s="1218">
        <v>8000</v>
      </c>
      <c r="M13" s="1218"/>
      <c r="N13" s="1218"/>
      <c r="O13" s="1218"/>
      <c r="P13" s="1218"/>
      <c r="Q13" s="1218"/>
      <c r="R13" s="1218">
        <v>13900</v>
      </c>
      <c r="S13" s="1218">
        <v>7940</v>
      </c>
      <c r="T13" s="1218">
        <v>11990</v>
      </c>
      <c r="U13" s="1218"/>
      <c r="V13" s="1218">
        <v>12900</v>
      </c>
    </row>
    <row r="14" spans="1:22" x14ac:dyDescent="0.25">
      <c r="A14">
        <v>182</v>
      </c>
      <c r="B14" t="s">
        <v>569</v>
      </c>
      <c r="C14" t="s">
        <v>562</v>
      </c>
      <c r="D14" t="s">
        <v>537</v>
      </c>
      <c r="E14" s="1218"/>
      <c r="F14" s="1218"/>
      <c r="G14" s="1218"/>
      <c r="H14" s="1218"/>
      <c r="I14" s="1218"/>
      <c r="J14" s="1218"/>
      <c r="K14" s="1218"/>
      <c r="L14" s="1218"/>
      <c r="M14" s="1218"/>
      <c r="N14" s="1218"/>
      <c r="O14" s="1218"/>
      <c r="P14" s="1218"/>
      <c r="Q14" s="1218"/>
      <c r="R14" s="1218">
        <v>19500</v>
      </c>
      <c r="S14" s="1218"/>
      <c r="T14" s="1218">
        <v>20900</v>
      </c>
      <c r="U14" s="1218"/>
      <c r="V14" s="1218">
        <v>17100</v>
      </c>
    </row>
    <row r="15" spans="1:22" x14ac:dyDescent="0.25">
      <c r="A15">
        <v>184</v>
      </c>
      <c r="B15" t="s">
        <v>147</v>
      </c>
      <c r="C15" t="s">
        <v>562</v>
      </c>
      <c r="D15" t="s">
        <v>537</v>
      </c>
      <c r="E15" s="1218"/>
      <c r="F15" s="1218"/>
      <c r="G15" s="1218"/>
      <c r="H15" s="1218"/>
      <c r="I15" s="1218"/>
      <c r="J15" s="1218"/>
      <c r="K15" s="1218"/>
      <c r="L15" s="1218"/>
      <c r="M15" s="1218"/>
      <c r="N15" s="1218"/>
      <c r="O15" s="1218"/>
      <c r="P15" s="1218"/>
      <c r="Q15" s="1218"/>
      <c r="R15" s="1218">
        <v>1300</v>
      </c>
      <c r="S15" s="1218"/>
      <c r="T15" s="1218">
        <v>5295</v>
      </c>
      <c r="U15" s="1218"/>
      <c r="V15" s="1218">
        <v>4500</v>
      </c>
    </row>
    <row r="16" spans="1:22" x14ac:dyDescent="0.25">
      <c r="A16">
        <v>185</v>
      </c>
      <c r="B16" t="s">
        <v>570</v>
      </c>
      <c r="C16" t="s">
        <v>571</v>
      </c>
      <c r="D16" t="s">
        <v>537</v>
      </c>
      <c r="E16" s="1218"/>
      <c r="F16" s="1218"/>
      <c r="G16" s="1218"/>
      <c r="H16" s="1218"/>
      <c r="I16" s="1218"/>
      <c r="J16" s="1218"/>
      <c r="K16" s="1218"/>
      <c r="L16" s="1218">
        <v>13000</v>
      </c>
      <c r="M16" s="1218"/>
      <c r="N16" s="1218"/>
      <c r="O16" s="1218"/>
      <c r="P16" s="1218"/>
      <c r="Q16" s="1218"/>
      <c r="R16" s="1218"/>
      <c r="S16" s="1218"/>
      <c r="T16" s="1218"/>
      <c r="U16" s="1218"/>
      <c r="V16" s="1218">
        <v>4990</v>
      </c>
    </row>
    <row r="17" spans="1:22" x14ac:dyDescent="0.25">
      <c r="A17">
        <v>186</v>
      </c>
      <c r="B17" t="s">
        <v>486</v>
      </c>
      <c r="C17" t="s">
        <v>562</v>
      </c>
      <c r="D17" t="s">
        <v>537</v>
      </c>
      <c r="E17" s="1218">
        <v>12000</v>
      </c>
      <c r="F17" s="1218">
        <v>9900</v>
      </c>
      <c r="G17" s="1218">
        <v>10000</v>
      </c>
      <c r="H17" s="1218">
        <v>5200</v>
      </c>
      <c r="I17" s="1218"/>
      <c r="J17" s="1218"/>
      <c r="K17" s="1218">
        <v>9699</v>
      </c>
      <c r="L17" s="1218">
        <v>10100</v>
      </c>
      <c r="M17" s="1218"/>
      <c r="N17" s="1218"/>
      <c r="O17" s="1218">
        <v>13799</v>
      </c>
      <c r="P17" s="1218"/>
      <c r="Q17" s="1218"/>
      <c r="R17" s="1218">
        <v>13900</v>
      </c>
      <c r="S17" s="1218">
        <v>12400</v>
      </c>
      <c r="T17" s="1218">
        <v>9900</v>
      </c>
      <c r="U17" s="1218"/>
      <c r="V17" s="1218">
        <v>12990</v>
      </c>
    </row>
    <row r="18" spans="1:22" x14ac:dyDescent="0.25">
      <c r="A18">
        <v>193</v>
      </c>
      <c r="B18" t="s">
        <v>60</v>
      </c>
      <c r="C18" t="s">
        <v>57</v>
      </c>
      <c r="D18" t="s">
        <v>537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>
        <v>5837.1040999999996</v>
      </c>
      <c r="Q18" s="1218"/>
      <c r="R18" s="1218">
        <v>9890</v>
      </c>
      <c r="S18" s="1218"/>
      <c r="T18" s="1218"/>
      <c r="U18" s="1218">
        <v>8000</v>
      </c>
      <c r="V18" s="1218">
        <v>8900</v>
      </c>
    </row>
    <row r="19" spans="1:22" x14ac:dyDescent="0.25">
      <c r="A19">
        <v>196</v>
      </c>
      <c r="B19" t="s">
        <v>62</v>
      </c>
      <c r="C19" t="s">
        <v>57</v>
      </c>
      <c r="D19" t="s">
        <v>537</v>
      </c>
      <c r="E19" s="1218"/>
      <c r="F19" s="1218">
        <v>7900</v>
      </c>
      <c r="G19" s="1218">
        <v>8500</v>
      </c>
      <c r="H19" s="1218">
        <v>6499</v>
      </c>
      <c r="I19" s="1218">
        <v>6800</v>
      </c>
      <c r="J19" s="1218"/>
      <c r="K19" s="1218">
        <v>7199</v>
      </c>
      <c r="L19" s="1218">
        <v>7000</v>
      </c>
      <c r="M19" s="1218">
        <v>6800</v>
      </c>
      <c r="N19" s="1218">
        <v>6700</v>
      </c>
      <c r="O19" s="1218">
        <v>7299</v>
      </c>
      <c r="P19" s="1218">
        <v>4660.6334999999999</v>
      </c>
      <c r="Q19" s="1218">
        <v>4500</v>
      </c>
      <c r="R19" s="1218">
        <v>8140</v>
      </c>
      <c r="S19" s="1218">
        <v>7490</v>
      </c>
      <c r="T19" s="1218">
        <v>7990</v>
      </c>
      <c r="U19" s="1218">
        <v>6550</v>
      </c>
      <c r="V19" s="1218">
        <v>7350</v>
      </c>
    </row>
    <row r="20" spans="1:22" x14ac:dyDescent="0.25">
      <c r="A20">
        <v>197</v>
      </c>
      <c r="B20" t="s">
        <v>63</v>
      </c>
      <c r="C20" t="s">
        <v>57</v>
      </c>
      <c r="D20" t="s">
        <v>537</v>
      </c>
      <c r="E20" s="1218"/>
      <c r="F20" s="1218">
        <v>7900</v>
      </c>
      <c r="G20" s="1218">
        <v>7100</v>
      </c>
      <c r="H20" s="1218">
        <v>6799</v>
      </c>
      <c r="I20" s="1218">
        <v>8200</v>
      </c>
      <c r="J20" s="1218"/>
      <c r="K20" s="1218">
        <v>7999</v>
      </c>
      <c r="L20" s="1218">
        <v>7900</v>
      </c>
      <c r="M20" s="1218">
        <v>8550</v>
      </c>
      <c r="N20" s="1218">
        <v>7999</v>
      </c>
      <c r="O20" s="1218">
        <v>7290</v>
      </c>
      <c r="P20" s="1218">
        <v>5475.1130999999996</v>
      </c>
      <c r="Q20" s="1218">
        <v>4500</v>
      </c>
      <c r="R20" s="1218">
        <v>8500</v>
      </c>
      <c r="S20" s="1218">
        <v>7790</v>
      </c>
      <c r="T20" s="1218">
        <v>7690</v>
      </c>
      <c r="U20" s="1218">
        <v>6500</v>
      </c>
      <c r="V20" s="1218">
        <v>7100</v>
      </c>
    </row>
    <row r="21" spans="1:22" x14ac:dyDescent="0.25">
      <c r="A21">
        <v>198</v>
      </c>
      <c r="B21" t="s">
        <v>64</v>
      </c>
      <c r="C21" t="s">
        <v>571</v>
      </c>
      <c r="D21" t="s">
        <v>537</v>
      </c>
      <c r="E21" s="1218"/>
      <c r="F21" s="1218"/>
      <c r="G21" s="1218"/>
      <c r="H21" s="1218"/>
      <c r="I21" s="1218"/>
      <c r="J21" s="1218"/>
      <c r="K21" s="1218"/>
      <c r="L21" s="1218"/>
      <c r="M21" s="1218"/>
      <c r="N21" s="1218"/>
      <c r="O21" s="1218"/>
      <c r="P21" s="1218"/>
      <c r="Q21" s="1218"/>
      <c r="R21" s="1218"/>
      <c r="S21" s="1218"/>
      <c r="T21" s="1218"/>
      <c r="U21" s="1218"/>
      <c r="V21" s="1218">
        <v>2600</v>
      </c>
    </row>
    <row r="22" spans="1:22" ht="15" customHeight="1" x14ac:dyDescent="0.25">
      <c r="A22">
        <v>199</v>
      </c>
      <c r="B22" t="s">
        <v>65</v>
      </c>
      <c r="C22" t="s">
        <v>571</v>
      </c>
      <c r="D22" t="s">
        <v>537</v>
      </c>
      <c r="E22" s="1218"/>
      <c r="F22" s="1218"/>
      <c r="G22" s="1218"/>
      <c r="H22" s="1218"/>
      <c r="I22" s="1218"/>
      <c r="J22" s="1218"/>
      <c r="K22" s="1218"/>
      <c r="L22" s="1218"/>
      <c r="M22" s="1218"/>
      <c r="N22" s="1218"/>
      <c r="O22" s="1218"/>
      <c r="P22" s="1218">
        <v>1050</v>
      </c>
      <c r="Q22" s="1218">
        <v>1540</v>
      </c>
      <c r="R22" s="1218">
        <v>3120</v>
      </c>
      <c r="S22" s="1218"/>
      <c r="T22" s="1218">
        <v>1500</v>
      </c>
      <c r="U22" s="1218">
        <v>1200</v>
      </c>
      <c r="V22" s="1218">
        <v>2700</v>
      </c>
    </row>
    <row r="23" spans="1:22" ht="15" customHeight="1" x14ac:dyDescent="0.25">
      <c r="A23">
        <v>201</v>
      </c>
      <c r="B23" t="s">
        <v>67</v>
      </c>
      <c r="C23" t="s">
        <v>571</v>
      </c>
      <c r="D23" t="s">
        <v>537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8"/>
      <c r="R23" s="1218">
        <v>3400</v>
      </c>
      <c r="S23" s="1218"/>
      <c r="T23" s="1218"/>
      <c r="U23" s="1218">
        <v>1300</v>
      </c>
      <c r="V23" s="1218">
        <v>2900</v>
      </c>
    </row>
    <row r="24" spans="1:22" ht="15" customHeight="1" x14ac:dyDescent="0.25">
      <c r="A24">
        <v>202</v>
      </c>
      <c r="B24" t="s">
        <v>68</v>
      </c>
      <c r="C24" t="s">
        <v>57</v>
      </c>
      <c r="D24" t="s">
        <v>537</v>
      </c>
      <c r="E24" s="1218"/>
      <c r="F24" s="1218"/>
      <c r="G24" s="1218"/>
      <c r="H24" s="1218"/>
      <c r="I24" s="1218"/>
      <c r="J24" s="1218"/>
      <c r="K24" s="1218"/>
      <c r="L24" s="1218"/>
      <c r="M24" s="1218"/>
      <c r="N24" s="1218"/>
      <c r="O24" s="1218"/>
      <c r="P24" s="1218"/>
      <c r="Q24" s="1218"/>
      <c r="R24" s="1218">
        <v>20520</v>
      </c>
      <c r="S24" s="1218"/>
      <c r="T24" s="1218"/>
      <c r="U24" s="1218">
        <v>11700</v>
      </c>
      <c r="V24" s="1218">
        <v>9000</v>
      </c>
    </row>
    <row r="25" spans="1:22" ht="15" customHeight="1" x14ac:dyDescent="0.25">
      <c r="A25">
        <v>208</v>
      </c>
      <c r="B25" t="s">
        <v>69</v>
      </c>
      <c r="C25" t="s">
        <v>57</v>
      </c>
      <c r="D25" t="s">
        <v>537</v>
      </c>
      <c r="E25" s="1218"/>
      <c r="F25" s="1218"/>
      <c r="G25" s="1218"/>
      <c r="H25" s="1218"/>
      <c r="I25" s="1218"/>
      <c r="J25" s="1218"/>
      <c r="K25" s="1218"/>
      <c r="L25" s="1218"/>
      <c r="M25" s="1218"/>
      <c r="N25" s="1218"/>
      <c r="O25" s="1218"/>
      <c r="P25" s="1218"/>
      <c r="Q25" s="1218">
        <v>4128</v>
      </c>
      <c r="R25" s="1218"/>
      <c r="S25" s="1218"/>
      <c r="T25" s="1218"/>
      <c r="U25" s="1218">
        <v>5850</v>
      </c>
      <c r="V25" s="1218">
        <v>7950</v>
      </c>
    </row>
    <row r="26" spans="1:22" ht="15" customHeight="1" x14ac:dyDescent="0.25">
      <c r="A26">
        <v>215</v>
      </c>
      <c r="B26" t="s">
        <v>70</v>
      </c>
      <c r="C26" t="s">
        <v>57</v>
      </c>
      <c r="D26" t="s">
        <v>537</v>
      </c>
      <c r="E26" s="1218"/>
      <c r="F26" s="1218"/>
      <c r="G26" s="1218"/>
      <c r="H26" s="1218"/>
      <c r="I26" s="1218"/>
      <c r="J26" s="1218"/>
      <c r="K26" s="1218"/>
      <c r="L26" s="1218"/>
      <c r="M26" s="1218"/>
      <c r="N26" s="1218"/>
      <c r="O26" s="1218"/>
      <c r="P26" s="1218">
        <v>6018.0995000000003</v>
      </c>
      <c r="Q26" s="1218">
        <v>5545</v>
      </c>
      <c r="R26" s="1218"/>
      <c r="S26" s="1218"/>
      <c r="T26" s="1218"/>
      <c r="U26" s="1218">
        <v>7500</v>
      </c>
      <c r="V26" s="1218"/>
    </row>
    <row r="27" spans="1:22" ht="15" customHeight="1" x14ac:dyDescent="0.25">
      <c r="A27">
        <v>216</v>
      </c>
      <c r="B27" t="s">
        <v>573</v>
      </c>
      <c r="D27" t="s">
        <v>537</v>
      </c>
      <c r="E27" s="1218">
        <v>22000</v>
      </c>
      <c r="F27" s="1218">
        <v>20500</v>
      </c>
      <c r="G27" s="1218">
        <v>20000</v>
      </c>
      <c r="H27" s="1218">
        <v>16600</v>
      </c>
      <c r="I27" s="1218"/>
      <c r="J27" s="1218"/>
      <c r="K27" s="1218">
        <v>21999</v>
      </c>
      <c r="L27" s="1218">
        <v>13410</v>
      </c>
      <c r="M27" s="1218"/>
      <c r="N27" s="1218"/>
      <c r="O27" s="1218">
        <v>18999</v>
      </c>
      <c r="P27" s="1218"/>
      <c r="Q27" s="1218"/>
      <c r="R27" s="1218">
        <v>19500</v>
      </c>
      <c r="S27" s="1218"/>
      <c r="T27" s="1218">
        <v>15990</v>
      </c>
      <c r="U27" s="1218"/>
      <c r="V27" s="1218">
        <v>12990</v>
      </c>
    </row>
    <row r="28" spans="1:22" x14ac:dyDescent="0.25">
      <c r="A28">
        <v>221</v>
      </c>
      <c r="B28" t="s">
        <v>574</v>
      </c>
      <c r="C28" t="s">
        <v>57</v>
      </c>
      <c r="D28" t="s">
        <v>537</v>
      </c>
      <c r="E28" s="1218"/>
      <c r="F28" s="1218"/>
      <c r="G28" s="1218"/>
      <c r="H28" s="1218"/>
      <c r="I28" s="1218"/>
      <c r="J28" s="1218"/>
      <c r="K28" s="1218"/>
      <c r="L28" s="1218"/>
      <c r="M28" s="1218"/>
      <c r="N28" s="1218"/>
      <c r="O28" s="1218"/>
      <c r="P28" s="1218">
        <v>4932.1266999999998</v>
      </c>
      <c r="Q28" s="1218"/>
      <c r="R28" s="1218">
        <v>6980</v>
      </c>
      <c r="S28" s="1218"/>
      <c r="T28" s="1218"/>
      <c r="U28" s="1218">
        <v>7150</v>
      </c>
      <c r="V28" s="1218">
        <v>3990</v>
      </c>
    </row>
    <row r="29" spans="1:22" x14ac:dyDescent="0.25">
      <c r="A29">
        <v>223</v>
      </c>
      <c r="B29" t="s">
        <v>575</v>
      </c>
      <c r="D29" t="s">
        <v>537</v>
      </c>
      <c r="E29" s="1218">
        <v>22000</v>
      </c>
      <c r="F29" s="1218">
        <v>20500</v>
      </c>
      <c r="G29" s="1218">
        <v>19000</v>
      </c>
      <c r="H29" s="1218">
        <v>19600</v>
      </c>
      <c r="I29" s="1218"/>
      <c r="J29" s="1218"/>
      <c r="K29" s="1218"/>
      <c r="L29" s="1218">
        <v>19400</v>
      </c>
      <c r="M29" s="1218"/>
      <c r="N29" s="1218"/>
      <c r="O29" s="1218">
        <v>19099</v>
      </c>
      <c r="P29" s="1218"/>
      <c r="Q29" s="1218"/>
      <c r="R29" s="1218">
        <v>19500</v>
      </c>
      <c r="S29" s="1218">
        <v>20490</v>
      </c>
      <c r="T29" s="1218">
        <v>19950</v>
      </c>
      <c r="U29" s="1218"/>
      <c r="V29" s="1218">
        <v>18100</v>
      </c>
    </row>
    <row r="30" spans="1:22" x14ac:dyDescent="0.25">
      <c r="A30">
        <v>224</v>
      </c>
      <c r="B30" t="s">
        <v>576</v>
      </c>
      <c r="D30" t="s">
        <v>537</v>
      </c>
      <c r="E30" s="1218">
        <v>25000</v>
      </c>
      <c r="F30" s="1218">
        <v>21900</v>
      </c>
      <c r="G30" s="1218">
        <v>21000</v>
      </c>
      <c r="H30" s="1218">
        <v>21700</v>
      </c>
      <c r="I30" s="1218"/>
      <c r="J30" s="1218"/>
      <c r="K30" s="1218">
        <v>23999</v>
      </c>
      <c r="L30" s="1218">
        <v>19000</v>
      </c>
      <c r="M30" s="1218"/>
      <c r="N30" s="1218"/>
      <c r="O30" s="1218">
        <v>23599</v>
      </c>
      <c r="P30" s="1218"/>
      <c r="Q30" s="1218"/>
      <c r="R30" s="1218">
        <v>22500</v>
      </c>
      <c r="S30" s="1218">
        <v>28130</v>
      </c>
      <c r="T30" s="1218">
        <v>25350</v>
      </c>
      <c r="U30" s="1218"/>
      <c r="V30" s="1218">
        <v>22250</v>
      </c>
    </row>
    <row r="31" spans="1:22" x14ac:dyDescent="0.25">
      <c r="A31">
        <v>227</v>
      </c>
      <c r="B31" t="s">
        <v>577</v>
      </c>
      <c r="D31" t="s">
        <v>537</v>
      </c>
      <c r="E31" s="1218">
        <v>25000</v>
      </c>
      <c r="F31" s="1218">
        <v>21900</v>
      </c>
      <c r="G31" s="1218">
        <v>21000</v>
      </c>
      <c r="H31" s="1218">
        <v>14800</v>
      </c>
      <c r="I31" s="1218"/>
      <c r="J31" s="1218"/>
      <c r="K31" s="1218">
        <v>21599</v>
      </c>
      <c r="L31" s="1218">
        <v>17500</v>
      </c>
      <c r="M31" s="1218"/>
      <c r="N31" s="1218"/>
      <c r="O31" s="1218">
        <v>22699</v>
      </c>
      <c r="P31" s="1218"/>
      <c r="Q31" s="1218"/>
      <c r="R31" s="1218">
        <v>15900</v>
      </c>
      <c r="S31" s="1218"/>
      <c r="T31" s="1218">
        <v>23800</v>
      </c>
      <c r="U31" s="1218"/>
      <c r="V31" s="1218">
        <v>22250</v>
      </c>
    </row>
    <row r="32" spans="1:22" x14ac:dyDescent="0.25">
      <c r="A32">
        <v>228</v>
      </c>
      <c r="B32" t="s">
        <v>578</v>
      </c>
      <c r="D32" t="s">
        <v>537</v>
      </c>
      <c r="E32" s="1218">
        <v>25000</v>
      </c>
      <c r="F32" s="1218">
        <v>21900</v>
      </c>
      <c r="G32" s="1218">
        <v>21000</v>
      </c>
      <c r="H32" s="1218">
        <v>13800</v>
      </c>
      <c r="I32" s="1218"/>
      <c r="J32" s="1218"/>
      <c r="K32" s="1218"/>
      <c r="L32" s="1218"/>
      <c r="M32" s="1218"/>
      <c r="N32" s="1218"/>
      <c r="O32" s="1218"/>
      <c r="P32" s="1218"/>
      <c r="Q32" s="1218"/>
      <c r="R32" s="1218">
        <v>15900</v>
      </c>
      <c r="S32" s="1218"/>
      <c r="T32" s="1218">
        <v>24140</v>
      </c>
      <c r="U32" s="1218"/>
      <c r="V32" s="1218"/>
    </row>
    <row r="33" spans="1:22" x14ac:dyDescent="0.25">
      <c r="A33">
        <v>234</v>
      </c>
      <c r="B33" t="s">
        <v>579</v>
      </c>
      <c r="D33" t="s">
        <v>537</v>
      </c>
      <c r="E33" s="1218">
        <v>22000</v>
      </c>
      <c r="F33" s="1218">
        <v>20500</v>
      </c>
      <c r="G33" s="1218">
        <v>19000</v>
      </c>
      <c r="H33" s="1218">
        <v>17800</v>
      </c>
      <c r="I33" s="1218"/>
      <c r="J33" s="1218"/>
      <c r="K33" s="1218"/>
      <c r="L33" s="1218"/>
      <c r="M33" s="1218"/>
      <c r="N33" s="1218"/>
      <c r="O33" s="1218">
        <v>20999</v>
      </c>
      <c r="P33" s="1218"/>
      <c r="Q33" s="1218"/>
      <c r="R33" s="1218"/>
      <c r="S33" s="1218">
        <v>20340</v>
      </c>
      <c r="T33" s="1218"/>
      <c r="U33" s="1218"/>
      <c r="V33" s="1218">
        <v>11200</v>
      </c>
    </row>
    <row r="34" spans="1:22" ht="15" hidden="1" customHeight="1" x14ac:dyDescent="0.25">
      <c r="A34">
        <v>240</v>
      </c>
      <c r="B34" t="s">
        <v>580</v>
      </c>
      <c r="D34" t="s">
        <v>537</v>
      </c>
      <c r="E34" s="1218">
        <v>13500</v>
      </c>
      <c r="F34" s="1218">
        <v>10900</v>
      </c>
      <c r="G34" s="1218">
        <v>10500</v>
      </c>
      <c r="H34" s="1218"/>
      <c r="I34" s="1218"/>
      <c r="J34" s="1218"/>
      <c r="K34" s="1218"/>
      <c r="L34" s="1218">
        <v>12200</v>
      </c>
      <c r="M34" s="1218"/>
      <c r="N34" s="1218"/>
      <c r="O34" s="1218"/>
      <c r="P34" s="1218"/>
      <c r="Q34" s="1218"/>
      <c r="R34" s="1218"/>
      <c r="S34" s="1218">
        <v>19260</v>
      </c>
      <c r="T34" s="1218"/>
      <c r="U34" s="1218"/>
      <c r="V34" s="1218"/>
    </row>
    <row r="35" spans="1:22" ht="15" hidden="1" customHeight="1" x14ac:dyDescent="0.25">
      <c r="A35">
        <v>241</v>
      </c>
      <c r="B35" t="s">
        <v>581</v>
      </c>
      <c r="D35" t="s">
        <v>537</v>
      </c>
      <c r="E35" s="1218">
        <v>22000</v>
      </c>
      <c r="F35" s="1218">
        <v>20500</v>
      </c>
      <c r="G35" s="1218">
        <v>20000</v>
      </c>
      <c r="H35" s="1218">
        <v>18950</v>
      </c>
      <c r="I35" s="1218"/>
      <c r="J35" s="1218"/>
      <c r="K35" s="1218">
        <v>23999</v>
      </c>
      <c r="L35" s="1218">
        <v>17000</v>
      </c>
      <c r="M35" s="1218"/>
      <c r="N35" s="1218"/>
      <c r="O35" s="1218">
        <v>13899</v>
      </c>
      <c r="P35" s="1218"/>
      <c r="Q35" s="1218"/>
      <c r="R35" s="1218">
        <v>2050</v>
      </c>
      <c r="S35" s="1218">
        <v>20490</v>
      </c>
      <c r="T35" s="1218">
        <v>23300</v>
      </c>
      <c r="U35" s="1218"/>
      <c r="V35" s="1218">
        <v>21500</v>
      </c>
    </row>
    <row r="36" spans="1:22" ht="15" hidden="1" customHeight="1" x14ac:dyDescent="0.25">
      <c r="A36">
        <v>243</v>
      </c>
      <c r="B36" t="s">
        <v>72</v>
      </c>
      <c r="C36" t="s">
        <v>57</v>
      </c>
      <c r="D36" t="s">
        <v>537</v>
      </c>
      <c r="E36" s="1218"/>
      <c r="F36" s="1218"/>
      <c r="G36" s="1218"/>
      <c r="H36" s="1218"/>
      <c r="I36" s="1218"/>
      <c r="J36" s="1218"/>
      <c r="K36" s="1218"/>
      <c r="L36" s="1218"/>
      <c r="M36" s="1218"/>
      <c r="N36" s="1218"/>
      <c r="O36" s="1218"/>
      <c r="P36" s="1218"/>
      <c r="Q36" s="1218"/>
      <c r="R36" s="1218">
        <v>8940</v>
      </c>
      <c r="S36" s="1218"/>
      <c r="T36" s="1218"/>
      <c r="U36" s="1218">
        <v>7600</v>
      </c>
      <c r="V36" s="1218">
        <v>9850</v>
      </c>
    </row>
    <row r="37" spans="1:22" ht="15" hidden="1" customHeight="1" x14ac:dyDescent="0.25">
      <c r="A37">
        <v>245</v>
      </c>
      <c r="B37" t="s">
        <v>582</v>
      </c>
      <c r="D37" t="s">
        <v>537</v>
      </c>
      <c r="E37" s="1218">
        <v>22000</v>
      </c>
      <c r="F37" s="1218">
        <v>20500</v>
      </c>
      <c r="G37" s="1218">
        <v>19000</v>
      </c>
      <c r="H37" s="1218"/>
      <c r="I37" s="1218"/>
      <c r="J37" s="1218"/>
      <c r="K37" s="1218"/>
      <c r="L37" s="1218">
        <v>15500</v>
      </c>
      <c r="M37" s="1218"/>
      <c r="N37" s="1218"/>
      <c r="O37" s="1218">
        <v>13999</v>
      </c>
      <c r="P37" s="1218"/>
      <c r="Q37" s="1218"/>
      <c r="R37" s="1218">
        <v>18500</v>
      </c>
      <c r="S37" s="1218"/>
      <c r="T37" s="1218">
        <v>18890</v>
      </c>
      <c r="U37" s="1218"/>
      <c r="V37" s="1218">
        <v>18100</v>
      </c>
    </row>
    <row r="38" spans="1:22" ht="15" hidden="1" customHeight="1" x14ac:dyDescent="0.25">
      <c r="A38">
        <v>246</v>
      </c>
      <c r="B38" t="s">
        <v>583</v>
      </c>
      <c r="C38" t="s">
        <v>562</v>
      </c>
      <c r="D38" t="s">
        <v>537</v>
      </c>
      <c r="E38" s="1218">
        <v>22000</v>
      </c>
      <c r="F38" s="1218">
        <v>20500</v>
      </c>
      <c r="G38" s="1218">
        <v>19000</v>
      </c>
      <c r="H38" s="1218">
        <v>15600</v>
      </c>
      <c r="I38" s="1218"/>
      <c r="J38" s="1218"/>
      <c r="K38" s="1218"/>
      <c r="L38" s="1218">
        <v>15400</v>
      </c>
      <c r="M38" s="1218"/>
      <c r="N38" s="1218"/>
      <c r="O38" s="1218">
        <v>15199</v>
      </c>
      <c r="P38" s="1218"/>
      <c r="Q38" s="1218"/>
      <c r="R38" s="1218"/>
      <c r="S38" s="1218"/>
      <c r="T38" s="1218"/>
      <c r="U38" s="1218"/>
      <c r="V38" s="1218">
        <v>19000</v>
      </c>
    </row>
    <row r="39" spans="1:22" ht="15" hidden="1" customHeight="1" x14ac:dyDescent="0.25">
      <c r="A39">
        <v>251</v>
      </c>
      <c r="B39" t="s">
        <v>584</v>
      </c>
      <c r="D39" t="s">
        <v>537</v>
      </c>
      <c r="E39" s="1218">
        <v>22000</v>
      </c>
      <c r="F39" s="1218">
        <v>20500</v>
      </c>
      <c r="G39" s="1218">
        <v>19000</v>
      </c>
      <c r="H39" s="1218">
        <v>14600</v>
      </c>
      <c r="I39" s="1218"/>
      <c r="J39" s="1218"/>
      <c r="K39" s="1218"/>
      <c r="L39" s="1218">
        <v>15500</v>
      </c>
      <c r="M39" s="1218"/>
      <c r="N39" s="1218"/>
      <c r="O39" s="1218">
        <v>14200</v>
      </c>
      <c r="P39" s="1218"/>
      <c r="Q39" s="1218"/>
      <c r="R39" s="1218">
        <v>18500</v>
      </c>
      <c r="S39" s="1218"/>
      <c r="T39" s="1218">
        <v>18890</v>
      </c>
      <c r="U39" s="1218"/>
      <c r="V39" s="1218">
        <v>18100</v>
      </c>
    </row>
    <row r="40" spans="1:22" ht="15" hidden="1" customHeight="1" x14ac:dyDescent="0.25">
      <c r="A40">
        <v>260</v>
      </c>
      <c r="B40" t="s">
        <v>585</v>
      </c>
      <c r="D40" t="s">
        <v>537</v>
      </c>
      <c r="E40" s="1218">
        <v>19000</v>
      </c>
      <c r="F40" s="1218">
        <v>18500</v>
      </c>
      <c r="G40" s="1218">
        <v>15500</v>
      </c>
      <c r="H40" s="1218">
        <v>13700</v>
      </c>
      <c r="I40" s="1218"/>
      <c r="J40" s="1218"/>
      <c r="K40" s="1218">
        <v>14999</v>
      </c>
      <c r="L40" s="1218">
        <v>13000</v>
      </c>
      <c r="M40" s="1218"/>
      <c r="N40" s="1218"/>
      <c r="O40" s="1218">
        <v>14999</v>
      </c>
      <c r="P40" s="1218"/>
      <c r="Q40" s="1218"/>
      <c r="R40" s="1218">
        <v>20500</v>
      </c>
      <c r="S40" s="1218">
        <v>12290</v>
      </c>
      <c r="T40" s="1218">
        <v>19550</v>
      </c>
      <c r="U40" s="1218"/>
      <c r="V40" s="1218">
        <v>19150</v>
      </c>
    </row>
    <row r="41" spans="1:22" ht="15" hidden="1" customHeight="1" x14ac:dyDescent="0.25">
      <c r="A41">
        <v>266</v>
      </c>
      <c r="B41" t="s">
        <v>73</v>
      </c>
      <c r="C41" t="s">
        <v>57</v>
      </c>
      <c r="D41" t="s">
        <v>537</v>
      </c>
      <c r="E41" s="1218"/>
      <c r="F41" s="1218"/>
      <c r="G41" s="1218">
        <v>9000</v>
      </c>
      <c r="H41" s="1218">
        <v>10299</v>
      </c>
      <c r="I41" s="1218">
        <v>12300</v>
      </c>
      <c r="J41" s="1218"/>
      <c r="K41" s="1218">
        <v>9.5990000000000002</v>
      </c>
      <c r="L41" s="1218"/>
      <c r="M41" s="1218">
        <v>12800</v>
      </c>
      <c r="N41" s="1218">
        <v>10650</v>
      </c>
      <c r="O41" s="1218"/>
      <c r="P41" s="1218">
        <v>7375.5655999999999</v>
      </c>
      <c r="Q41" s="1218">
        <v>6800</v>
      </c>
      <c r="R41" s="1218">
        <v>11420</v>
      </c>
      <c r="S41" s="1218">
        <v>12990</v>
      </c>
      <c r="T41" s="1218">
        <v>12490</v>
      </c>
      <c r="U41" s="1218">
        <v>9850</v>
      </c>
      <c r="V41" s="1218">
        <v>8900</v>
      </c>
    </row>
    <row r="42" spans="1:22" ht="15" hidden="1" customHeight="1" x14ac:dyDescent="0.25">
      <c r="A42">
        <v>275</v>
      </c>
      <c r="B42" t="s">
        <v>587</v>
      </c>
      <c r="C42" t="s">
        <v>571</v>
      </c>
      <c r="D42" t="s">
        <v>537</v>
      </c>
      <c r="E42" s="1218">
        <v>7500</v>
      </c>
      <c r="F42" s="1218"/>
      <c r="G42" s="1218">
        <v>5500</v>
      </c>
      <c r="H42" s="1218">
        <v>3200</v>
      </c>
      <c r="I42" s="1218"/>
      <c r="J42" s="1218"/>
      <c r="K42" s="1218">
        <v>1899</v>
      </c>
      <c r="L42" s="1218">
        <v>3900</v>
      </c>
      <c r="M42" s="1218"/>
      <c r="N42" s="1218"/>
      <c r="O42" s="1218"/>
      <c r="P42" s="1218"/>
      <c r="Q42" s="1218"/>
      <c r="R42" s="1218"/>
      <c r="S42" s="1218"/>
      <c r="T42" s="1218">
        <v>2990</v>
      </c>
      <c r="U42" s="1218"/>
      <c r="V42" s="1218">
        <v>990</v>
      </c>
    </row>
    <row r="43" spans="1:22" ht="15" hidden="1" customHeight="1" x14ac:dyDescent="0.25">
      <c r="A43">
        <v>276</v>
      </c>
      <c r="B43" t="s">
        <v>588</v>
      </c>
      <c r="C43" t="s">
        <v>571</v>
      </c>
      <c r="D43" t="s">
        <v>537</v>
      </c>
      <c r="E43" s="1218">
        <v>15000</v>
      </c>
      <c r="F43" s="1218"/>
      <c r="G43" s="1218">
        <v>12500</v>
      </c>
      <c r="H43" s="1218"/>
      <c r="I43" s="1218"/>
      <c r="J43" s="1218"/>
      <c r="K43" s="1218">
        <v>7999</v>
      </c>
      <c r="L43" s="1218"/>
      <c r="M43" s="1218"/>
      <c r="N43" s="1218"/>
      <c r="O43" s="1218"/>
      <c r="P43" s="1218"/>
      <c r="Q43" s="1218"/>
      <c r="R43" s="1218"/>
      <c r="S43" s="1218"/>
      <c r="T43" s="1218">
        <v>15240</v>
      </c>
      <c r="U43" s="1218"/>
      <c r="V43" s="1218">
        <v>9990</v>
      </c>
    </row>
    <row r="44" spans="1:22" ht="15" hidden="1" customHeight="1" x14ac:dyDescent="0.25">
      <c r="A44">
        <v>277</v>
      </c>
      <c r="B44" t="s">
        <v>589</v>
      </c>
      <c r="C44" t="s">
        <v>571</v>
      </c>
      <c r="D44" t="s">
        <v>537</v>
      </c>
      <c r="E44" s="1218">
        <v>7500</v>
      </c>
      <c r="F44" s="1218"/>
      <c r="G44" s="1218">
        <v>7500</v>
      </c>
      <c r="H44" s="1218"/>
      <c r="I44" s="1218"/>
      <c r="J44" s="1218"/>
      <c r="K44" s="1218">
        <v>7999</v>
      </c>
      <c r="L44" s="1218">
        <v>8500</v>
      </c>
      <c r="M44" s="1218"/>
      <c r="N44" s="1218"/>
      <c r="O44" s="1218">
        <v>6999</v>
      </c>
      <c r="P44" s="1218"/>
      <c r="Q44" s="1218"/>
      <c r="R44" s="1218"/>
      <c r="S44" s="1218"/>
      <c r="T44" s="1218">
        <v>3990</v>
      </c>
      <c r="U44" s="1218"/>
      <c r="V44" s="1218">
        <v>3950</v>
      </c>
    </row>
    <row r="45" spans="1:22" ht="15" hidden="1" customHeight="1" x14ac:dyDescent="0.25">
      <c r="A45">
        <v>279</v>
      </c>
      <c r="B45" t="s">
        <v>590</v>
      </c>
      <c r="C45" t="s">
        <v>571</v>
      </c>
      <c r="D45" t="s">
        <v>537</v>
      </c>
      <c r="E45" s="1218"/>
      <c r="F45" s="1218"/>
      <c r="G45" s="1218"/>
      <c r="H45" s="1218"/>
      <c r="I45" s="1218"/>
      <c r="J45" s="1218"/>
      <c r="K45" s="1218"/>
      <c r="L45" s="1218">
        <v>4000</v>
      </c>
      <c r="M45" s="1218"/>
      <c r="N45" s="1218"/>
      <c r="O45" s="1218"/>
      <c r="P45" s="1218"/>
      <c r="Q45" s="1218"/>
      <c r="R45" s="1218"/>
      <c r="S45" s="1218"/>
      <c r="T45" s="1218">
        <v>5200</v>
      </c>
      <c r="U45" s="1218"/>
      <c r="V45" s="1218">
        <v>3999</v>
      </c>
    </row>
    <row r="46" spans="1:22" x14ac:dyDescent="0.25">
      <c r="A46">
        <v>280</v>
      </c>
      <c r="B46" t="s">
        <v>591</v>
      </c>
      <c r="C46" t="s">
        <v>571</v>
      </c>
      <c r="D46" t="s">
        <v>537</v>
      </c>
      <c r="E46" s="1218">
        <v>26000</v>
      </c>
      <c r="F46" s="1218"/>
      <c r="G46" s="1218"/>
      <c r="H46" s="1218"/>
      <c r="I46" s="1218"/>
      <c r="J46" s="1218"/>
      <c r="K46" s="1218"/>
      <c r="L46" s="1218">
        <v>35000</v>
      </c>
      <c r="M46" s="1218"/>
      <c r="N46" s="1218"/>
      <c r="O46" s="1218"/>
      <c r="P46" s="1218"/>
      <c r="Q46" s="1218"/>
      <c r="R46" s="1218"/>
      <c r="S46" s="1218"/>
      <c r="T46" s="1218"/>
      <c r="U46" s="1218"/>
      <c r="V46" s="1218"/>
    </row>
    <row r="47" spans="1:22" x14ac:dyDescent="0.25">
      <c r="A47">
        <v>281</v>
      </c>
      <c r="B47" t="s">
        <v>592</v>
      </c>
      <c r="C47" t="s">
        <v>571</v>
      </c>
      <c r="D47" t="s">
        <v>537</v>
      </c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18"/>
      <c r="T47" s="1218"/>
      <c r="U47" s="1218"/>
      <c r="V47" s="1218">
        <v>3950</v>
      </c>
    </row>
    <row r="48" spans="1:22" x14ac:dyDescent="0.25">
      <c r="A48">
        <v>282</v>
      </c>
      <c r="B48" t="s">
        <v>126</v>
      </c>
      <c r="C48" t="s">
        <v>571</v>
      </c>
      <c r="D48" t="s">
        <v>537</v>
      </c>
      <c r="E48" s="1218">
        <v>7500</v>
      </c>
      <c r="F48" s="1218"/>
      <c r="G48" s="1218">
        <v>5500</v>
      </c>
      <c r="H48" s="1218">
        <v>5400</v>
      </c>
      <c r="I48" s="1218"/>
      <c r="J48" s="1218"/>
      <c r="K48" s="1218">
        <v>5999</v>
      </c>
      <c r="L48" s="1218">
        <v>5900</v>
      </c>
      <c r="M48" s="1218"/>
      <c r="N48" s="1218"/>
      <c r="O48" s="1218">
        <v>6300</v>
      </c>
      <c r="P48" s="1218"/>
      <c r="Q48" s="1218"/>
      <c r="R48" s="1218"/>
      <c r="S48" s="1218"/>
      <c r="T48" s="1218">
        <v>14490</v>
      </c>
      <c r="U48" s="1218"/>
      <c r="V48" s="1218">
        <v>5650</v>
      </c>
    </row>
    <row r="49" spans="1:22" x14ac:dyDescent="0.25">
      <c r="A49">
        <v>283</v>
      </c>
      <c r="B49" t="s">
        <v>127</v>
      </c>
      <c r="C49" t="s">
        <v>571</v>
      </c>
      <c r="D49" t="s">
        <v>537</v>
      </c>
      <c r="E49" s="1218">
        <v>7500</v>
      </c>
      <c r="F49" s="1218"/>
      <c r="G49" s="1218">
        <v>5500</v>
      </c>
      <c r="H49" s="1218"/>
      <c r="I49" s="1218"/>
      <c r="J49" s="1218"/>
      <c r="K49" s="1218"/>
      <c r="L49" s="1218">
        <v>4500</v>
      </c>
      <c r="M49" s="1218"/>
      <c r="N49" s="1218"/>
      <c r="O49" s="1218"/>
      <c r="P49" s="1218"/>
      <c r="Q49" s="1218"/>
      <c r="R49" s="1218"/>
      <c r="S49" s="1218"/>
      <c r="T49" s="1218">
        <v>3990</v>
      </c>
      <c r="U49" s="1218"/>
      <c r="V49" s="1218">
        <v>4350</v>
      </c>
    </row>
    <row r="50" spans="1:22" x14ac:dyDescent="0.25">
      <c r="A50">
        <v>286</v>
      </c>
      <c r="B50" t="s">
        <v>593</v>
      </c>
      <c r="D50" t="s">
        <v>537</v>
      </c>
      <c r="E50" s="1218">
        <v>19000</v>
      </c>
      <c r="F50" s="1218">
        <v>18500</v>
      </c>
      <c r="G50" s="1218">
        <v>15000</v>
      </c>
      <c r="H50" s="1218">
        <v>13800</v>
      </c>
      <c r="I50" s="1218"/>
      <c r="J50" s="1218"/>
      <c r="K50" s="1218"/>
      <c r="L50" s="1218">
        <v>12075</v>
      </c>
      <c r="M50" s="1218"/>
      <c r="N50" s="1218"/>
      <c r="O50" s="1218">
        <v>12999</v>
      </c>
      <c r="P50" s="1218"/>
      <c r="Q50" s="1218"/>
      <c r="R50" s="1218">
        <v>14800</v>
      </c>
      <c r="S50" s="1218"/>
      <c r="T50" s="1218">
        <v>15330</v>
      </c>
      <c r="U50" s="1218"/>
      <c r="V50" s="1218">
        <v>17200</v>
      </c>
    </row>
    <row r="51" spans="1:22" x14ac:dyDescent="0.25">
      <c r="A51">
        <v>291</v>
      </c>
      <c r="B51" t="s">
        <v>594</v>
      </c>
      <c r="C51" t="s">
        <v>571</v>
      </c>
      <c r="D51" t="s">
        <v>537</v>
      </c>
      <c r="E51" s="1218">
        <v>7500</v>
      </c>
      <c r="F51" s="1218"/>
      <c r="G51" s="1218">
        <v>5500</v>
      </c>
      <c r="H51" s="1218">
        <v>3900</v>
      </c>
      <c r="I51" s="1218"/>
      <c r="J51" s="1218"/>
      <c r="K51" s="1218">
        <v>4999</v>
      </c>
      <c r="L51" s="1218">
        <v>4500</v>
      </c>
      <c r="M51" s="1218"/>
      <c r="N51" s="1218"/>
      <c r="O51" s="1218">
        <v>4719</v>
      </c>
      <c r="P51" s="1218"/>
      <c r="Q51" s="1218"/>
      <c r="R51" s="1218"/>
      <c r="S51" s="1218"/>
      <c r="T51" s="1218">
        <v>12120</v>
      </c>
      <c r="U51" s="1218"/>
      <c r="V51" s="1218">
        <v>5970</v>
      </c>
    </row>
    <row r="52" spans="1:22" x14ac:dyDescent="0.25">
      <c r="A52">
        <v>416</v>
      </c>
      <c r="B52" t="s">
        <v>74</v>
      </c>
      <c r="C52" t="s">
        <v>57</v>
      </c>
      <c r="D52" t="s">
        <v>537</v>
      </c>
      <c r="E52" s="1218"/>
      <c r="F52" s="1218">
        <v>8900</v>
      </c>
      <c r="G52" s="1218">
        <v>8600</v>
      </c>
      <c r="H52" s="1218">
        <v>9699</v>
      </c>
      <c r="I52" s="1218">
        <v>9300</v>
      </c>
      <c r="J52" s="1218"/>
      <c r="K52" s="1218">
        <v>9.9990000000000006</v>
      </c>
      <c r="L52" s="1218">
        <v>8100</v>
      </c>
      <c r="M52" s="1218">
        <v>10200</v>
      </c>
      <c r="N52" s="1218">
        <v>7900</v>
      </c>
      <c r="O52" s="1218">
        <v>6999</v>
      </c>
      <c r="P52" s="1218">
        <v>6651.5837000000001</v>
      </c>
      <c r="Q52" s="1218">
        <v>7663</v>
      </c>
      <c r="R52" s="1218">
        <v>9710</v>
      </c>
      <c r="S52" s="1218">
        <v>9990</v>
      </c>
      <c r="T52" s="1218">
        <v>10490</v>
      </c>
      <c r="U52" s="1218">
        <v>9100</v>
      </c>
      <c r="V52" s="1218">
        <v>8390</v>
      </c>
    </row>
    <row r="53" spans="1:22" x14ac:dyDescent="0.25">
      <c r="A53">
        <v>468</v>
      </c>
      <c r="B53" t="s">
        <v>75</v>
      </c>
      <c r="C53" t="s">
        <v>571</v>
      </c>
      <c r="D53" t="s">
        <v>537</v>
      </c>
      <c r="E53" s="1218"/>
      <c r="F53" s="1218"/>
      <c r="G53" s="1218"/>
      <c r="H53" s="1218"/>
      <c r="I53" s="1218"/>
      <c r="J53" s="1218"/>
      <c r="K53" s="1218"/>
      <c r="L53" s="1218"/>
      <c r="M53" s="1218"/>
      <c r="N53" s="1218"/>
      <c r="O53" s="1218"/>
      <c r="P53" s="1218">
        <v>1764.7058999999999</v>
      </c>
      <c r="Q53" s="1218"/>
      <c r="R53" s="1218">
        <v>3120</v>
      </c>
      <c r="S53" s="1218"/>
      <c r="T53" s="1218"/>
      <c r="U53" s="1218">
        <v>1800</v>
      </c>
      <c r="V53" s="1218">
        <v>3150</v>
      </c>
    </row>
    <row r="54" spans="1:22" x14ac:dyDescent="0.25">
      <c r="A54">
        <v>513</v>
      </c>
      <c r="B54" t="s">
        <v>614</v>
      </c>
      <c r="D54" t="s">
        <v>537</v>
      </c>
      <c r="E54" s="1218"/>
      <c r="F54" s="1218"/>
      <c r="G54" s="1218"/>
      <c r="H54" s="1218"/>
      <c r="I54" s="1218"/>
      <c r="J54" s="1218"/>
      <c r="K54" s="1218"/>
      <c r="L54" s="1218"/>
      <c r="M54" s="1218"/>
      <c r="N54" s="1218"/>
      <c r="O54" s="1218"/>
      <c r="P54" s="1218"/>
      <c r="Q54" s="1218"/>
      <c r="R54" s="1218"/>
      <c r="S54" s="1218">
        <v>10690</v>
      </c>
      <c r="T54" s="1218"/>
      <c r="U54" s="1218"/>
      <c r="V54" s="1218"/>
    </row>
    <row r="55" spans="1:22" x14ac:dyDescent="0.25">
      <c r="A55">
        <v>514</v>
      </c>
      <c r="B55" t="s">
        <v>615</v>
      </c>
      <c r="D55" t="s">
        <v>537</v>
      </c>
      <c r="E55" s="1218">
        <v>11500</v>
      </c>
      <c r="F55" s="1218">
        <v>9500</v>
      </c>
      <c r="G55" s="1218">
        <v>9500</v>
      </c>
      <c r="H55" s="1218">
        <v>13100</v>
      </c>
      <c r="I55" s="1218"/>
      <c r="J55" s="1218"/>
      <c r="K55" s="1218">
        <v>14490</v>
      </c>
      <c r="L55" s="1218"/>
      <c r="M55" s="1218"/>
      <c r="N55" s="1218"/>
      <c r="O55" s="1218"/>
      <c r="P55" s="1218"/>
      <c r="Q55" s="1218"/>
      <c r="R55" s="1218">
        <v>21100</v>
      </c>
      <c r="S55" s="1218">
        <v>19090</v>
      </c>
      <c r="T55" s="1218"/>
      <c r="U55" s="1218"/>
      <c r="V55" s="1218">
        <v>12100</v>
      </c>
    </row>
    <row r="56" spans="1:22" x14ac:dyDescent="0.25">
      <c r="A56">
        <v>632</v>
      </c>
      <c r="B56" t="s">
        <v>643</v>
      </c>
      <c r="D56" t="s">
        <v>537</v>
      </c>
      <c r="E56" s="1218"/>
      <c r="F56" s="1218"/>
      <c r="G56" s="1218"/>
      <c r="H56" s="1218"/>
      <c r="I56" s="1218"/>
      <c r="J56" s="1218">
        <v>10699.9</v>
      </c>
      <c r="K56" s="1218">
        <v>12999</v>
      </c>
      <c r="L56" s="1218">
        <v>11025</v>
      </c>
      <c r="M56" s="1218"/>
      <c r="N56" s="1218"/>
      <c r="O56" s="1218"/>
      <c r="P56" s="1218"/>
      <c r="Q56" s="1218"/>
      <c r="R56" s="1218">
        <v>19200</v>
      </c>
      <c r="S56" s="1218"/>
      <c r="T56" s="1218">
        <v>14550</v>
      </c>
      <c r="U56" s="1218"/>
      <c r="V56" s="1218">
        <v>16300</v>
      </c>
    </row>
    <row r="57" spans="1:22" x14ac:dyDescent="0.25">
      <c r="A57">
        <v>637</v>
      </c>
      <c r="B57" t="s">
        <v>644</v>
      </c>
      <c r="C57" t="s">
        <v>562</v>
      </c>
      <c r="D57" t="s">
        <v>537</v>
      </c>
      <c r="E57" s="1218">
        <v>19000</v>
      </c>
      <c r="F57" s="1218"/>
      <c r="G57" s="1218">
        <v>15000</v>
      </c>
      <c r="H57" s="1218">
        <v>13800</v>
      </c>
      <c r="I57" s="1218"/>
      <c r="J57" s="1218"/>
      <c r="K57" s="1218">
        <v>16999</v>
      </c>
      <c r="L57" s="1218">
        <v>13350</v>
      </c>
      <c r="M57" s="1218"/>
      <c r="N57" s="1218"/>
      <c r="O57" s="1218">
        <v>15399</v>
      </c>
      <c r="P57" s="1218"/>
      <c r="Q57" s="1218"/>
      <c r="R57" s="1218">
        <v>18500</v>
      </c>
      <c r="S57" s="1218">
        <v>11790</v>
      </c>
      <c r="T57" s="1218">
        <v>18790</v>
      </c>
      <c r="U57" s="1218"/>
      <c r="V57" s="1218">
        <v>18048</v>
      </c>
    </row>
    <row r="58" spans="1:22" x14ac:dyDescent="0.25">
      <c r="A58">
        <v>638</v>
      </c>
      <c r="B58" t="s">
        <v>645</v>
      </c>
      <c r="C58" t="s">
        <v>562</v>
      </c>
      <c r="D58" t="s">
        <v>537</v>
      </c>
      <c r="E58" s="1218">
        <v>19500</v>
      </c>
      <c r="F58" s="1218">
        <v>18000</v>
      </c>
      <c r="G58" s="1218">
        <v>14000</v>
      </c>
      <c r="H58" s="1218">
        <v>16500</v>
      </c>
      <c r="I58" s="1218"/>
      <c r="J58" s="1218"/>
      <c r="K58" s="1218">
        <v>23999</v>
      </c>
      <c r="L58" s="1218">
        <v>16000</v>
      </c>
      <c r="M58" s="1218"/>
      <c r="N58" s="1218"/>
      <c r="O58" s="1218">
        <v>13899</v>
      </c>
      <c r="P58" s="1218"/>
      <c r="Q58" s="1218"/>
      <c r="R58" s="1218">
        <v>20500</v>
      </c>
      <c r="S58" s="1218">
        <v>11990</v>
      </c>
      <c r="T58" s="1218">
        <v>22490</v>
      </c>
      <c r="U58" s="1218"/>
      <c r="V58" s="1218">
        <v>18590</v>
      </c>
    </row>
    <row r="59" spans="1:22" x14ac:dyDescent="0.25">
      <c r="A59">
        <v>639</v>
      </c>
      <c r="B59" t="s">
        <v>646</v>
      </c>
      <c r="C59" t="s">
        <v>562</v>
      </c>
      <c r="D59" t="s">
        <v>537</v>
      </c>
      <c r="E59" s="1218">
        <v>19500</v>
      </c>
      <c r="F59" s="1218">
        <v>18000</v>
      </c>
      <c r="G59" s="1218">
        <v>14000</v>
      </c>
      <c r="H59" s="1218">
        <v>14100</v>
      </c>
      <c r="I59" s="1218"/>
      <c r="J59" s="1218"/>
      <c r="K59" s="1218">
        <v>19999</v>
      </c>
      <c r="L59" s="1218">
        <v>15000</v>
      </c>
      <c r="M59" s="1218"/>
      <c r="N59" s="1218"/>
      <c r="O59" s="1218">
        <v>15199</v>
      </c>
      <c r="P59" s="1218"/>
      <c r="Q59" s="1218"/>
      <c r="R59" s="1218">
        <v>20500</v>
      </c>
      <c r="S59" s="1218">
        <v>14990</v>
      </c>
      <c r="T59" s="1218">
        <v>22490</v>
      </c>
      <c r="U59" s="1218"/>
      <c r="V59" s="1218">
        <v>17700</v>
      </c>
    </row>
    <row r="60" spans="1:22" x14ac:dyDescent="0.25">
      <c r="A60">
        <v>665</v>
      </c>
      <c r="B60" t="s">
        <v>647</v>
      </c>
      <c r="C60" t="s">
        <v>57</v>
      </c>
      <c r="D60" t="s">
        <v>537</v>
      </c>
      <c r="E60" s="1218"/>
      <c r="F60" s="1218"/>
      <c r="G60" s="1218"/>
      <c r="H60" s="1218"/>
      <c r="I60" s="1218"/>
      <c r="J60" s="1218"/>
      <c r="K60" s="1218"/>
      <c r="L60" s="1218"/>
      <c r="M60" s="1218"/>
      <c r="N60" s="1218"/>
      <c r="O60" s="1218"/>
      <c r="P60" s="1218"/>
      <c r="Q60" s="1218"/>
      <c r="R60" s="1218">
        <v>10120</v>
      </c>
      <c r="S60" s="1218"/>
      <c r="T60" s="1218"/>
      <c r="U60" s="1218"/>
      <c r="V60" s="1218"/>
    </row>
    <row r="61" spans="1:22" ht="15" hidden="1" customHeight="1" x14ac:dyDescent="0.25">
      <c r="A61">
        <v>736</v>
      </c>
      <c r="B61" t="s">
        <v>108</v>
      </c>
      <c r="C61" t="s">
        <v>562</v>
      </c>
      <c r="D61" t="s">
        <v>537</v>
      </c>
      <c r="E61" s="1218"/>
      <c r="F61" s="1218"/>
      <c r="G61" s="1218"/>
      <c r="H61" s="1218"/>
      <c r="I61" s="1218"/>
      <c r="J61" s="1218"/>
      <c r="K61" s="1218"/>
      <c r="L61" s="1218"/>
      <c r="M61" s="1218"/>
      <c r="N61" s="1218"/>
      <c r="O61" s="1218"/>
      <c r="P61" s="1218"/>
      <c r="Q61" s="1218"/>
      <c r="R61" s="1218"/>
      <c r="S61" s="1218"/>
      <c r="T61" s="1218">
        <v>11400</v>
      </c>
      <c r="U61" s="1218"/>
      <c r="V61" s="1218"/>
    </row>
    <row r="62" spans="1:22" x14ac:dyDescent="0.25">
      <c r="A62">
        <v>787</v>
      </c>
      <c r="B62" t="s">
        <v>153</v>
      </c>
      <c r="C62" t="s">
        <v>562</v>
      </c>
      <c r="D62" t="s">
        <v>537</v>
      </c>
      <c r="E62" s="1218">
        <v>14000</v>
      </c>
      <c r="F62" s="1218">
        <v>10000</v>
      </c>
      <c r="G62" s="1218">
        <v>10000</v>
      </c>
      <c r="H62" s="1218">
        <v>13800</v>
      </c>
      <c r="I62" s="1218"/>
      <c r="J62" s="1218">
        <v>13249.9</v>
      </c>
      <c r="K62" s="1218">
        <v>13299</v>
      </c>
      <c r="L62" s="1218">
        <v>9800</v>
      </c>
      <c r="M62" s="1218"/>
      <c r="N62" s="1218"/>
      <c r="O62" s="1218">
        <v>12999</v>
      </c>
      <c r="P62" s="1218"/>
      <c r="Q62" s="1218"/>
      <c r="R62" s="1218"/>
      <c r="S62" s="1218">
        <v>8290</v>
      </c>
      <c r="T62" s="1218"/>
      <c r="U62" s="1218"/>
      <c r="V62" s="1218"/>
    </row>
    <row r="63" spans="1:22" x14ac:dyDescent="0.25">
      <c r="A63">
        <v>788</v>
      </c>
      <c r="B63" t="s">
        <v>154</v>
      </c>
      <c r="C63" t="s">
        <v>562</v>
      </c>
      <c r="D63" t="s">
        <v>537</v>
      </c>
      <c r="E63" s="1218"/>
      <c r="F63" s="1218">
        <v>12000</v>
      </c>
      <c r="G63" s="1218"/>
      <c r="H63" s="1218"/>
      <c r="I63" s="1218"/>
      <c r="J63" s="1218"/>
      <c r="K63" s="1218">
        <v>13999</v>
      </c>
      <c r="L63" s="1218"/>
      <c r="M63" s="1218"/>
      <c r="N63" s="1218"/>
      <c r="O63" s="1218">
        <v>12990</v>
      </c>
      <c r="P63" s="1218"/>
      <c r="Q63" s="1218"/>
      <c r="R63" s="1218">
        <v>18400</v>
      </c>
      <c r="S63" s="1218"/>
      <c r="T63" s="1218">
        <v>16900</v>
      </c>
      <c r="U63" s="1218"/>
      <c r="V63" s="1218">
        <v>9800</v>
      </c>
    </row>
    <row r="64" spans="1:22" x14ac:dyDescent="0.25">
      <c r="A64">
        <v>789</v>
      </c>
      <c r="B64" t="s">
        <v>155</v>
      </c>
      <c r="C64" t="s">
        <v>562</v>
      </c>
      <c r="D64" t="s">
        <v>537</v>
      </c>
      <c r="E64" s="1218"/>
      <c r="F64" s="1218">
        <v>12000</v>
      </c>
      <c r="G64" s="1218"/>
      <c r="H64" s="1218">
        <v>14700</v>
      </c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8"/>
      <c r="T64" s="1218"/>
      <c r="U64" s="1218"/>
      <c r="V64" s="1218"/>
    </row>
    <row r="65" spans="1:22" x14ac:dyDescent="0.25">
      <c r="A65">
        <v>790</v>
      </c>
      <c r="B65" t="s">
        <v>663</v>
      </c>
      <c r="C65" t="s">
        <v>562</v>
      </c>
      <c r="D65" t="s">
        <v>537</v>
      </c>
      <c r="E65" s="1218"/>
      <c r="F65" s="1218"/>
      <c r="G65" s="1218"/>
      <c r="H65" s="1218">
        <v>13100</v>
      </c>
      <c r="I65" s="1218"/>
      <c r="J65" s="1218"/>
      <c r="K65" s="1218"/>
      <c r="L65" s="1218"/>
      <c r="M65" s="1218"/>
      <c r="N65" s="1218"/>
      <c r="O65" s="1218"/>
      <c r="P65" s="1218"/>
      <c r="Q65" s="1218"/>
      <c r="R65" s="1218"/>
      <c r="S65" s="1218"/>
      <c r="T65" s="1218"/>
      <c r="U65" s="1218"/>
      <c r="V65" s="1218"/>
    </row>
    <row r="66" spans="1:22" x14ac:dyDescent="0.25">
      <c r="A66">
        <v>911</v>
      </c>
      <c r="B66" t="s">
        <v>665</v>
      </c>
      <c r="D66" t="s">
        <v>537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>
        <v>14660</v>
      </c>
      <c r="Q66" s="1218"/>
      <c r="R66" s="1218"/>
      <c r="S66" s="1218"/>
      <c r="T66" s="1218"/>
      <c r="U66" s="1218"/>
      <c r="V66" s="1218"/>
    </row>
    <row r="67" spans="1:22" x14ac:dyDescent="0.25">
      <c r="A67">
        <v>914</v>
      </c>
      <c r="B67" t="s">
        <v>668</v>
      </c>
      <c r="D67" t="s">
        <v>537</v>
      </c>
      <c r="E67" s="1218"/>
      <c r="F67" s="1218"/>
      <c r="G67" s="1218"/>
      <c r="H67" s="1218"/>
      <c r="I67" s="1218"/>
      <c r="J67" s="1218"/>
      <c r="K67" s="1218"/>
      <c r="L67" s="1218"/>
      <c r="M67" s="1218"/>
      <c r="N67" s="1218"/>
      <c r="O67" s="1218"/>
      <c r="P67" s="1218">
        <v>15250</v>
      </c>
      <c r="Q67" s="1218"/>
      <c r="R67" s="1218"/>
      <c r="S67" s="1218"/>
      <c r="T67" s="1218"/>
      <c r="U67" s="1218"/>
      <c r="V67" s="1218"/>
    </row>
    <row r="68" spans="1:22" x14ac:dyDescent="0.25">
      <c r="A68">
        <v>915</v>
      </c>
      <c r="B68" t="s">
        <v>669</v>
      </c>
      <c r="D68" t="s">
        <v>537</v>
      </c>
      <c r="E68" s="1218"/>
      <c r="F68" s="1218"/>
      <c r="G68" s="1218"/>
      <c r="H68" s="1218"/>
      <c r="I68" s="1218"/>
      <c r="J68" s="1218"/>
      <c r="K68" s="1218"/>
      <c r="L68" s="1218"/>
      <c r="M68" s="1218"/>
      <c r="N68" s="1218"/>
      <c r="O68" s="1218"/>
      <c r="P68" s="1218">
        <v>14600</v>
      </c>
      <c r="Q68" s="1218"/>
      <c r="R68" s="1218"/>
      <c r="S68" s="1218"/>
      <c r="T68" s="1218"/>
      <c r="U68" s="1218"/>
      <c r="V68" s="1218"/>
    </row>
    <row r="69" spans="1:22" x14ac:dyDescent="0.25">
      <c r="A69">
        <v>916</v>
      </c>
      <c r="B69" t="s">
        <v>670</v>
      </c>
      <c r="D69" t="s">
        <v>537</v>
      </c>
      <c r="E69" s="1218"/>
      <c r="F69" s="1218"/>
      <c r="G69" s="1218"/>
      <c r="H69" s="1218"/>
      <c r="I69" s="1218"/>
      <c r="J69" s="1218"/>
      <c r="K69" s="1218"/>
      <c r="L69" s="1218"/>
      <c r="M69" s="1218"/>
      <c r="N69" s="1218"/>
      <c r="O69" s="1218"/>
      <c r="P69" s="1218">
        <v>16000</v>
      </c>
      <c r="Q69" s="1218"/>
      <c r="R69" s="1218"/>
      <c r="S69" s="1218"/>
      <c r="T69" s="1218"/>
      <c r="U69" s="1218"/>
      <c r="V69" s="1218"/>
    </row>
    <row r="70" spans="1:22" x14ac:dyDescent="0.25">
      <c r="A70">
        <v>917</v>
      </c>
      <c r="B70" t="s">
        <v>671</v>
      </c>
      <c r="D70" t="s">
        <v>537</v>
      </c>
      <c r="E70" s="1218"/>
      <c r="F70" s="1218"/>
      <c r="G70" s="1218"/>
      <c r="H70" s="1218"/>
      <c r="I70" s="1218"/>
      <c r="J70" s="1218"/>
      <c r="K70" s="1218"/>
      <c r="L70" s="1218"/>
      <c r="M70" s="1218"/>
      <c r="N70" s="1218"/>
      <c r="O70" s="1218"/>
      <c r="P70" s="1218">
        <v>16000</v>
      </c>
      <c r="Q70" s="1218"/>
      <c r="R70" s="1218"/>
      <c r="S70" s="1218"/>
      <c r="T70" s="1218"/>
      <c r="U70" s="1218"/>
      <c r="V70" s="1218"/>
    </row>
    <row r="71" spans="1:22" x14ac:dyDescent="0.25">
      <c r="A71">
        <v>918</v>
      </c>
      <c r="B71" t="s">
        <v>672</v>
      </c>
      <c r="D71" t="s">
        <v>537</v>
      </c>
      <c r="E71" s="1218"/>
      <c r="F71" s="1218"/>
      <c r="G71" s="1218"/>
      <c r="H71" s="1218"/>
      <c r="I71" s="1218"/>
      <c r="J71" s="1218"/>
      <c r="K71" s="1218"/>
      <c r="L71" s="1218"/>
      <c r="M71" s="1218"/>
      <c r="N71" s="1218"/>
      <c r="O71" s="1218"/>
      <c r="P71" s="1218">
        <v>12600</v>
      </c>
      <c r="Q71" s="1218"/>
      <c r="R71" s="1218"/>
      <c r="S71" s="1218"/>
      <c r="T71" s="1218"/>
      <c r="U71" s="1218"/>
      <c r="V71" s="1218"/>
    </row>
    <row r="72" spans="1:22" x14ac:dyDescent="0.25">
      <c r="A72">
        <v>919</v>
      </c>
      <c r="B72" t="s">
        <v>673</v>
      </c>
      <c r="D72" t="s">
        <v>537</v>
      </c>
      <c r="E72" s="1218"/>
      <c r="F72" s="1218"/>
      <c r="G72" s="1218"/>
      <c r="H72" s="1218"/>
      <c r="I72" s="1218"/>
      <c r="J72" s="1218"/>
      <c r="K72" s="1218"/>
      <c r="L72" s="1218"/>
      <c r="M72" s="1218"/>
      <c r="N72" s="1218"/>
      <c r="O72" s="1218"/>
      <c r="P72" s="1218">
        <v>15250</v>
      </c>
      <c r="Q72" s="1218"/>
      <c r="R72" s="1218"/>
      <c r="S72" s="1218"/>
      <c r="T72" s="1218"/>
      <c r="U72" s="1218"/>
      <c r="V72" s="1218"/>
    </row>
    <row r="73" spans="1:22" x14ac:dyDescent="0.25">
      <c r="A73">
        <v>921</v>
      </c>
      <c r="B73" t="s">
        <v>675</v>
      </c>
      <c r="D73" t="s">
        <v>537</v>
      </c>
      <c r="E73" s="1218"/>
      <c r="F73" s="1218"/>
      <c r="G73" s="1218"/>
      <c r="H73" s="1218"/>
      <c r="I73" s="1218"/>
      <c r="J73" s="1218"/>
      <c r="K73" s="1218"/>
      <c r="L73" s="1218"/>
      <c r="M73" s="1218"/>
      <c r="N73" s="1218"/>
      <c r="O73" s="1218"/>
      <c r="P73" s="1218">
        <v>15250</v>
      </c>
      <c r="Q73" s="1218"/>
      <c r="R73" s="1218"/>
      <c r="S73" s="1218"/>
      <c r="T73" s="1218"/>
      <c r="U73" s="1218"/>
      <c r="V73" s="1218"/>
    </row>
    <row r="74" spans="1:22" x14ac:dyDescent="0.25">
      <c r="A74">
        <v>922</v>
      </c>
      <c r="B74" t="s">
        <v>676</v>
      </c>
      <c r="D74" t="s">
        <v>537</v>
      </c>
      <c r="E74" s="1218"/>
      <c r="F74" s="1218"/>
      <c r="G74" s="1218"/>
      <c r="H74" s="1218"/>
      <c r="I74" s="1218"/>
      <c r="J74" s="1218"/>
      <c r="K74" s="1218"/>
      <c r="L74" s="1218"/>
      <c r="M74" s="1218"/>
      <c r="N74" s="1218"/>
      <c r="O74" s="1218"/>
      <c r="P74" s="1218">
        <v>14150</v>
      </c>
      <c r="Q74" s="1218"/>
      <c r="R74" s="1218"/>
      <c r="S74" s="1218"/>
      <c r="T74" s="1218"/>
      <c r="U74" s="1218"/>
      <c r="V74" s="1218"/>
    </row>
    <row r="75" spans="1:22" x14ac:dyDescent="0.25">
      <c r="A75">
        <v>924</v>
      </c>
      <c r="B75" t="s">
        <v>678</v>
      </c>
      <c r="D75" t="s">
        <v>537</v>
      </c>
      <c r="E75" s="1218"/>
      <c r="F75" s="1218"/>
      <c r="G75" s="1218"/>
      <c r="H75" s="1218"/>
      <c r="I75" s="1218"/>
      <c r="J75" s="1218"/>
      <c r="K75" s="1218"/>
      <c r="L75" s="1218"/>
      <c r="M75" s="1218"/>
      <c r="N75" s="1218"/>
      <c r="O75" s="1218"/>
      <c r="P75" s="1218">
        <v>15100</v>
      </c>
      <c r="Q75" s="1218"/>
      <c r="R75" s="1218"/>
      <c r="S75" s="1218"/>
      <c r="T75" s="1218"/>
      <c r="U75" s="1218"/>
      <c r="V75" s="1218"/>
    </row>
    <row r="76" spans="1:22" x14ac:dyDescent="0.25">
      <c r="A76">
        <v>925</v>
      </c>
      <c r="B76" t="s">
        <v>679</v>
      </c>
      <c r="D76" t="s">
        <v>537</v>
      </c>
      <c r="E76" s="1218"/>
      <c r="F76" s="1218"/>
      <c r="G76" s="1218"/>
      <c r="H76" s="1218"/>
      <c r="I76" s="1218"/>
      <c r="J76" s="1218"/>
      <c r="K76" s="1218"/>
      <c r="L76" s="1218"/>
      <c r="M76" s="1218"/>
      <c r="N76" s="1218"/>
      <c r="O76" s="1218"/>
      <c r="P76" s="1218">
        <v>9110</v>
      </c>
      <c r="Q76" s="1218"/>
      <c r="R76" s="1218"/>
      <c r="S76" s="1218"/>
      <c r="T76" s="1218"/>
      <c r="U76" s="1218"/>
      <c r="V76" s="1218"/>
    </row>
    <row r="77" spans="1:22" x14ac:dyDescent="0.25">
      <c r="A77">
        <v>926</v>
      </c>
      <c r="B77" t="s">
        <v>680</v>
      </c>
      <c r="D77" t="s">
        <v>537</v>
      </c>
      <c r="E77" s="1218"/>
      <c r="F77" s="1218"/>
      <c r="G77" s="1218"/>
      <c r="H77" s="1218"/>
      <c r="I77" s="1218"/>
      <c r="J77" s="1218"/>
      <c r="K77" s="1218"/>
      <c r="L77" s="1218"/>
      <c r="M77" s="1218"/>
      <c r="N77" s="1218"/>
      <c r="O77" s="1218"/>
      <c r="P77" s="1218">
        <v>10100</v>
      </c>
      <c r="Q77" s="1218"/>
      <c r="R77" s="1218"/>
      <c r="S77" s="1218"/>
      <c r="T77" s="1218"/>
      <c r="U77" s="1218"/>
      <c r="V77" s="1218"/>
    </row>
    <row r="78" spans="1:22" ht="15" hidden="1" customHeight="1" x14ac:dyDescent="0.25">
      <c r="A78">
        <v>927</v>
      </c>
      <c r="B78" t="s">
        <v>681</v>
      </c>
      <c r="D78" t="s">
        <v>537</v>
      </c>
      <c r="E78" s="1218"/>
      <c r="F78" s="1218"/>
      <c r="G78" s="1218"/>
      <c r="H78" s="1218"/>
      <c r="I78" s="1218"/>
      <c r="J78" s="1218"/>
      <c r="K78" s="1218"/>
      <c r="L78" s="1218"/>
      <c r="M78" s="1218"/>
      <c r="N78" s="1218"/>
      <c r="O78" s="1218"/>
      <c r="P78" s="1218">
        <v>8580</v>
      </c>
      <c r="Q78" s="1218"/>
      <c r="R78" s="1218"/>
      <c r="S78" s="1218"/>
      <c r="T78" s="1218"/>
      <c r="U78" s="1218"/>
      <c r="V78" s="1218"/>
    </row>
    <row r="79" spans="1:22" ht="15" hidden="1" customHeight="1" x14ac:dyDescent="0.25">
      <c r="A79">
        <v>938</v>
      </c>
      <c r="B79" t="s">
        <v>210</v>
      </c>
      <c r="D79" t="s">
        <v>630</v>
      </c>
      <c r="E79" s="1218"/>
      <c r="F79" s="1218"/>
      <c r="G79" s="1218">
        <v>15900</v>
      </c>
      <c r="H79" s="1218"/>
      <c r="I79" s="1218"/>
      <c r="J79" s="1218"/>
      <c r="K79" s="1218"/>
      <c r="L79" s="1218"/>
      <c r="M79" s="1218"/>
      <c r="N79" s="1218"/>
      <c r="O79" s="1218"/>
      <c r="P79" s="1218"/>
      <c r="Q79" s="1218"/>
      <c r="R79" s="1218"/>
      <c r="S79" s="1218"/>
      <c r="T79" s="1218"/>
      <c r="U79" s="1218"/>
      <c r="V79" s="1218"/>
    </row>
    <row r="80" spans="1:22" x14ac:dyDescent="0.25">
      <c r="A80">
        <v>941</v>
      </c>
      <c r="B80" t="s">
        <v>213</v>
      </c>
      <c r="D80" t="s">
        <v>630</v>
      </c>
      <c r="E80" s="1218"/>
      <c r="F80" s="1218"/>
      <c r="G80" s="1218"/>
      <c r="H80" s="1218"/>
      <c r="I80" s="1218"/>
      <c r="J80" s="1218"/>
      <c r="K80" s="1218"/>
      <c r="L80" s="1218"/>
      <c r="M80" s="1218"/>
      <c r="N80" s="1218"/>
      <c r="O80" s="1218"/>
      <c r="P80" s="1218"/>
      <c r="Q80" s="1218"/>
      <c r="R80" s="1218"/>
      <c r="S80" s="1218"/>
      <c r="T80" s="1218">
        <v>24917</v>
      </c>
      <c r="U80" s="1218"/>
      <c r="V80" s="1218"/>
    </row>
    <row r="81" spans="1:22" x14ac:dyDescent="0.25">
      <c r="A81">
        <v>944</v>
      </c>
      <c r="B81" t="s">
        <v>214</v>
      </c>
      <c r="D81" t="s">
        <v>630</v>
      </c>
      <c r="E81" s="1218">
        <v>26000</v>
      </c>
      <c r="F81" s="1218"/>
      <c r="G81" s="1218"/>
      <c r="H81" s="1218"/>
      <c r="I81" s="1218"/>
      <c r="J81" s="1218"/>
      <c r="K81" s="1218"/>
      <c r="L81" s="1218"/>
      <c r="M81" s="1218"/>
      <c r="N81" s="1218"/>
      <c r="O81" s="1218"/>
      <c r="P81" s="1218"/>
      <c r="Q81" s="1218"/>
      <c r="R81" s="1218"/>
      <c r="S81" s="1218"/>
      <c r="T81" s="1218">
        <v>21257</v>
      </c>
      <c r="U81" s="1218"/>
      <c r="V81" s="1218"/>
    </row>
    <row r="82" spans="1:22" x14ac:dyDescent="0.25">
      <c r="A82">
        <v>945</v>
      </c>
      <c r="B82" t="s">
        <v>218</v>
      </c>
      <c r="D82" t="s">
        <v>630</v>
      </c>
      <c r="E82" s="1218"/>
      <c r="F82" s="1218"/>
      <c r="G82" s="1218"/>
      <c r="H82" s="1218"/>
      <c r="I82" s="1218"/>
      <c r="J82" s="1218"/>
      <c r="K82" s="1218"/>
      <c r="L82" s="1218"/>
      <c r="M82" s="1218"/>
      <c r="N82" s="1218"/>
      <c r="O82" s="1218"/>
      <c r="P82" s="1218"/>
      <c r="Q82" s="1218"/>
      <c r="R82" s="1218"/>
      <c r="S82" s="1218"/>
      <c r="T82" s="1218">
        <v>23342</v>
      </c>
      <c r="U82" s="1218"/>
      <c r="V82" s="1218"/>
    </row>
    <row r="83" spans="1:22" x14ac:dyDescent="0.25">
      <c r="A83">
        <v>946</v>
      </c>
      <c r="B83" t="s">
        <v>686</v>
      </c>
      <c r="D83" t="s">
        <v>630</v>
      </c>
      <c r="E83" s="1218">
        <v>11700</v>
      </c>
      <c r="F83" s="1218"/>
      <c r="G83" s="1218">
        <v>10500</v>
      </c>
      <c r="H83" s="1218"/>
      <c r="I83" s="1218"/>
      <c r="J83" s="1218"/>
      <c r="K83" s="1218"/>
      <c r="L83" s="1218"/>
      <c r="M83" s="1218"/>
      <c r="N83" s="1218"/>
      <c r="O83" s="1218"/>
      <c r="P83" s="1218"/>
      <c r="Q83" s="1218"/>
      <c r="R83" s="1218"/>
      <c r="S83" s="1218"/>
      <c r="T83" s="1218">
        <v>8700</v>
      </c>
      <c r="U83" s="1218"/>
      <c r="V83" s="1218"/>
    </row>
    <row r="84" spans="1:22" x14ac:dyDescent="0.25">
      <c r="A84">
        <v>947</v>
      </c>
      <c r="B84" t="s">
        <v>216</v>
      </c>
      <c r="D84" t="s">
        <v>630</v>
      </c>
      <c r="E84" s="1218"/>
      <c r="F84" s="1218"/>
      <c r="G84" s="1218">
        <v>11300</v>
      </c>
      <c r="H84" s="1218"/>
      <c r="I84" s="1218"/>
      <c r="J84" s="1218"/>
      <c r="K84" s="1218"/>
      <c r="L84" s="1218"/>
      <c r="M84" s="1218"/>
      <c r="N84" s="1218"/>
      <c r="O84" s="1218"/>
      <c r="P84" s="1218"/>
      <c r="Q84" s="1218"/>
      <c r="R84" s="1218"/>
      <c r="S84" s="1218"/>
      <c r="T84" s="1218">
        <v>19494</v>
      </c>
      <c r="U84" s="1218"/>
      <c r="V84" s="1218"/>
    </row>
    <row r="85" spans="1:22" x14ac:dyDescent="0.25">
      <c r="A85">
        <v>983</v>
      </c>
      <c r="B85" t="s">
        <v>217</v>
      </c>
      <c r="D85" t="s">
        <v>630</v>
      </c>
      <c r="E85" s="1218">
        <v>23800</v>
      </c>
      <c r="F85" s="1218"/>
      <c r="G85" s="1218">
        <v>17000</v>
      </c>
      <c r="H85" s="1218"/>
      <c r="I85" s="1218"/>
      <c r="J85" s="1218"/>
      <c r="K85" s="1218"/>
      <c r="L85" s="1218"/>
      <c r="M85" s="1218"/>
      <c r="N85" s="1218"/>
      <c r="O85" s="1218"/>
      <c r="P85" s="1218"/>
      <c r="Q85" s="1218"/>
      <c r="R85" s="1218"/>
      <c r="S85" s="1218"/>
      <c r="T85" s="1218">
        <v>20498</v>
      </c>
      <c r="U85" s="1218"/>
      <c r="V85" s="1218"/>
    </row>
    <row r="86" spans="1:22" x14ac:dyDescent="0.25">
      <c r="A86">
        <v>1033</v>
      </c>
      <c r="B86" t="s">
        <v>699</v>
      </c>
      <c r="D86" t="s">
        <v>630</v>
      </c>
      <c r="E86" s="1218"/>
      <c r="F86" s="1218"/>
      <c r="G86" s="1218"/>
      <c r="H86" s="1218"/>
      <c r="I86" s="1218"/>
      <c r="J86" s="1218"/>
      <c r="K86" s="1218"/>
      <c r="L86" s="1218"/>
      <c r="M86" s="1218"/>
      <c r="N86" s="1218"/>
      <c r="O86" s="1218"/>
      <c r="P86" s="1218"/>
      <c r="Q86" s="1218"/>
      <c r="R86" s="1218"/>
      <c r="S86" s="1218"/>
      <c r="T86" s="1218">
        <v>1710</v>
      </c>
      <c r="U86" s="1218"/>
      <c r="V86" s="1218"/>
    </row>
    <row r="87" spans="1:22" x14ac:dyDescent="0.25">
      <c r="A87">
        <v>1038</v>
      </c>
      <c r="B87" t="s">
        <v>702</v>
      </c>
      <c r="D87" t="s">
        <v>630</v>
      </c>
      <c r="E87" s="1218"/>
      <c r="F87" s="1218"/>
      <c r="G87" s="1218"/>
      <c r="H87" s="1218"/>
      <c r="I87" s="1218"/>
      <c r="J87" s="1218"/>
      <c r="K87" s="1218"/>
      <c r="L87" s="1218"/>
      <c r="M87" s="1218"/>
      <c r="N87" s="1218"/>
      <c r="O87" s="1218"/>
      <c r="P87" s="1218"/>
      <c r="Q87" s="1218"/>
      <c r="R87" s="1218"/>
      <c r="S87" s="1218"/>
      <c r="T87" s="1218">
        <v>2260</v>
      </c>
      <c r="U87" s="1218"/>
      <c r="V87" s="1218"/>
    </row>
    <row r="88" spans="1:22" x14ac:dyDescent="0.25">
      <c r="A88">
        <v>1039</v>
      </c>
      <c r="B88" t="s">
        <v>703</v>
      </c>
      <c r="D88" t="s">
        <v>630</v>
      </c>
      <c r="E88" s="1218"/>
      <c r="F88" s="1218"/>
      <c r="G88" s="1218"/>
      <c r="H88" s="1218"/>
      <c r="I88" s="1218"/>
      <c r="J88" s="1218"/>
      <c r="K88" s="1218"/>
      <c r="L88" s="1218"/>
      <c r="M88" s="1218"/>
      <c r="N88" s="1218"/>
      <c r="O88" s="1218"/>
      <c r="P88" s="1218"/>
      <c r="Q88" s="1218"/>
      <c r="R88" s="1218"/>
      <c r="S88" s="1218"/>
      <c r="T88" s="1218">
        <v>900</v>
      </c>
      <c r="U88" s="1218"/>
      <c r="V88" s="1218"/>
    </row>
    <row r="89" spans="1:22" x14ac:dyDescent="0.25">
      <c r="A89">
        <v>1065</v>
      </c>
      <c r="B89" t="s">
        <v>708</v>
      </c>
      <c r="D89" t="s">
        <v>537</v>
      </c>
      <c r="E89" s="1218"/>
      <c r="F89" s="1218"/>
      <c r="G89" s="1218"/>
      <c r="H89" s="1218"/>
      <c r="I89" s="1218"/>
      <c r="J89" s="1218"/>
      <c r="K89" s="1218"/>
      <c r="L89" s="1218"/>
      <c r="M89" s="1218"/>
      <c r="N89" s="1218"/>
      <c r="O89" s="1218"/>
      <c r="P89" s="1218">
        <v>14600</v>
      </c>
      <c r="Q89" s="1218"/>
      <c r="R89" s="1218"/>
      <c r="S89" s="1218"/>
      <c r="T89" s="1218"/>
      <c r="U89" s="1218"/>
      <c r="V89" s="1218"/>
    </row>
    <row r="90" spans="1:22" x14ac:dyDescent="0.25">
      <c r="A90">
        <v>1066</v>
      </c>
      <c r="B90" t="s">
        <v>709</v>
      </c>
      <c r="D90" t="s">
        <v>537</v>
      </c>
      <c r="E90" s="1218"/>
      <c r="F90" s="1218"/>
      <c r="G90" s="1218"/>
      <c r="H90" s="1218"/>
      <c r="I90" s="1218"/>
      <c r="J90" s="1218"/>
      <c r="K90" s="1218"/>
      <c r="L90" s="1218"/>
      <c r="M90" s="1218"/>
      <c r="N90" s="1218"/>
      <c r="O90" s="1218"/>
      <c r="P90" s="1218">
        <v>14600</v>
      </c>
      <c r="Q90" s="1218"/>
      <c r="R90" s="1218"/>
      <c r="S90" s="1218"/>
      <c r="T90" s="1218"/>
      <c r="U90" s="1218"/>
      <c r="V90" s="1218"/>
    </row>
    <row r="91" spans="1:22" x14ac:dyDescent="0.25">
      <c r="A91">
        <v>1069</v>
      </c>
      <c r="B91" t="s">
        <v>712</v>
      </c>
      <c r="D91" t="s">
        <v>537</v>
      </c>
      <c r="E91" s="1218"/>
      <c r="F91" s="1218"/>
      <c r="G91" s="1218"/>
      <c r="H91" s="1218"/>
      <c r="I91" s="1218"/>
      <c r="J91" s="1218"/>
      <c r="K91" s="1218"/>
      <c r="L91" s="1218"/>
      <c r="M91" s="1218"/>
      <c r="N91" s="1218"/>
      <c r="O91" s="1218"/>
      <c r="P91" s="1218">
        <v>12000</v>
      </c>
      <c r="Q91" s="1218"/>
      <c r="R91" s="1218"/>
      <c r="S91" s="1218"/>
      <c r="T91" s="1218"/>
      <c r="U91" s="1218"/>
      <c r="V91" s="1218"/>
    </row>
    <row r="92" spans="1:22" x14ac:dyDescent="0.25">
      <c r="A92">
        <v>1071</v>
      </c>
      <c r="B92" t="s">
        <v>714</v>
      </c>
      <c r="D92" t="s">
        <v>537</v>
      </c>
      <c r="E92" s="1218"/>
      <c r="F92" s="1218"/>
      <c r="G92" s="1218"/>
      <c r="H92" s="1218"/>
      <c r="I92" s="1218"/>
      <c r="J92" s="1218"/>
      <c r="K92" s="1218"/>
      <c r="L92" s="1218"/>
      <c r="M92" s="1218"/>
      <c r="N92" s="1218"/>
      <c r="O92" s="1218"/>
      <c r="P92" s="1218">
        <v>14600</v>
      </c>
      <c r="Q92" s="1218"/>
      <c r="R92" s="1218"/>
      <c r="S92" s="1218"/>
      <c r="T92" s="1218"/>
      <c r="U92" s="1218"/>
      <c r="V92" s="1218"/>
    </row>
    <row r="93" spans="1:22" x14ac:dyDescent="0.25">
      <c r="A93">
        <v>1091</v>
      </c>
      <c r="B93" t="s">
        <v>725</v>
      </c>
      <c r="D93" t="s">
        <v>537</v>
      </c>
      <c r="E93" s="1218"/>
      <c r="F93" s="1218"/>
      <c r="G93" s="1218"/>
      <c r="H93" s="1218"/>
      <c r="I93" s="1218"/>
      <c r="J93" s="1218"/>
      <c r="K93" s="1218"/>
      <c r="L93" s="1218"/>
      <c r="M93" s="1218"/>
      <c r="N93" s="1218"/>
      <c r="O93" s="1218"/>
      <c r="P93" s="1218"/>
      <c r="Q93" s="1218"/>
      <c r="R93" s="1218"/>
      <c r="S93" s="1218"/>
      <c r="T93" s="1218"/>
      <c r="U93" s="1218"/>
      <c r="V93" s="1218">
        <v>19990</v>
      </c>
    </row>
    <row r="94" spans="1:22" x14ac:dyDescent="0.25">
      <c r="A94">
        <v>1110</v>
      </c>
      <c r="B94" t="s">
        <v>733</v>
      </c>
      <c r="D94" t="s">
        <v>630</v>
      </c>
      <c r="E94" s="1218"/>
      <c r="F94" s="1218"/>
      <c r="G94" s="1218"/>
      <c r="H94" s="1218"/>
      <c r="I94" s="1218"/>
      <c r="J94" s="1218"/>
      <c r="K94" s="1218"/>
      <c r="L94" s="1218"/>
      <c r="M94" s="1218"/>
      <c r="N94" s="1218"/>
      <c r="O94" s="1218"/>
      <c r="P94" s="1218"/>
      <c r="Q94" s="1218"/>
      <c r="R94" s="1218"/>
      <c r="S94" s="1218"/>
      <c r="T94" s="1218">
        <v>1500</v>
      </c>
      <c r="U94" s="1218"/>
      <c r="V94" s="1218"/>
    </row>
    <row r="95" spans="1:22" x14ac:dyDescent="0.25">
      <c r="A95">
        <v>1121</v>
      </c>
      <c r="B95" t="s">
        <v>736</v>
      </c>
      <c r="D95" t="s">
        <v>630</v>
      </c>
      <c r="E95" s="1218"/>
      <c r="F95" s="1218">
        <v>5900</v>
      </c>
      <c r="G95" s="1218">
        <v>6000</v>
      </c>
      <c r="H95" s="1218"/>
      <c r="I95" s="1218"/>
      <c r="J95" s="1218"/>
      <c r="K95" s="1218"/>
      <c r="L95" s="1218"/>
      <c r="M95" s="1218"/>
      <c r="N95" s="1218"/>
      <c r="O95" s="1218"/>
      <c r="P95" s="1218"/>
      <c r="Q95" s="1218"/>
      <c r="R95" s="1218"/>
      <c r="S95" s="1218">
        <v>7280</v>
      </c>
      <c r="T95" s="1218"/>
      <c r="U95" s="1218"/>
      <c r="V95" s="1218"/>
    </row>
    <row r="96" spans="1:22" x14ac:dyDescent="0.25">
      <c r="A96">
        <v>1147</v>
      </c>
      <c r="B96" t="s">
        <v>739</v>
      </c>
      <c r="D96" t="s">
        <v>630</v>
      </c>
      <c r="E96" s="1218"/>
      <c r="F96" s="1218">
        <v>5900</v>
      </c>
      <c r="G96" s="1218">
        <v>5500</v>
      </c>
      <c r="H96" s="1218"/>
      <c r="I96" s="1218"/>
      <c r="J96" s="1218"/>
      <c r="K96" s="1218"/>
      <c r="L96" s="1218"/>
      <c r="M96" s="1218"/>
      <c r="N96" s="1218"/>
      <c r="O96" s="1218"/>
      <c r="P96" s="1218"/>
      <c r="Q96" s="1218"/>
      <c r="R96" s="1218"/>
      <c r="S96" s="1218"/>
      <c r="T96" s="1218"/>
      <c r="U96" s="1218"/>
      <c r="V96" s="1218"/>
    </row>
    <row r="97" spans="1:22" x14ac:dyDescent="0.25">
      <c r="A97">
        <v>1154</v>
      </c>
      <c r="B97" t="s">
        <v>740</v>
      </c>
      <c r="D97" t="s">
        <v>630</v>
      </c>
      <c r="E97" s="1218"/>
      <c r="F97" s="1218">
        <v>5900</v>
      </c>
      <c r="G97" s="1218">
        <v>5500</v>
      </c>
      <c r="H97" s="1218"/>
      <c r="I97" s="1218"/>
      <c r="J97" s="1218"/>
      <c r="K97" s="1218"/>
      <c r="L97" s="1218"/>
      <c r="M97" s="1218"/>
      <c r="N97" s="1218"/>
      <c r="O97" s="1218"/>
      <c r="P97" s="1218"/>
      <c r="Q97" s="1218"/>
      <c r="R97" s="1218"/>
      <c r="S97" s="1218"/>
      <c r="T97" s="1218"/>
      <c r="U97" s="1218"/>
      <c r="V97" s="1218"/>
    </row>
    <row r="98" spans="1:22" x14ac:dyDescent="0.25">
      <c r="A98">
        <v>1161</v>
      </c>
      <c r="B98" t="s">
        <v>742</v>
      </c>
      <c r="D98" t="s">
        <v>630</v>
      </c>
      <c r="E98" s="1218"/>
      <c r="F98" s="1218"/>
      <c r="G98" s="1218"/>
      <c r="H98" s="1218"/>
      <c r="I98" s="1218"/>
      <c r="J98" s="1218"/>
      <c r="K98" s="1218"/>
      <c r="L98" s="1218"/>
      <c r="M98" s="1218"/>
      <c r="N98" s="1218"/>
      <c r="O98" s="1218"/>
      <c r="P98" s="1218"/>
      <c r="Q98" s="1218"/>
      <c r="R98" s="1218"/>
      <c r="S98" s="1218"/>
      <c r="T98" s="1218">
        <v>1390</v>
      </c>
      <c r="U98" s="1218"/>
      <c r="V98" s="1218"/>
    </row>
    <row r="99" spans="1:22" x14ac:dyDescent="0.25">
      <c r="A99">
        <v>1174</v>
      </c>
      <c r="B99" t="s">
        <v>744</v>
      </c>
      <c r="D99" t="s">
        <v>630</v>
      </c>
      <c r="E99" s="1218"/>
      <c r="F99" s="1218"/>
      <c r="G99" s="1218"/>
      <c r="H99" s="1218"/>
      <c r="I99" s="1218"/>
      <c r="J99" s="1218"/>
      <c r="K99" s="1218"/>
      <c r="L99" s="1218"/>
      <c r="M99" s="1218"/>
      <c r="N99" s="1218"/>
      <c r="O99" s="1218"/>
      <c r="P99" s="1218"/>
      <c r="Q99" s="1218"/>
      <c r="R99" s="1218"/>
      <c r="S99" s="1218"/>
      <c r="T99" s="1218">
        <v>2090</v>
      </c>
      <c r="U99" s="1218"/>
      <c r="V99" s="1218"/>
    </row>
    <row r="100" spans="1:22" x14ac:dyDescent="0.25">
      <c r="A100">
        <v>1178</v>
      </c>
      <c r="B100" t="s">
        <v>746</v>
      </c>
      <c r="D100" t="s">
        <v>630</v>
      </c>
      <c r="E100" s="1218"/>
      <c r="F100" s="1218"/>
      <c r="G100" s="1218"/>
      <c r="H100" s="1218"/>
      <c r="I100" s="1218"/>
      <c r="J100" s="1218"/>
      <c r="K100" s="1218"/>
      <c r="L100" s="1218"/>
      <c r="M100" s="1218"/>
      <c r="N100" s="1218"/>
      <c r="O100" s="1218"/>
      <c r="P100" s="1218"/>
      <c r="Q100" s="1218"/>
      <c r="R100" s="1218"/>
      <c r="S100" s="1218"/>
      <c r="T100" s="1218">
        <v>16000</v>
      </c>
      <c r="U100" s="1218"/>
      <c r="V100" s="1218"/>
    </row>
    <row r="101" spans="1:22" x14ac:dyDescent="0.25">
      <c r="A101">
        <v>1183</v>
      </c>
      <c r="B101" t="s">
        <v>747</v>
      </c>
      <c r="D101" t="s">
        <v>630</v>
      </c>
      <c r="E101" s="1218"/>
      <c r="F101" s="1218"/>
      <c r="G101" s="1218"/>
      <c r="H101" s="1218"/>
      <c r="I101" s="1218"/>
      <c r="J101" s="1218"/>
      <c r="K101" s="1218"/>
      <c r="L101" s="1218"/>
      <c r="M101" s="1218"/>
      <c r="N101" s="1218"/>
      <c r="O101" s="1218"/>
      <c r="P101" s="1218"/>
      <c r="Q101" s="1218"/>
      <c r="R101" s="1218"/>
      <c r="S101" s="1218"/>
      <c r="T101" s="1218">
        <v>1370</v>
      </c>
      <c r="U101" s="1218"/>
      <c r="V101" s="1218"/>
    </row>
    <row r="102" spans="1:22" x14ac:dyDescent="0.25">
      <c r="A102">
        <v>1184</v>
      </c>
      <c r="B102" t="s">
        <v>748</v>
      </c>
      <c r="D102" t="s">
        <v>630</v>
      </c>
      <c r="E102" s="1218"/>
      <c r="F102" s="1218"/>
      <c r="G102" s="1218"/>
      <c r="H102" s="1218"/>
      <c r="I102" s="1218"/>
      <c r="J102" s="1218"/>
      <c r="K102" s="1218"/>
      <c r="L102" s="1218"/>
      <c r="M102" s="1218"/>
      <c r="N102" s="1218"/>
      <c r="O102" s="1218"/>
      <c r="P102" s="1218"/>
      <c r="Q102" s="1218"/>
      <c r="R102" s="1218"/>
      <c r="S102" s="1218"/>
      <c r="T102" s="1218">
        <v>1580</v>
      </c>
      <c r="U102" s="1218"/>
      <c r="V102" s="1218"/>
    </row>
    <row r="103" spans="1:22" x14ac:dyDescent="0.25">
      <c r="A103">
        <v>1185</v>
      </c>
      <c r="B103" t="s">
        <v>749</v>
      </c>
      <c r="D103" t="s">
        <v>630</v>
      </c>
      <c r="E103" s="1218"/>
      <c r="F103" s="1218"/>
      <c r="G103" s="1218"/>
      <c r="H103" s="1218"/>
      <c r="I103" s="1218"/>
      <c r="J103" s="1218"/>
      <c r="K103" s="1218"/>
      <c r="L103" s="1218"/>
      <c r="M103" s="1218"/>
      <c r="N103" s="1218"/>
      <c r="O103" s="1218"/>
      <c r="P103" s="1218"/>
      <c r="Q103" s="1218"/>
      <c r="R103" s="1218"/>
      <c r="S103" s="1218"/>
      <c r="T103" s="1218">
        <v>3250</v>
      </c>
      <c r="U103" s="1218"/>
      <c r="V103" s="1218"/>
    </row>
    <row r="104" spans="1:22" x14ac:dyDescent="0.25">
      <c r="A104">
        <v>1201</v>
      </c>
      <c r="B104" t="s">
        <v>751</v>
      </c>
      <c r="D104" t="s">
        <v>630</v>
      </c>
      <c r="E104" s="1218"/>
      <c r="F104" s="1218"/>
      <c r="G104" s="1218"/>
      <c r="H104" s="1218"/>
      <c r="I104" s="1218"/>
      <c r="J104" s="1218"/>
      <c r="K104" s="1218"/>
      <c r="L104" s="1218"/>
      <c r="M104" s="1218"/>
      <c r="N104" s="1218"/>
      <c r="O104" s="1218"/>
      <c r="P104" s="1218"/>
      <c r="Q104" s="1218"/>
      <c r="R104" s="1218"/>
      <c r="S104" s="1218"/>
      <c r="T104" s="1218">
        <v>2590</v>
      </c>
      <c r="U104" s="1218"/>
      <c r="V104" s="1218"/>
    </row>
    <row r="105" spans="1:22" x14ac:dyDescent="0.25">
      <c r="A105">
        <v>1206</v>
      </c>
      <c r="B105" t="s">
        <v>752</v>
      </c>
      <c r="D105" t="s">
        <v>630</v>
      </c>
      <c r="E105" s="1218"/>
      <c r="F105" s="1218"/>
      <c r="G105" s="1218"/>
      <c r="H105" s="1218"/>
      <c r="I105" s="1218"/>
      <c r="J105" s="1218"/>
      <c r="K105" s="1218"/>
      <c r="L105" s="1218"/>
      <c r="M105" s="1218"/>
      <c r="N105" s="1218"/>
      <c r="O105" s="1218"/>
      <c r="P105" s="1218"/>
      <c r="Q105" s="1218"/>
      <c r="R105" s="1218"/>
      <c r="S105" s="1218"/>
      <c r="T105" s="1218">
        <v>1370</v>
      </c>
      <c r="U105" s="1218"/>
      <c r="V105" s="1218"/>
    </row>
    <row r="106" spans="1:22" x14ac:dyDescent="0.25">
      <c r="A106">
        <v>1208</v>
      </c>
      <c r="B106" t="s">
        <v>754</v>
      </c>
      <c r="D106" t="s">
        <v>630</v>
      </c>
      <c r="E106" s="1218"/>
      <c r="F106" s="1218"/>
      <c r="G106" s="1218"/>
      <c r="H106" s="1218"/>
      <c r="I106" s="1218"/>
      <c r="J106" s="1218"/>
      <c r="K106" s="1218"/>
      <c r="L106" s="1218"/>
      <c r="M106" s="1218"/>
      <c r="N106" s="1218"/>
      <c r="O106" s="1218"/>
      <c r="P106" s="1218"/>
      <c r="Q106" s="1218"/>
      <c r="R106" s="1218"/>
      <c r="S106" s="1218"/>
      <c r="T106" s="1218">
        <v>3750</v>
      </c>
      <c r="U106" s="1218"/>
      <c r="V106" s="1218"/>
    </row>
    <row r="107" spans="1:22" x14ac:dyDescent="0.25">
      <c r="A107">
        <v>1211</v>
      </c>
      <c r="B107" t="s">
        <v>756</v>
      </c>
      <c r="D107" t="s">
        <v>630</v>
      </c>
      <c r="E107" s="1218"/>
      <c r="F107" s="1218"/>
      <c r="G107" s="1218"/>
      <c r="H107" s="1218"/>
      <c r="I107" s="1218"/>
      <c r="J107" s="1218"/>
      <c r="K107" s="1218"/>
      <c r="L107" s="1218"/>
      <c r="M107" s="1218"/>
      <c r="N107" s="1218"/>
      <c r="O107" s="1218"/>
      <c r="P107" s="1218"/>
      <c r="Q107" s="1218"/>
      <c r="R107" s="1218"/>
      <c r="S107" s="1218"/>
      <c r="T107" s="1218">
        <v>1580</v>
      </c>
      <c r="U107" s="1218"/>
      <c r="V107" s="1218"/>
    </row>
    <row r="108" spans="1:22" x14ac:dyDescent="0.25">
      <c r="A108">
        <v>1212</v>
      </c>
      <c r="B108" t="s">
        <v>757</v>
      </c>
      <c r="D108" t="s">
        <v>630</v>
      </c>
      <c r="E108" s="1218"/>
      <c r="F108" s="1218"/>
      <c r="G108" s="1218"/>
      <c r="H108" s="1218"/>
      <c r="I108" s="1218"/>
      <c r="J108" s="1218"/>
      <c r="K108" s="1218"/>
      <c r="L108" s="1218"/>
      <c r="M108" s="1218"/>
      <c r="N108" s="1218"/>
      <c r="O108" s="1218"/>
      <c r="P108" s="1218"/>
      <c r="Q108" s="1218"/>
      <c r="R108" s="1218"/>
      <c r="S108" s="1218"/>
      <c r="T108" s="1218">
        <v>3740</v>
      </c>
      <c r="U108" s="1218"/>
      <c r="V108" s="1218"/>
    </row>
    <row r="109" spans="1:22" x14ac:dyDescent="0.25">
      <c r="A109">
        <v>1213</v>
      </c>
      <c r="B109" t="s">
        <v>758</v>
      </c>
      <c r="D109" t="s">
        <v>630</v>
      </c>
      <c r="E109" s="1218"/>
      <c r="F109" s="1218"/>
      <c r="G109" s="1218"/>
      <c r="H109" s="1218"/>
      <c r="I109" s="1218"/>
      <c r="J109" s="1218"/>
      <c r="K109" s="1218"/>
      <c r="L109" s="1218"/>
      <c r="M109" s="1218"/>
      <c r="N109" s="1218"/>
      <c r="O109" s="1218"/>
      <c r="P109" s="1218"/>
      <c r="Q109" s="1218"/>
      <c r="R109" s="1218"/>
      <c r="S109" s="1218"/>
      <c r="T109" s="1218">
        <v>4870</v>
      </c>
      <c r="U109" s="1218"/>
      <c r="V109" s="1218"/>
    </row>
    <row r="110" spans="1:22" x14ac:dyDescent="0.25">
      <c r="A110">
        <v>1214</v>
      </c>
      <c r="B110" t="s">
        <v>759</v>
      </c>
      <c r="D110" t="s">
        <v>630</v>
      </c>
      <c r="E110" s="1218"/>
      <c r="F110" s="1218"/>
      <c r="G110" s="1218"/>
      <c r="H110" s="1218"/>
      <c r="I110" s="1218"/>
      <c r="J110" s="1218"/>
      <c r="K110" s="1218"/>
      <c r="L110" s="1218"/>
      <c r="M110" s="1218"/>
      <c r="N110" s="1218"/>
      <c r="O110" s="1218"/>
      <c r="P110" s="1218"/>
      <c r="Q110" s="1218"/>
      <c r="R110" s="1218"/>
      <c r="S110" s="1218"/>
      <c r="T110" s="1218">
        <v>1658</v>
      </c>
      <c r="U110" s="1218"/>
      <c r="V110" s="1218"/>
    </row>
    <row r="111" spans="1:22" x14ac:dyDescent="0.25">
      <c r="A111">
        <v>1216</v>
      </c>
      <c r="B111" t="s">
        <v>761</v>
      </c>
      <c r="D111" t="s">
        <v>630</v>
      </c>
      <c r="E111" s="1218"/>
      <c r="F111" s="1218"/>
      <c r="G111" s="1218"/>
      <c r="H111" s="1218"/>
      <c r="I111" s="1218"/>
      <c r="J111" s="1218"/>
      <c r="K111" s="1218"/>
      <c r="L111" s="1218"/>
      <c r="M111" s="1218"/>
      <c r="N111" s="1218"/>
      <c r="O111" s="1218"/>
      <c r="P111" s="1218"/>
      <c r="Q111" s="1218"/>
      <c r="R111" s="1218"/>
      <c r="S111" s="1218"/>
      <c r="T111" s="1218">
        <v>1830</v>
      </c>
      <c r="U111" s="1218"/>
      <c r="V111" s="1218"/>
    </row>
    <row r="112" spans="1:22" x14ac:dyDescent="0.25">
      <c r="A112">
        <v>1218</v>
      </c>
      <c r="B112" t="s">
        <v>763</v>
      </c>
      <c r="D112" t="s">
        <v>630</v>
      </c>
      <c r="E112" s="1218"/>
      <c r="F112" s="1218"/>
      <c r="G112" s="1218"/>
      <c r="H112" s="1218"/>
      <c r="I112" s="1218"/>
      <c r="J112" s="1218"/>
      <c r="K112" s="1218"/>
      <c r="L112" s="1218"/>
      <c r="M112" s="1218"/>
      <c r="N112" s="1218"/>
      <c r="O112" s="1218"/>
      <c r="P112" s="1218"/>
      <c r="Q112" s="1218"/>
      <c r="R112" s="1218"/>
      <c r="S112" s="1218"/>
      <c r="T112" s="1218">
        <v>3200</v>
      </c>
      <c r="U112" s="1218"/>
      <c r="V112" s="1218"/>
    </row>
    <row r="113" spans="1:22" x14ac:dyDescent="0.25">
      <c r="A113">
        <v>1243</v>
      </c>
      <c r="B113" t="s">
        <v>767</v>
      </c>
      <c r="D113" t="s">
        <v>630</v>
      </c>
      <c r="E113" s="1218"/>
      <c r="F113" s="1218"/>
      <c r="G113" s="1218"/>
      <c r="H113" s="1218"/>
      <c r="I113" s="1218"/>
      <c r="J113" s="1218"/>
      <c r="K113" s="1218"/>
      <c r="L113" s="1218"/>
      <c r="M113" s="1218"/>
      <c r="N113" s="1218"/>
      <c r="O113" s="1218"/>
      <c r="P113" s="1218"/>
      <c r="Q113" s="1218"/>
      <c r="R113" s="1218"/>
      <c r="S113" s="1218"/>
      <c r="T113" s="1218">
        <v>2220</v>
      </c>
      <c r="U113" s="1218"/>
      <c r="V113" s="1218"/>
    </row>
    <row r="114" spans="1:22" x14ac:dyDescent="0.25">
      <c r="A114">
        <v>1244</v>
      </c>
      <c r="B114" t="s">
        <v>768</v>
      </c>
      <c r="D114" t="s">
        <v>630</v>
      </c>
      <c r="E114" s="1218"/>
      <c r="F114" s="1218"/>
      <c r="G114" s="1218"/>
      <c r="H114" s="1218"/>
      <c r="I114" s="1218"/>
      <c r="J114" s="1218"/>
      <c r="K114" s="1218"/>
      <c r="L114" s="1218"/>
      <c r="M114" s="1218"/>
      <c r="N114" s="1218"/>
      <c r="O114" s="1218"/>
      <c r="P114" s="1218"/>
      <c r="Q114" s="1218"/>
      <c r="R114" s="1218"/>
      <c r="S114" s="1218"/>
      <c r="T114" s="1218">
        <v>2220</v>
      </c>
      <c r="U114" s="1218"/>
      <c r="V114" s="1218"/>
    </row>
    <row r="115" spans="1:22" x14ac:dyDescent="0.25">
      <c r="A115">
        <v>1245</v>
      </c>
      <c r="B115" t="s">
        <v>769</v>
      </c>
      <c r="D115" t="s">
        <v>630</v>
      </c>
      <c r="E115" s="1218"/>
      <c r="F115" s="1218"/>
      <c r="G115" s="1218"/>
      <c r="H115" s="1218"/>
      <c r="I115" s="1218"/>
      <c r="J115" s="1218"/>
      <c r="K115" s="1218"/>
      <c r="L115" s="1218"/>
      <c r="M115" s="1218"/>
      <c r="N115" s="1218"/>
      <c r="O115" s="1218"/>
      <c r="P115" s="1218"/>
      <c r="Q115" s="1218"/>
      <c r="R115" s="1218"/>
      <c r="S115" s="1218"/>
      <c r="T115" s="1218">
        <v>1660</v>
      </c>
      <c r="U115" s="1218"/>
      <c r="V115" s="1218"/>
    </row>
    <row r="116" spans="1:22" x14ac:dyDescent="0.25">
      <c r="A116">
        <v>1246</v>
      </c>
      <c r="B116" t="s">
        <v>770</v>
      </c>
      <c r="D116" t="s">
        <v>630</v>
      </c>
      <c r="E116" s="1218"/>
      <c r="F116" s="1218"/>
      <c r="G116" s="1218"/>
      <c r="H116" s="1218"/>
      <c r="I116" s="1218"/>
      <c r="J116" s="1218"/>
      <c r="K116" s="1218"/>
      <c r="L116" s="1218"/>
      <c r="M116" s="1218"/>
      <c r="N116" s="1218"/>
      <c r="O116" s="1218"/>
      <c r="P116" s="1218"/>
      <c r="Q116" s="1218"/>
      <c r="R116" s="1218"/>
      <c r="S116" s="1218"/>
      <c r="T116" s="1218">
        <v>1390</v>
      </c>
      <c r="U116" s="1218"/>
      <c r="V116" s="1218"/>
    </row>
    <row r="117" spans="1:22" x14ac:dyDescent="0.25">
      <c r="A117">
        <v>1247</v>
      </c>
      <c r="B117" t="s">
        <v>771</v>
      </c>
      <c r="D117" t="s">
        <v>630</v>
      </c>
      <c r="E117" s="1218"/>
      <c r="F117" s="1218"/>
      <c r="G117" s="1218"/>
      <c r="H117" s="1218"/>
      <c r="I117" s="1218"/>
      <c r="J117" s="1218"/>
      <c r="K117" s="1218"/>
      <c r="L117" s="1218"/>
      <c r="M117" s="1218"/>
      <c r="N117" s="1218"/>
      <c r="O117" s="1218"/>
      <c r="P117" s="1218"/>
      <c r="Q117" s="1218"/>
      <c r="R117" s="1218"/>
      <c r="S117" s="1218"/>
      <c r="T117" s="1218">
        <v>1260</v>
      </c>
      <c r="U117" s="1218"/>
      <c r="V117" s="1218"/>
    </row>
    <row r="118" spans="1:22" x14ac:dyDescent="0.25">
      <c r="A118">
        <v>1248</v>
      </c>
      <c r="B118" t="s">
        <v>772</v>
      </c>
      <c r="D118" t="s">
        <v>630</v>
      </c>
      <c r="E118" s="1218"/>
      <c r="F118" s="1218"/>
      <c r="G118" s="1218"/>
      <c r="H118" s="1218"/>
      <c r="I118" s="1218"/>
      <c r="J118" s="1218"/>
      <c r="K118" s="1218"/>
      <c r="L118" s="1218"/>
      <c r="M118" s="1218"/>
      <c r="N118" s="1218"/>
      <c r="O118" s="1218"/>
      <c r="P118" s="1218"/>
      <c r="Q118" s="1218"/>
      <c r="R118" s="1218"/>
      <c r="S118" s="1218"/>
      <c r="T118" s="1218">
        <v>1310</v>
      </c>
      <c r="U118" s="1218"/>
      <c r="V118" s="1218"/>
    </row>
    <row r="119" spans="1:22" x14ac:dyDescent="0.25">
      <c r="A119">
        <v>1249</v>
      </c>
      <c r="B119" t="s">
        <v>773</v>
      </c>
      <c r="D119" t="s">
        <v>630</v>
      </c>
      <c r="E119" s="1218"/>
      <c r="F119" s="1218"/>
      <c r="G119" s="1218"/>
      <c r="H119" s="1218"/>
      <c r="I119" s="1218"/>
      <c r="J119" s="1218"/>
      <c r="K119" s="1218"/>
      <c r="L119" s="1218"/>
      <c r="M119" s="1218"/>
      <c r="N119" s="1218"/>
      <c r="O119" s="1218"/>
      <c r="P119" s="1218"/>
      <c r="Q119" s="1218"/>
      <c r="R119" s="1218"/>
      <c r="S119" s="1218"/>
      <c r="T119" s="1218">
        <v>1309</v>
      </c>
      <c r="U119" s="1218"/>
      <c r="V119" s="1218"/>
    </row>
    <row r="120" spans="1:22" x14ac:dyDescent="0.25">
      <c r="A120">
        <v>1257</v>
      </c>
      <c r="B120" t="s">
        <v>1256</v>
      </c>
      <c r="D120" t="s">
        <v>630</v>
      </c>
      <c r="E120" s="1218"/>
      <c r="F120" s="1218"/>
      <c r="G120" s="1218"/>
      <c r="H120" s="1218"/>
      <c r="I120" s="1218"/>
      <c r="J120" s="1218"/>
      <c r="K120" s="1218"/>
      <c r="L120" s="1218"/>
      <c r="M120" s="1218"/>
      <c r="N120" s="1218"/>
      <c r="O120" s="1218"/>
      <c r="P120" s="1218"/>
      <c r="Q120" s="1218"/>
      <c r="R120" s="1218"/>
      <c r="S120" s="1218"/>
      <c r="T120" s="1218">
        <v>2240</v>
      </c>
      <c r="U120" s="1218"/>
      <c r="V120" s="1218"/>
    </row>
    <row r="121" spans="1:22" x14ac:dyDescent="0.25">
      <c r="A121">
        <v>1259</v>
      </c>
      <c r="B121" t="s">
        <v>774</v>
      </c>
      <c r="D121" t="s">
        <v>630</v>
      </c>
      <c r="E121" s="1218"/>
      <c r="F121" s="1218"/>
      <c r="G121" s="1218"/>
      <c r="H121" s="1218"/>
      <c r="I121" s="1218"/>
      <c r="J121" s="1218"/>
      <c r="K121" s="1218"/>
      <c r="L121" s="1218"/>
      <c r="M121" s="1218"/>
      <c r="N121" s="1218"/>
      <c r="O121" s="1218"/>
      <c r="P121" s="1218"/>
      <c r="Q121" s="1218"/>
      <c r="R121" s="1218"/>
      <c r="S121" s="1218"/>
      <c r="T121" s="1218">
        <v>1200</v>
      </c>
      <c r="U121" s="1218"/>
      <c r="V121" s="1218"/>
    </row>
    <row r="122" spans="1:22" x14ac:dyDescent="0.25">
      <c r="A122">
        <v>1274</v>
      </c>
      <c r="B122" t="s">
        <v>775</v>
      </c>
      <c r="D122" t="s">
        <v>630</v>
      </c>
      <c r="E122" s="1218"/>
      <c r="F122" s="1218"/>
      <c r="G122" s="1218"/>
      <c r="H122" s="1218"/>
      <c r="I122" s="1218"/>
      <c r="J122" s="1218"/>
      <c r="K122" s="1218"/>
      <c r="L122" s="1218"/>
      <c r="M122" s="1218"/>
      <c r="N122" s="1218"/>
      <c r="O122" s="1218"/>
      <c r="P122" s="1218"/>
      <c r="Q122" s="1218"/>
      <c r="R122" s="1218"/>
      <c r="S122" s="1218"/>
      <c r="T122" s="1218">
        <v>1640</v>
      </c>
      <c r="U122" s="1218"/>
      <c r="V122" s="1218"/>
    </row>
    <row r="123" spans="1:22" x14ac:dyDescent="0.25">
      <c r="A123">
        <v>1303</v>
      </c>
      <c r="B123" t="s">
        <v>779</v>
      </c>
      <c r="D123" t="s">
        <v>630</v>
      </c>
      <c r="E123" s="1218"/>
      <c r="F123" s="1218"/>
      <c r="G123" s="1218"/>
      <c r="H123" s="1218"/>
      <c r="I123" s="1218"/>
      <c r="J123" s="1218"/>
      <c r="K123" s="1218"/>
      <c r="L123" s="1218"/>
      <c r="M123" s="1218"/>
      <c r="N123" s="1218"/>
      <c r="O123" s="1218"/>
      <c r="P123" s="1218"/>
      <c r="Q123" s="1218"/>
      <c r="R123" s="1218"/>
      <c r="S123" s="1218"/>
      <c r="T123" s="1218">
        <v>1800</v>
      </c>
      <c r="U123" s="1218"/>
      <c r="V123" s="1218"/>
    </row>
    <row r="124" spans="1:22" x14ac:dyDescent="0.25">
      <c r="A124">
        <v>1304</v>
      </c>
      <c r="B124" t="s">
        <v>780</v>
      </c>
      <c r="D124" t="s">
        <v>630</v>
      </c>
      <c r="E124" s="1218"/>
      <c r="F124" s="1218"/>
      <c r="G124" s="1218"/>
      <c r="H124" s="1218"/>
      <c r="I124" s="1218"/>
      <c r="J124" s="1218"/>
      <c r="K124" s="1218"/>
      <c r="L124" s="1218"/>
      <c r="M124" s="1218"/>
      <c r="N124" s="1218"/>
      <c r="O124" s="1218"/>
      <c r="P124" s="1218"/>
      <c r="Q124" s="1218"/>
      <c r="R124" s="1218"/>
      <c r="S124" s="1218"/>
      <c r="T124" s="1218">
        <v>1590</v>
      </c>
      <c r="U124" s="1218"/>
      <c r="V124" s="1218"/>
    </row>
    <row r="125" spans="1:22" x14ac:dyDescent="0.25">
      <c r="A125">
        <v>1305</v>
      </c>
      <c r="B125" t="s">
        <v>781</v>
      </c>
      <c r="D125" t="s">
        <v>630</v>
      </c>
      <c r="E125" s="1218"/>
      <c r="F125" s="1218"/>
      <c r="G125" s="1218"/>
      <c r="H125" s="1218"/>
      <c r="I125" s="1218"/>
      <c r="J125" s="1218"/>
      <c r="K125" s="1218"/>
      <c r="L125" s="1218"/>
      <c r="M125" s="1218"/>
      <c r="N125" s="1218"/>
      <c r="O125" s="1218"/>
      <c r="P125" s="1218"/>
      <c r="Q125" s="1218"/>
      <c r="R125" s="1218"/>
      <c r="S125" s="1218"/>
      <c r="T125" s="1218">
        <v>1690</v>
      </c>
      <c r="U125" s="1218"/>
      <c r="V125" s="1218"/>
    </row>
    <row r="126" spans="1:22" x14ac:dyDescent="0.25">
      <c r="A126">
        <v>1306</v>
      </c>
      <c r="B126" t="s">
        <v>782</v>
      </c>
      <c r="D126" t="s">
        <v>630</v>
      </c>
      <c r="E126" s="1218"/>
      <c r="F126" s="1218"/>
      <c r="G126" s="1218"/>
      <c r="H126" s="1218"/>
      <c r="I126" s="1218"/>
      <c r="J126" s="1218"/>
      <c r="K126" s="1218"/>
      <c r="L126" s="1218"/>
      <c r="M126" s="1218"/>
      <c r="N126" s="1218"/>
      <c r="O126" s="1218"/>
      <c r="P126" s="1218"/>
      <c r="Q126" s="1218"/>
      <c r="R126" s="1218"/>
      <c r="S126" s="1218"/>
      <c r="T126" s="1218">
        <v>1310</v>
      </c>
      <c r="U126" s="1218"/>
      <c r="V126" s="1218"/>
    </row>
    <row r="127" spans="1:22" x14ac:dyDescent="0.25">
      <c r="A127">
        <v>1307</v>
      </c>
      <c r="B127" t="s">
        <v>783</v>
      </c>
      <c r="D127" t="s">
        <v>630</v>
      </c>
      <c r="E127" s="1218"/>
      <c r="F127" s="1218"/>
      <c r="G127" s="1218"/>
      <c r="H127" s="1218"/>
      <c r="I127" s="1218"/>
      <c r="J127" s="1218"/>
      <c r="K127" s="1218"/>
      <c r="L127" s="1218"/>
      <c r="M127" s="1218"/>
      <c r="N127" s="1218"/>
      <c r="O127" s="1218"/>
      <c r="P127" s="1218"/>
      <c r="Q127" s="1218"/>
      <c r="R127" s="1218"/>
      <c r="S127" s="1218"/>
      <c r="T127" s="1218">
        <v>1690</v>
      </c>
      <c r="U127" s="1218"/>
      <c r="V127" s="1218"/>
    </row>
    <row r="128" spans="1:22" x14ac:dyDescent="0.25">
      <c r="A128">
        <v>1340</v>
      </c>
      <c r="B128" t="s">
        <v>790</v>
      </c>
      <c r="D128" t="s">
        <v>630</v>
      </c>
      <c r="E128" s="1218"/>
      <c r="F128" s="1218"/>
      <c r="G128" s="1218"/>
      <c r="H128" s="1218"/>
      <c r="I128" s="1218"/>
      <c r="J128" s="1218"/>
      <c r="K128" s="1218"/>
      <c r="L128" s="1218"/>
      <c r="M128" s="1218"/>
      <c r="N128" s="1218"/>
      <c r="O128" s="1218"/>
      <c r="P128" s="1218"/>
      <c r="Q128" s="1218"/>
      <c r="R128" s="1218"/>
      <c r="S128" s="1218"/>
      <c r="T128" s="1218">
        <v>2290</v>
      </c>
      <c r="U128" s="1218"/>
      <c r="V128" s="1218"/>
    </row>
    <row r="129" spans="1:22" x14ac:dyDescent="0.25">
      <c r="A129">
        <v>1341</v>
      </c>
      <c r="B129" t="s">
        <v>791</v>
      </c>
      <c r="D129" t="s">
        <v>630</v>
      </c>
      <c r="E129" s="1218"/>
      <c r="F129" s="1218"/>
      <c r="G129" s="1218">
        <v>14500</v>
      </c>
      <c r="H129" s="1218"/>
      <c r="I129" s="1218"/>
      <c r="J129" s="1218"/>
      <c r="K129" s="1218"/>
      <c r="L129" s="1218"/>
      <c r="M129" s="1218"/>
      <c r="N129" s="1218"/>
      <c r="O129" s="1218"/>
      <c r="P129" s="1218"/>
      <c r="Q129" s="1218"/>
      <c r="R129" s="1218"/>
      <c r="S129" s="1218"/>
      <c r="T129" s="1218"/>
      <c r="U129" s="1218"/>
      <c r="V129" s="1218"/>
    </row>
    <row r="130" spans="1:22" x14ac:dyDescent="0.25">
      <c r="A130">
        <v>1503</v>
      </c>
      <c r="B130" t="s">
        <v>814</v>
      </c>
      <c r="D130" t="s">
        <v>537</v>
      </c>
      <c r="E130" s="1218">
        <v>22000</v>
      </c>
      <c r="F130" s="1218">
        <v>18000</v>
      </c>
      <c r="G130" s="1218">
        <v>19000</v>
      </c>
      <c r="H130" s="1218"/>
      <c r="I130" s="1218"/>
      <c r="J130" s="1218"/>
      <c r="K130" s="1218"/>
      <c r="L130" s="1218"/>
      <c r="M130" s="1218"/>
      <c r="N130" s="1218"/>
      <c r="O130" s="1218"/>
      <c r="P130" s="1218"/>
      <c r="Q130" s="1218"/>
      <c r="R130" s="1218"/>
      <c r="S130" s="1218">
        <v>26890</v>
      </c>
      <c r="T130" s="1218"/>
      <c r="U130" s="1218"/>
      <c r="V130" s="1218">
        <v>15990</v>
      </c>
    </row>
    <row r="131" spans="1:22" x14ac:dyDescent="0.25">
      <c r="A131">
        <v>6071</v>
      </c>
      <c r="B131" t="s">
        <v>827</v>
      </c>
      <c r="D131" t="s">
        <v>537</v>
      </c>
      <c r="E131" s="1218"/>
      <c r="F131" s="1218"/>
      <c r="G131" s="1218"/>
      <c r="H131" s="1218"/>
      <c r="I131" s="1218"/>
      <c r="J131" s="1218"/>
      <c r="K131" s="1218"/>
      <c r="L131" s="1218"/>
      <c r="M131" s="1218"/>
      <c r="N131" s="1218"/>
      <c r="O131" s="1218"/>
      <c r="P131" s="1218"/>
      <c r="Q131" s="1218"/>
      <c r="R131" s="1218"/>
      <c r="S131" s="1218"/>
      <c r="T131" s="1218">
        <v>200</v>
      </c>
      <c r="U131" s="1218"/>
      <c r="V131" s="1218"/>
    </row>
    <row r="132" spans="1:22" x14ac:dyDescent="0.25">
      <c r="A132">
        <v>7224</v>
      </c>
      <c r="B132" t="s">
        <v>851</v>
      </c>
      <c r="C132" t="s">
        <v>562</v>
      </c>
      <c r="D132" t="s">
        <v>537</v>
      </c>
      <c r="E132" s="1218"/>
      <c r="F132" s="1218"/>
      <c r="G132" s="1218"/>
      <c r="H132" s="1218">
        <v>17600</v>
      </c>
      <c r="I132" s="1218"/>
      <c r="J132" s="1218"/>
      <c r="K132" s="1218">
        <v>21999</v>
      </c>
      <c r="L132" s="1218"/>
      <c r="M132" s="1218"/>
      <c r="N132" s="1218"/>
      <c r="O132" s="1218">
        <v>14500</v>
      </c>
      <c r="P132" s="1218"/>
      <c r="Q132" s="1218"/>
      <c r="R132" s="1218">
        <v>19500</v>
      </c>
      <c r="S132" s="1218"/>
      <c r="T132" s="1218">
        <v>19415</v>
      </c>
      <c r="U132" s="1218"/>
      <c r="V132" s="1218">
        <v>14900</v>
      </c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28515625" defaultRowHeight="10.5" x14ac:dyDescent="0.15"/>
  <cols>
    <col min="1" max="1" width="24.42578125" style="238" bestFit="1" customWidth="1"/>
    <col min="2" max="2" width="6.85546875" style="240" customWidth="1"/>
    <col min="3" max="3" width="37.28515625" style="240" bestFit="1" customWidth="1"/>
    <col min="4" max="4" width="10.42578125" style="899" hidden="1" customWidth="1"/>
    <col min="5" max="7" width="10.42578125" style="907" hidden="1" customWidth="1"/>
    <col min="8" max="9" width="10.42578125" style="902" hidden="1" customWidth="1"/>
    <col min="10" max="10" width="10.42578125" style="905" hidden="1" customWidth="1"/>
    <col min="11" max="11" width="10.42578125" style="712" customWidth="1"/>
    <col min="12" max="12" width="10.42578125" style="238" customWidth="1"/>
    <col min="13" max="13" width="6.42578125" style="712" bestFit="1" customWidth="1"/>
    <col min="14" max="14" width="10.42578125" style="238" customWidth="1"/>
    <col min="15" max="15" width="6.42578125" style="712" bestFit="1" customWidth="1"/>
    <col min="16" max="16" width="10.42578125" style="238" customWidth="1"/>
    <col min="17" max="17" width="6.42578125" style="712" bestFit="1" customWidth="1"/>
    <col min="18" max="18" width="10.42578125" style="238" customWidth="1"/>
    <col min="19" max="19" width="6.42578125" style="712" bestFit="1" customWidth="1"/>
    <col min="20" max="20" width="10.42578125" style="238" customWidth="1"/>
    <col min="21" max="21" width="6.42578125" style="712" bestFit="1" customWidth="1"/>
    <col min="22" max="22" width="10.42578125" style="238" customWidth="1"/>
    <col min="23" max="23" width="6.42578125" style="712" bestFit="1" customWidth="1"/>
    <col min="24" max="24" width="10.42578125" style="238" customWidth="1"/>
    <col min="25" max="25" width="6.42578125" style="712" bestFit="1" customWidth="1"/>
    <col min="26" max="26" width="10.42578125" style="238" customWidth="1"/>
    <col min="27" max="27" width="6.42578125" style="712" bestFit="1" customWidth="1"/>
    <col min="28" max="28" width="10.42578125" style="238" customWidth="1"/>
    <col min="29" max="16384" width="11.28515625" style="238"/>
  </cols>
  <sheetData>
    <row r="1" spans="1:28" x14ac:dyDescent="0.15">
      <c r="A1" s="238" t="s">
        <v>1257</v>
      </c>
      <c r="B1" s="898" t="s">
        <v>1258</v>
      </c>
      <c r="C1" s="538" t="s">
        <v>1259</v>
      </c>
      <c r="D1" s="899" t="s">
        <v>1260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15">
      <c r="A2" s="534" t="s">
        <v>432</v>
      </c>
      <c r="B2" s="914">
        <v>1</v>
      </c>
      <c r="C2" s="218" t="s">
        <v>314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495</v>
      </c>
      <c r="W2" s="712" t="e">
        <f>(X2-V2)/V2</f>
        <v>#VALUE!</v>
      </c>
      <c r="X2" s="913" t="s">
        <v>495</v>
      </c>
      <c r="Y2" s="712" t="e">
        <f>(Z2-X2)/X2</f>
        <v>#VALUE!</v>
      </c>
      <c r="Z2" s="913" t="s">
        <v>495</v>
      </c>
      <c r="AA2" s="712" t="e">
        <f>(AB2-Z2)/Z2</f>
        <v>#VALUE!</v>
      </c>
      <c r="AB2" s="913" t="s">
        <v>495</v>
      </c>
    </row>
    <row r="3" spans="1:28" hidden="1" x14ac:dyDescent="0.15">
      <c r="A3" s="534" t="s">
        <v>432</v>
      </c>
      <c r="B3" s="914">
        <v>3</v>
      </c>
      <c r="C3" s="218" t="s">
        <v>315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15">
      <c r="A4" s="534" t="s">
        <v>432</v>
      </c>
      <c r="B4" s="914">
        <v>5</v>
      </c>
      <c r="C4" s="218" t="s">
        <v>316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495</v>
      </c>
      <c r="AA4" s="712" t="e">
        <f t="shared" si="2"/>
        <v>#N/A</v>
      </c>
      <c r="AB4" s="913" t="e">
        <v>#N/A</v>
      </c>
    </row>
    <row r="5" spans="1:28" hidden="1" x14ac:dyDescent="0.15">
      <c r="A5" s="534" t="s">
        <v>432</v>
      </c>
      <c r="B5" s="915">
        <v>687</v>
      </c>
      <c r="C5" s="220" t="s">
        <v>317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15">
      <c r="A6" s="535" t="s">
        <v>440</v>
      </c>
      <c r="B6" s="914">
        <v>27</v>
      </c>
      <c r="C6" s="218" t="s">
        <v>318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15">
      <c r="A7" s="535" t="s">
        <v>440</v>
      </c>
      <c r="B7" s="914">
        <v>1026</v>
      </c>
      <c r="C7" s="218" t="s">
        <v>319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15">
      <c r="A8" s="535" t="s">
        <v>440</v>
      </c>
      <c r="B8" s="914">
        <v>33</v>
      </c>
      <c r="C8" s="218" t="s">
        <v>320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15">
      <c r="A9" s="535" t="s">
        <v>440</v>
      </c>
      <c r="B9" s="914">
        <v>34</v>
      </c>
      <c r="C9" s="218" t="s">
        <v>321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15">
      <c r="A10" s="535" t="s">
        <v>440</v>
      </c>
      <c r="B10" s="914">
        <v>35</v>
      </c>
      <c r="C10" s="218" t="s">
        <v>322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15">
      <c r="A11" s="535" t="s">
        <v>440</v>
      </c>
      <c r="B11" s="914">
        <v>50</v>
      </c>
      <c r="C11" s="218" t="s">
        <v>323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15">
      <c r="A12" s="535" t="s">
        <v>440</v>
      </c>
      <c r="B12" s="914">
        <v>40</v>
      </c>
      <c r="C12" s="218" t="s">
        <v>324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15">
      <c r="A13" s="535" t="s">
        <v>440</v>
      </c>
      <c r="B13" s="914">
        <v>38</v>
      </c>
      <c r="C13" s="218" t="s">
        <v>325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15">
      <c r="A14" s="535" t="s">
        <v>440</v>
      </c>
      <c r="B14" s="914">
        <v>41</v>
      </c>
      <c r="C14" s="218" t="s">
        <v>326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15">
      <c r="A15" s="535" t="s">
        <v>440</v>
      </c>
      <c r="B15" s="914">
        <v>39</v>
      </c>
      <c r="C15" s="218" t="s">
        <v>327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15">
      <c r="A16" s="535" t="s">
        <v>440</v>
      </c>
      <c r="B16" s="914">
        <v>59</v>
      </c>
      <c r="C16" s="218" t="s">
        <v>328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15">
      <c r="A17" s="535" t="s">
        <v>440</v>
      </c>
      <c r="B17" s="914">
        <v>61</v>
      </c>
      <c r="C17" s="218" t="s">
        <v>329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15">
      <c r="A18" s="535" t="s">
        <v>440</v>
      </c>
      <c r="B18" s="914">
        <v>58</v>
      </c>
      <c r="C18" s="218" t="s">
        <v>330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495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15">
      <c r="A19" s="535" t="s">
        <v>440</v>
      </c>
      <c r="B19" s="916">
        <v>587</v>
      </c>
      <c r="C19" s="223" t="s">
        <v>331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15">
      <c r="A20" s="534" t="s">
        <v>445</v>
      </c>
      <c r="B20" s="914">
        <v>66</v>
      </c>
      <c r="C20" s="218" t="s">
        <v>332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15">
      <c r="A21" s="534" t="s">
        <v>445</v>
      </c>
      <c r="B21" s="914">
        <v>87</v>
      </c>
      <c r="C21" s="218" t="s">
        <v>333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15">
      <c r="A22" s="534" t="s">
        <v>445</v>
      </c>
      <c r="B22" s="914">
        <v>94</v>
      </c>
      <c r="C22" s="218" t="s">
        <v>1261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15">
      <c r="A23" s="534" t="s">
        <v>445</v>
      </c>
      <c r="B23" s="915">
        <v>92</v>
      </c>
      <c r="C23" s="221" t="s">
        <v>1262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495</v>
      </c>
      <c r="W23" s="712" t="e">
        <f t="shared" si="3"/>
        <v>#VALUE!</v>
      </c>
      <c r="X23" s="913" t="s">
        <v>495</v>
      </c>
      <c r="Y23" s="712" t="e">
        <f t="shared" si="3"/>
        <v>#VALUE!</v>
      </c>
      <c r="Z23" s="913" t="s">
        <v>495</v>
      </c>
      <c r="AA23" s="712" t="e">
        <f t="shared" si="4"/>
        <v>#VALUE!</v>
      </c>
      <c r="AB23" s="913">
        <v>4484.4809922179002</v>
      </c>
    </row>
    <row r="24" spans="1:28" hidden="1" x14ac:dyDescent="0.15">
      <c r="A24" s="534" t="s">
        <v>445</v>
      </c>
      <c r="B24" s="914">
        <v>93</v>
      </c>
      <c r="C24" s="218" t="s">
        <v>336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495</v>
      </c>
      <c r="W24" s="712" t="e">
        <f t="shared" si="3"/>
        <v>#VALUE!</v>
      </c>
      <c r="X24" s="913" t="s">
        <v>495</v>
      </c>
      <c r="Y24" s="712" t="e">
        <f t="shared" si="3"/>
        <v>#VALUE!</v>
      </c>
      <c r="Z24" s="913" t="s">
        <v>495</v>
      </c>
      <c r="AA24" s="712" t="e">
        <f t="shared" si="4"/>
        <v>#VALUE!</v>
      </c>
      <c r="AB24" s="913">
        <v>4179.2759999999998</v>
      </c>
    </row>
    <row r="25" spans="1:28" hidden="1" x14ac:dyDescent="0.15">
      <c r="A25" s="534" t="s">
        <v>445</v>
      </c>
      <c r="B25" s="916">
        <v>81</v>
      </c>
      <c r="C25" s="223" t="s">
        <v>337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15">
      <c r="A26" s="534" t="s">
        <v>445</v>
      </c>
      <c r="B26" s="914">
        <v>73</v>
      </c>
      <c r="C26" s="218" t="s">
        <v>338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495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15">
      <c r="A27" s="534" t="s">
        <v>445</v>
      </c>
      <c r="B27" s="914">
        <v>78</v>
      </c>
      <c r="C27" s="218" t="s">
        <v>339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15">
      <c r="A28" s="534" t="s">
        <v>445</v>
      </c>
      <c r="B28" s="914">
        <v>84</v>
      </c>
      <c r="C28" s="218" t="s">
        <v>340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15">
      <c r="A29" s="534" t="s">
        <v>445</v>
      </c>
      <c r="B29" s="915">
        <v>689</v>
      </c>
      <c r="C29" s="221" t="s">
        <v>341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15">
      <c r="A30" s="534" t="s">
        <v>445</v>
      </c>
      <c r="B30" s="915">
        <v>688</v>
      </c>
      <c r="C30" s="221" t="s">
        <v>342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15">
      <c r="A31" s="535" t="s">
        <v>446</v>
      </c>
      <c r="B31" s="914">
        <v>99</v>
      </c>
      <c r="C31" s="218" t="s">
        <v>343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15">
      <c r="A32" s="535" t="s">
        <v>446</v>
      </c>
      <c r="B32" s="914">
        <v>98</v>
      </c>
      <c r="C32" s="218" t="s">
        <v>344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15">
      <c r="A33" s="535" t="s">
        <v>446</v>
      </c>
      <c r="B33" s="914">
        <v>100</v>
      </c>
      <c r="C33" s="218" t="s">
        <v>345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15">
      <c r="A34" s="534" t="s">
        <v>447</v>
      </c>
      <c r="B34" s="914">
        <v>116</v>
      </c>
      <c r="C34" s="218" t="s">
        <v>346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15">
      <c r="A35" s="534" t="s">
        <v>447</v>
      </c>
      <c r="B35" s="914">
        <v>119</v>
      </c>
      <c r="C35" s="218" t="s">
        <v>347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15">
      <c r="A36" s="534" t="s">
        <v>447</v>
      </c>
      <c r="B36" s="914">
        <v>118</v>
      </c>
      <c r="C36" s="218" t="s">
        <v>348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15">
      <c r="A37" s="534" t="s">
        <v>447</v>
      </c>
      <c r="B37" s="915">
        <v>699</v>
      </c>
      <c r="C37" s="221" t="s">
        <v>349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15">
      <c r="A38" s="534" t="s">
        <v>447</v>
      </c>
      <c r="B38" s="914">
        <v>107</v>
      </c>
      <c r="C38" s="218" t="s">
        <v>350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15">
      <c r="A39" s="534" t="s">
        <v>447</v>
      </c>
      <c r="B39" s="914">
        <v>110</v>
      </c>
      <c r="C39" s="218" t="s">
        <v>352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495</v>
      </c>
      <c r="W39" s="712" t="e">
        <f t="shared" si="3"/>
        <v>#VALUE!</v>
      </c>
      <c r="X39" s="913" t="s">
        <v>495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15">
      <c r="A40" s="534" t="s">
        <v>447</v>
      </c>
      <c r="B40" s="914">
        <v>108</v>
      </c>
      <c r="C40" s="218" t="s">
        <v>351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15">
      <c r="A41" s="534" t="s">
        <v>447</v>
      </c>
      <c r="B41" s="914">
        <v>106</v>
      </c>
      <c r="C41" s="218" t="s">
        <v>353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15">
      <c r="A42" s="534" t="s">
        <v>447</v>
      </c>
      <c r="B42" s="914">
        <v>448</v>
      </c>
      <c r="C42" s="218" t="s">
        <v>354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15">
      <c r="A43" s="534" t="s">
        <v>447</v>
      </c>
      <c r="B43" s="914">
        <v>121</v>
      </c>
      <c r="C43" s="218" t="s">
        <v>355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15">
      <c r="A44" s="535" t="s">
        <v>448</v>
      </c>
      <c r="B44" s="914">
        <v>115</v>
      </c>
      <c r="C44" s="218" t="s">
        <v>356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15">
      <c r="A45" s="535" t="s">
        <v>448</v>
      </c>
      <c r="B45" s="914">
        <v>450</v>
      </c>
      <c r="C45" s="218" t="s">
        <v>357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15">
      <c r="A46" s="535" t="s">
        <v>448</v>
      </c>
      <c r="B46" s="914">
        <v>265</v>
      </c>
      <c r="C46" s="218" t="s">
        <v>358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15">
      <c r="A47" s="535" t="s">
        <v>448</v>
      </c>
      <c r="B47" s="914">
        <v>122</v>
      </c>
      <c r="C47" s="218" t="s">
        <v>359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15">
      <c r="A48" s="535" t="s">
        <v>448</v>
      </c>
      <c r="B48" s="914">
        <v>124</v>
      </c>
      <c r="C48" s="218" t="s">
        <v>360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495</v>
      </c>
      <c r="U48" s="712" t="e">
        <f t="shared" si="3"/>
        <v>#VALUE!</v>
      </c>
      <c r="V48" s="913" t="s">
        <v>495</v>
      </c>
      <c r="W48" s="712" t="e">
        <f t="shared" si="3"/>
        <v>#VALUE!</v>
      </c>
      <c r="X48" s="913" t="s">
        <v>495</v>
      </c>
      <c r="Y48" s="712" t="e">
        <f t="shared" si="3"/>
        <v>#VALUE!</v>
      </c>
      <c r="Z48" s="913" t="s">
        <v>495</v>
      </c>
      <c r="AA48" s="712" t="e">
        <f t="shared" si="4"/>
        <v>#VALUE!</v>
      </c>
      <c r="AB48" s="913" t="s">
        <v>495</v>
      </c>
    </row>
    <row r="49" spans="1:28" x14ac:dyDescent="0.15">
      <c r="A49" s="534" t="s">
        <v>449</v>
      </c>
      <c r="B49" s="915">
        <v>11</v>
      </c>
      <c r="C49" s="220" t="s">
        <v>1263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15">
      <c r="A50" s="534" t="s">
        <v>449</v>
      </c>
      <c r="B50" s="915">
        <v>10</v>
      </c>
      <c r="C50" s="220" t="s">
        <v>1264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15">
      <c r="A51" s="534" t="s">
        <v>449</v>
      </c>
      <c r="B51" s="917">
        <v>1040</v>
      </c>
      <c r="C51" s="437" t="s">
        <v>704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15">
      <c r="A52" s="534" t="s">
        <v>449</v>
      </c>
      <c r="B52" s="918">
        <v>140</v>
      </c>
      <c r="C52" s="228" t="s">
        <v>1265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495</v>
      </c>
      <c r="W52" s="712" t="e">
        <f t="shared" si="3"/>
        <v>#VALUE!</v>
      </c>
      <c r="X52" s="913" t="s">
        <v>495</v>
      </c>
      <c r="Y52" s="712" t="e">
        <f t="shared" si="3"/>
        <v>#VALUE!</v>
      </c>
      <c r="Z52" s="913" t="s">
        <v>495</v>
      </c>
      <c r="AA52" s="712" t="e">
        <f t="shared" si="4"/>
        <v>#N/A</v>
      </c>
      <c r="AB52" s="913" t="e">
        <v>#N/A</v>
      </c>
    </row>
    <row r="53" spans="1:28" hidden="1" x14ac:dyDescent="0.15">
      <c r="A53" s="534" t="s">
        <v>451</v>
      </c>
      <c r="B53" s="918">
        <v>298</v>
      </c>
      <c r="C53" s="225" t="s">
        <v>365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15">
      <c r="A54" s="534" t="s">
        <v>451</v>
      </c>
      <c r="B54" s="918">
        <v>301</v>
      </c>
      <c r="C54" s="225" t="s">
        <v>366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15">
      <c r="A55" s="536" t="s">
        <v>452</v>
      </c>
      <c r="B55" s="918">
        <v>64</v>
      </c>
      <c r="C55" s="225" t="s">
        <v>367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15">
      <c r="A56" s="536" t="s">
        <v>452</v>
      </c>
      <c r="B56" s="916">
        <v>684</v>
      </c>
      <c r="C56" s="226" t="s">
        <v>368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495</v>
      </c>
      <c r="W56" s="712" t="e">
        <f t="shared" si="3"/>
        <v>#VALUE!</v>
      </c>
      <c r="X56" s="913" t="s">
        <v>495</v>
      </c>
      <c r="Y56" s="712" t="e">
        <f t="shared" si="3"/>
        <v>#VALUE!</v>
      </c>
      <c r="Z56" s="913" t="s">
        <v>495</v>
      </c>
      <c r="AA56" s="712" t="e">
        <f t="shared" si="4"/>
        <v>#VALUE!</v>
      </c>
      <c r="AB56" s="913" t="s">
        <v>495</v>
      </c>
    </row>
    <row r="57" spans="1:28" s="239" customFormat="1" hidden="1" x14ac:dyDescent="0.15">
      <c r="A57" s="536" t="s">
        <v>452</v>
      </c>
      <c r="B57" s="919">
        <v>521</v>
      </c>
      <c r="C57" s="223" t="s">
        <v>369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15">
      <c r="A58" s="536" t="s">
        <v>452</v>
      </c>
      <c r="B58" s="919">
        <v>522</v>
      </c>
      <c r="C58" s="223" t="s">
        <v>370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15">
      <c r="A59" s="536" t="s">
        <v>452</v>
      </c>
      <c r="B59" s="918">
        <v>528</v>
      </c>
      <c r="C59" s="228" t="s">
        <v>371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15">
      <c r="A60" s="536" t="s">
        <v>452</v>
      </c>
      <c r="B60" s="918">
        <v>529</v>
      </c>
      <c r="C60" s="228" t="s">
        <v>372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15">
      <c r="A61" s="536" t="s">
        <v>452</v>
      </c>
      <c r="B61" s="918">
        <v>686</v>
      </c>
      <c r="C61" s="228" t="s">
        <v>373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495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15">
      <c r="A62" s="536" t="s">
        <v>452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15">
      <c r="A63" s="536" t="s">
        <v>452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495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15">
      <c r="A64" s="536" t="s">
        <v>452</v>
      </c>
      <c r="B64" s="916">
        <v>541</v>
      </c>
      <c r="C64" s="223" t="s">
        <v>376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15">
      <c r="A65" s="536" t="s">
        <v>452</v>
      </c>
      <c r="B65" s="916">
        <v>998</v>
      </c>
      <c r="C65" s="223" t="s">
        <v>377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15">
      <c r="A66" s="536" t="s">
        <v>452</v>
      </c>
      <c r="B66" s="919">
        <v>545</v>
      </c>
      <c r="C66" s="223" t="s">
        <v>378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495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15">
      <c r="A67" s="536" t="s">
        <v>452</v>
      </c>
      <c r="B67" s="919">
        <v>547</v>
      </c>
      <c r="C67" s="223" t="s">
        <v>379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15">
      <c r="A68" s="536" t="s">
        <v>452</v>
      </c>
      <c r="B68" s="919">
        <v>566</v>
      </c>
      <c r="C68" s="223" t="s">
        <v>380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495</v>
      </c>
      <c r="W68" s="712" t="e">
        <f t="shared" si="5"/>
        <v>#VALUE!</v>
      </c>
      <c r="X68" s="913" t="s">
        <v>495</v>
      </c>
      <c r="Y68" s="712" t="e">
        <f t="shared" si="6"/>
        <v>#VALUE!</v>
      </c>
      <c r="Z68" s="913" t="s">
        <v>495</v>
      </c>
      <c r="AA68" s="712" t="e">
        <f t="shared" si="4"/>
        <v>#VALUE!</v>
      </c>
      <c r="AB68" s="913" t="s">
        <v>495</v>
      </c>
    </row>
    <row r="69" spans="1:28" hidden="1" x14ac:dyDescent="0.15">
      <c r="A69" s="536" t="s">
        <v>452</v>
      </c>
      <c r="B69" s="919">
        <v>568</v>
      </c>
      <c r="C69" s="223" t="s">
        <v>381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15">
      <c r="A70" s="537" t="s">
        <v>453</v>
      </c>
      <c r="B70" s="918">
        <v>30</v>
      </c>
      <c r="C70" s="228" t="s">
        <v>515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15">
      <c r="A71" s="537" t="s">
        <v>453</v>
      </c>
      <c r="B71" s="918">
        <v>102</v>
      </c>
      <c r="C71" s="228" t="s">
        <v>543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15">
      <c r="A72" s="537" t="s">
        <v>453</v>
      </c>
      <c r="B72" s="918">
        <v>117</v>
      </c>
      <c r="C72" s="228" t="s">
        <v>552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15">
      <c r="A73" s="537" t="s">
        <v>453</v>
      </c>
      <c r="B73" s="918">
        <v>530</v>
      </c>
      <c r="C73" s="228" t="s">
        <v>621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15">
      <c r="A74" s="537" t="s">
        <v>453</v>
      </c>
      <c r="B74" s="918">
        <v>531</v>
      </c>
      <c r="C74" s="228" t="s">
        <v>622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15">
      <c r="A75" s="537" t="s">
        <v>453</v>
      </c>
      <c r="B75" s="918">
        <v>533</v>
      </c>
      <c r="C75" s="228" t="s">
        <v>623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15">
      <c r="A76" s="537" t="s">
        <v>453</v>
      </c>
      <c r="B76" s="918">
        <v>534</v>
      </c>
      <c r="C76" s="228" t="s">
        <v>624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15">
      <c r="A77" s="537" t="s">
        <v>453</v>
      </c>
      <c r="B77" s="918">
        <v>535</v>
      </c>
      <c r="C77" s="228" t="s">
        <v>625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15">
      <c r="A78" s="537" t="s">
        <v>453</v>
      </c>
      <c r="B78" s="918">
        <v>1027</v>
      </c>
      <c r="C78" s="228" t="s">
        <v>390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15">
      <c r="A79" s="537" t="s">
        <v>453</v>
      </c>
      <c r="B79" s="918">
        <v>1028</v>
      </c>
      <c r="C79" s="228" t="s">
        <v>391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15">
      <c r="A80" s="537" t="s">
        <v>453</v>
      </c>
      <c r="B80" s="918">
        <v>1030</v>
      </c>
      <c r="C80" s="228" t="s">
        <v>393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15">
      <c r="A81" s="537" t="s">
        <v>453</v>
      </c>
      <c r="B81" s="918">
        <v>567</v>
      </c>
      <c r="C81" s="228" t="s">
        <v>1266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15">
      <c r="A82" s="536" t="s">
        <v>454</v>
      </c>
      <c r="B82" s="918">
        <v>1103</v>
      </c>
      <c r="C82" s="228" t="s">
        <v>1267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495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15">
      <c r="A83" s="536" t="s">
        <v>454</v>
      </c>
      <c r="B83" s="918">
        <v>1104</v>
      </c>
      <c r="C83" s="228" t="s">
        <v>1268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495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15">
      <c r="A84" s="536" t="s">
        <v>454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495</v>
      </c>
      <c r="W84" s="712" t="e">
        <f t="shared" si="8"/>
        <v>#VALUE!</v>
      </c>
      <c r="X84" s="913" t="s">
        <v>495</v>
      </c>
      <c r="Y84" s="712" t="e">
        <f t="shared" si="8"/>
        <v>#VALUE!</v>
      </c>
      <c r="Z84" s="913" t="s">
        <v>495</v>
      </c>
      <c r="AA84" s="712" t="e">
        <f t="shared" si="8"/>
        <v>#VALUE!</v>
      </c>
      <c r="AB84" s="913" t="s">
        <v>495</v>
      </c>
    </row>
    <row r="85" spans="1:28" hidden="1" x14ac:dyDescent="0.15">
      <c r="A85" s="536" t="s">
        <v>454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495</v>
      </c>
      <c r="W85" s="712" t="e">
        <f t="shared" si="8"/>
        <v>#VALUE!</v>
      </c>
      <c r="X85" s="913" t="s">
        <v>495</v>
      </c>
      <c r="Y85" s="712" t="e">
        <f t="shared" si="8"/>
        <v>#VALUE!</v>
      </c>
      <c r="Z85" s="913" t="s">
        <v>495</v>
      </c>
      <c r="AA85" s="712" t="e">
        <f t="shared" si="8"/>
        <v>#VALUE!</v>
      </c>
      <c r="AB85" s="913" t="s">
        <v>495</v>
      </c>
    </row>
    <row r="86" spans="1:28" hidden="1" x14ac:dyDescent="0.15">
      <c r="A86" s="536" t="s">
        <v>454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15">
      <c r="A87" s="536" t="s">
        <v>454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15">
      <c r="A88" s="536" t="s">
        <v>454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15">
      <c r="A89" s="536" t="s">
        <v>454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15">
      <c r="A90" s="536" t="s">
        <v>454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495</v>
      </c>
      <c r="W90" s="712" t="e">
        <f t="shared" si="8"/>
        <v>#VALUE!</v>
      </c>
      <c r="X90" s="913" t="s">
        <v>495</v>
      </c>
      <c r="Y90" s="712" t="e">
        <f t="shared" si="8"/>
        <v>#VALUE!</v>
      </c>
      <c r="Z90" s="913" t="s">
        <v>495</v>
      </c>
      <c r="AA90" s="712" t="e">
        <f t="shared" si="8"/>
        <v>#VALUE!</v>
      </c>
      <c r="AB90" s="913" t="s">
        <v>495</v>
      </c>
    </row>
    <row r="91" spans="1:28" hidden="1" x14ac:dyDescent="0.15">
      <c r="A91" s="536" t="s">
        <v>454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15">
      <c r="A92" s="536" t="s">
        <v>454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15">
      <c r="A93" s="536" t="s">
        <v>454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15">
      <c r="A94" s="536" t="s">
        <v>454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495</v>
      </c>
      <c r="W94" s="712" t="e">
        <f t="shared" si="8"/>
        <v>#VALUE!</v>
      </c>
      <c r="X94" s="913" t="s">
        <v>495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15">
      <c r="A95" s="536" t="s">
        <v>454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15">
      <c r="A96" s="536" t="s">
        <v>454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15">
      <c r="A97" s="536" t="s">
        <v>454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15">
      <c r="A98" s="537" t="s">
        <v>455</v>
      </c>
      <c r="B98" s="918">
        <v>571</v>
      </c>
      <c r="C98" s="225" t="s">
        <v>411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495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495</v>
      </c>
    </row>
    <row r="99" spans="1:28" hidden="1" x14ac:dyDescent="0.15">
      <c r="A99" s="537" t="s">
        <v>455</v>
      </c>
      <c r="B99" s="918">
        <v>2146</v>
      </c>
      <c r="C99" s="225" t="s">
        <v>412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15">
      <c r="A100" s="536" t="s">
        <v>456</v>
      </c>
      <c r="B100" s="916">
        <v>481</v>
      </c>
      <c r="C100" s="223" t="s">
        <v>413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15">
      <c r="A101" s="536" t="s">
        <v>456</v>
      </c>
      <c r="B101" s="916">
        <v>483</v>
      </c>
      <c r="C101" s="223" t="s">
        <v>414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15">
      <c r="A102" s="536" t="s">
        <v>456</v>
      </c>
      <c r="B102" s="916">
        <v>485</v>
      </c>
      <c r="C102" s="223" t="s">
        <v>415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15">
      <c r="A103" s="536" t="s">
        <v>456</v>
      </c>
      <c r="B103" s="916">
        <v>486</v>
      </c>
      <c r="C103" s="223" t="s">
        <v>416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15">
      <c r="A104" s="536" t="s">
        <v>456</v>
      </c>
      <c r="B104" s="916">
        <v>487</v>
      </c>
      <c r="C104" s="223" t="s">
        <v>417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15">
      <c r="A105" s="536" t="s">
        <v>456</v>
      </c>
      <c r="B105" s="916">
        <v>494</v>
      </c>
      <c r="C105" s="223" t="s">
        <v>418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15">
      <c r="A106" s="536" t="s">
        <v>456</v>
      </c>
      <c r="B106" s="916">
        <v>495</v>
      </c>
      <c r="C106" s="223" t="s">
        <v>419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15">
      <c r="A107" s="536" t="s">
        <v>456</v>
      </c>
      <c r="B107" s="916">
        <v>502</v>
      </c>
      <c r="C107" s="223" t="s">
        <v>420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15">
      <c r="A108" s="536"/>
      <c r="B108" s="916">
        <v>1519</v>
      </c>
      <c r="C108" s="223" t="s">
        <v>1269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15">
      <c r="B109" s="238"/>
      <c r="C109" s="238"/>
      <c r="D109" s="238"/>
      <c r="E109" s="238"/>
      <c r="F109" s="238"/>
      <c r="G109" s="238"/>
    </row>
    <row r="110" spans="1:28" ht="13.5" x14ac:dyDescent="0.15">
      <c r="A110" s="999"/>
      <c r="B110" s="999" t="s">
        <v>1270</v>
      </c>
    </row>
    <row r="111" spans="1:28" ht="13.5" x14ac:dyDescent="0.15">
      <c r="A111" s="999" t="s">
        <v>1271</v>
      </c>
      <c r="B111" s="999">
        <v>0.15</v>
      </c>
      <c r="C111" s="1000">
        <f>'L41.old'!AV151*B111</f>
        <v>934.34999999999991</v>
      </c>
      <c r="K111" s="1000"/>
    </row>
    <row r="112" spans="1:28" ht="13.5" x14ac:dyDescent="0.15">
      <c r="A112" s="999" t="s">
        <v>1272</v>
      </c>
      <c r="B112" s="999">
        <v>0.2</v>
      </c>
      <c r="C112" s="1000">
        <f>AB104*B112</f>
        <v>629.24360082103408</v>
      </c>
      <c r="K112" s="1000"/>
    </row>
    <row r="113" spans="1:11" ht="13.5" x14ac:dyDescent="0.15">
      <c r="A113" s="999" t="s">
        <v>1273</v>
      </c>
      <c r="B113" s="999">
        <v>0.15</v>
      </c>
      <c r="C113" s="1000">
        <f>AB103*B113</f>
        <v>721.41764983879352</v>
      </c>
      <c r="K113" s="1000"/>
    </row>
    <row r="114" spans="1:11" ht="13.5" x14ac:dyDescent="0.15">
      <c r="A114" s="999" t="s">
        <v>1274</v>
      </c>
      <c r="B114" s="999">
        <v>0.2</v>
      </c>
      <c r="C114" s="1000">
        <f>AB100*B114</f>
        <v>396.02499987205806</v>
      </c>
      <c r="K114" s="1000"/>
    </row>
    <row r="115" spans="1:11" ht="13.5" x14ac:dyDescent="0.15">
      <c r="A115" s="999" t="s">
        <v>1275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15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8"/>
  <sheetViews>
    <sheetView zoomScale="71" zoomScaleNormal="85" workbookViewId="0">
      <selection activeCell="AA35" sqref="AA35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.28515625" bestFit="1" customWidth="1"/>
    <col min="4" max="4" width="23.5703125" bestFit="1" customWidth="1"/>
    <col min="5" max="5" width="6.85546875" bestFit="1" customWidth="1"/>
    <col min="6" max="6" width="6.5703125" bestFit="1" customWidth="1"/>
    <col min="7" max="7" width="6.85546875" bestFit="1" customWidth="1"/>
    <col min="8" max="8" width="8.42578125" bestFit="1" customWidth="1"/>
    <col min="9" max="9" width="6.85546875" bestFit="1" customWidth="1"/>
    <col min="10" max="10" width="7.7109375" bestFit="1" customWidth="1"/>
    <col min="11" max="11" width="7.28515625" bestFit="1" customWidth="1"/>
    <col min="12" max="12" width="7.7109375" bestFit="1" customWidth="1"/>
    <col min="13" max="13" width="7.28515625" bestFit="1" customWidth="1"/>
    <col min="14" max="14" width="7.7109375" bestFit="1" customWidth="1"/>
    <col min="15" max="15" width="7.28515625" bestFit="1" customWidth="1"/>
    <col min="16" max="16" width="8.42578125" bestFit="1" customWidth="1"/>
    <col min="17" max="17" width="7.28515625" bestFit="1" customWidth="1"/>
    <col min="18" max="18" width="8.42578125" bestFit="1" customWidth="1"/>
    <col min="19" max="19" width="7.28515625" bestFit="1" customWidth="1"/>
    <col min="20" max="20" width="6.5703125" bestFit="1" customWidth="1"/>
    <col min="21" max="21" width="6.7109375" bestFit="1" customWidth="1"/>
    <col min="22" max="22" width="6.5703125" bestFit="1" customWidth="1"/>
    <col min="23" max="23" width="6.7109375" bestFit="1" customWidth="1"/>
    <col min="24" max="24" width="13.5703125" hidden="1" customWidth="1"/>
    <col min="25" max="26" width="13.28515625" customWidth="1"/>
    <col min="27" max="27" width="6.42578125" customWidth="1"/>
    <col min="28" max="29" width="11.140625" customWidth="1"/>
    <col min="30" max="30" width="6.42578125" customWidth="1"/>
    <col min="31" max="32" width="11.140625" customWidth="1"/>
    <col min="33" max="33" width="6.42578125" customWidth="1"/>
    <col min="34" max="35" width="11.140625" customWidth="1"/>
    <col min="36" max="36" width="6.42578125" customWidth="1"/>
    <col min="37" max="38" width="13.28515625" customWidth="1"/>
    <col min="39" max="39" width="6.42578125" customWidth="1"/>
    <col min="40" max="41" width="14.7109375" customWidth="1"/>
    <col min="42" max="42" width="6.42578125" customWidth="1"/>
    <col min="43" max="44" width="14.7109375" customWidth="1"/>
    <col min="45" max="45" width="6.42578125" customWidth="1"/>
    <col min="46" max="46" width="8.85546875" customWidth="1"/>
    <col min="47" max="47" width="11.42578125" bestFit="1" customWidth="1"/>
    <col min="48" max="48" width="6.42578125" customWidth="1"/>
    <col min="49" max="49" width="7.42578125" bestFit="1" customWidth="1"/>
    <col min="50" max="50" width="11.42578125" bestFit="1" customWidth="1"/>
    <col min="51" max="51" width="5.28515625" bestFit="1" customWidth="1"/>
    <col min="52" max="52" width="7.42578125" bestFit="1" customWidth="1"/>
    <col min="53" max="53" width="11.42578125" bestFit="1" customWidth="1"/>
    <col min="54" max="54" width="5.28515625" bestFit="1" customWidth="1"/>
    <col min="55" max="55" width="9.5703125" bestFit="1" customWidth="1"/>
    <col min="56" max="56" width="11.42578125" bestFit="1" customWidth="1"/>
    <col min="57" max="57" width="4.7109375" bestFit="1" customWidth="1"/>
    <col min="58" max="58" width="9.5703125" bestFit="1" customWidth="1"/>
    <col min="59" max="59" width="11.42578125" bestFit="1" customWidth="1"/>
    <col min="60" max="60" width="5.28515625" bestFit="1" customWidth="1"/>
    <col min="61" max="61" width="9.5703125" bestFit="1" customWidth="1"/>
    <col min="62" max="62" width="11.42578125" bestFit="1" customWidth="1"/>
    <col min="63" max="63" width="6.42578125" customWidth="1"/>
    <col min="64" max="64" width="10.5703125" hidden="1" customWidth="1"/>
    <col min="65" max="65" width="12" customWidth="1"/>
    <col min="66" max="66" width="6.42578125" customWidth="1"/>
    <col min="67" max="67" width="10.5703125" hidden="1" customWidth="1"/>
    <col min="68" max="68" width="12" customWidth="1"/>
    <col min="69" max="69" width="6.42578125" customWidth="1"/>
    <col min="70" max="70" width="10.5703125" hidden="1" customWidth="1"/>
    <col min="71" max="71" width="12" customWidth="1"/>
    <col min="72" max="72" width="6.42578125" customWidth="1"/>
    <col min="73" max="73" width="10.5703125" hidden="1" customWidth="1"/>
    <col min="74" max="74" width="12" bestFit="1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24" x14ac:dyDescent="0.25">
      <c r="A1" s="1098" t="s">
        <v>1276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46062</v>
      </c>
      <c r="H3" s="1095" t="s">
        <v>427</v>
      </c>
      <c r="I3" s="1096">
        <v>46055</v>
      </c>
      <c r="J3" s="1095" t="s">
        <v>427</v>
      </c>
      <c r="K3" s="1096">
        <v>46048</v>
      </c>
      <c r="L3" s="1095" t="s">
        <v>427</v>
      </c>
      <c r="M3" s="1096">
        <v>46041</v>
      </c>
      <c r="N3" s="1095" t="s">
        <v>427</v>
      </c>
      <c r="O3" s="1096">
        <v>46034</v>
      </c>
      <c r="P3" s="1095" t="s">
        <v>427</v>
      </c>
      <c r="Q3" s="1096">
        <v>46027</v>
      </c>
      <c r="R3" s="1095" t="s">
        <v>427</v>
      </c>
      <c r="S3" s="1096">
        <v>46023</v>
      </c>
      <c r="T3" s="1095" t="s">
        <v>427</v>
      </c>
      <c r="U3" s="1096">
        <v>46385</v>
      </c>
      <c r="V3" s="1095" t="s">
        <v>427</v>
      </c>
      <c r="W3" s="1096">
        <v>46378</v>
      </c>
      <c r="X3" s="1095" t="s">
        <v>501</v>
      </c>
    </row>
    <row r="4" spans="1:24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9840</v>
      </c>
      <c r="F4" s="1248">
        <v>0</v>
      </c>
      <c r="G4" s="1247">
        <v>9840</v>
      </c>
      <c r="H4" s="1248">
        <v>0</v>
      </c>
      <c r="I4" s="1247">
        <v>9840</v>
      </c>
      <c r="J4" s="1248">
        <v>0</v>
      </c>
      <c r="K4" s="1247">
        <v>9840</v>
      </c>
      <c r="L4" s="1248">
        <v>0</v>
      </c>
      <c r="M4" s="1247">
        <v>9840</v>
      </c>
      <c r="N4" s="1248">
        <v>0</v>
      </c>
      <c r="O4" s="1247">
        <v>9840</v>
      </c>
      <c r="P4" s="1164">
        <v>7.0029999999999995E-2</v>
      </c>
      <c r="Q4" s="1247">
        <v>9196</v>
      </c>
      <c r="R4" s="1248">
        <v>0</v>
      </c>
      <c r="S4" s="1247">
        <v>9196</v>
      </c>
      <c r="T4" s="1248">
        <v>0</v>
      </c>
      <c r="U4" s="1247">
        <v>9196</v>
      </c>
      <c r="V4" s="1248">
        <v>0</v>
      </c>
      <c r="W4" s="1247">
        <v>9196</v>
      </c>
      <c r="X4" s="1247" t="s">
        <v>928</v>
      </c>
    </row>
    <row r="5" spans="1:24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9840</v>
      </c>
      <c r="F5" s="1248">
        <v>0</v>
      </c>
      <c r="G5" s="1247">
        <v>9840</v>
      </c>
      <c r="H5" s="1248">
        <v>0</v>
      </c>
      <c r="I5" s="1247">
        <v>9840</v>
      </c>
      <c r="J5" s="1248">
        <v>0</v>
      </c>
      <c r="K5" s="1247">
        <v>9840</v>
      </c>
      <c r="L5" s="1248">
        <v>0</v>
      </c>
      <c r="M5" s="1247">
        <v>9840</v>
      </c>
      <c r="N5" s="1248">
        <v>0</v>
      </c>
      <c r="O5" s="1247">
        <v>9840</v>
      </c>
      <c r="P5" s="1164">
        <v>7.0029999999999995E-2</v>
      </c>
      <c r="Q5" s="1247">
        <v>9196</v>
      </c>
      <c r="R5" s="1248">
        <v>0</v>
      </c>
      <c r="S5" s="1247">
        <v>9196</v>
      </c>
      <c r="T5" s="1248">
        <v>0</v>
      </c>
      <c r="U5" s="1247">
        <v>9196</v>
      </c>
      <c r="V5" s="1248">
        <v>0</v>
      </c>
      <c r="W5" s="1247">
        <v>9196</v>
      </c>
      <c r="X5" s="1247" t="s">
        <v>928</v>
      </c>
    </row>
    <row r="6" spans="1:24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9840</v>
      </c>
      <c r="F6" s="1248">
        <v>0</v>
      </c>
      <c r="G6" s="1247">
        <v>9840</v>
      </c>
      <c r="H6" s="1248">
        <v>0</v>
      </c>
      <c r="I6" s="1247">
        <v>9840</v>
      </c>
      <c r="J6" s="1248">
        <v>0</v>
      </c>
      <c r="K6" s="1247">
        <v>9840</v>
      </c>
      <c r="L6" s="1248">
        <v>0</v>
      </c>
      <c r="M6" s="1247">
        <v>9840</v>
      </c>
      <c r="N6" s="1248">
        <v>0</v>
      </c>
      <c r="O6" s="1247">
        <v>9840</v>
      </c>
      <c r="P6" s="1164">
        <v>7.0029999999999995E-2</v>
      </c>
      <c r="Q6" s="1247">
        <v>9196</v>
      </c>
      <c r="R6" s="1248">
        <v>0</v>
      </c>
      <c r="S6" s="1247">
        <v>9196</v>
      </c>
      <c r="T6" s="1248">
        <v>0</v>
      </c>
      <c r="U6" s="1247">
        <v>9196</v>
      </c>
      <c r="V6" s="1248">
        <v>0</v>
      </c>
      <c r="W6" s="1247">
        <v>9196</v>
      </c>
      <c r="X6" s="1247" t="s">
        <v>928</v>
      </c>
    </row>
    <row r="7" spans="1:24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7">
        <v>1591</v>
      </c>
      <c r="F7" s="1248">
        <v>0</v>
      </c>
      <c r="G7" s="1247">
        <v>1591</v>
      </c>
      <c r="H7" s="1248">
        <v>0</v>
      </c>
      <c r="I7" s="1247">
        <v>1591</v>
      </c>
      <c r="J7" s="1248">
        <v>0</v>
      </c>
      <c r="K7" s="1247">
        <v>1591</v>
      </c>
      <c r="L7" s="1248">
        <v>0</v>
      </c>
      <c r="M7" s="1247">
        <v>1591</v>
      </c>
      <c r="N7" s="1248">
        <v>0</v>
      </c>
      <c r="O7" s="1247">
        <v>1591</v>
      </c>
      <c r="P7" s="1248">
        <v>0</v>
      </c>
      <c r="Q7" s="1247">
        <v>1591</v>
      </c>
      <c r="R7" s="1248">
        <v>0</v>
      </c>
      <c r="S7" s="1247">
        <v>1591</v>
      </c>
      <c r="T7" s="1247"/>
      <c r="U7" s="1247"/>
      <c r="V7" s="1247"/>
      <c r="W7" s="1247">
        <v>1591</v>
      </c>
      <c r="X7" s="1247" t="s">
        <v>933</v>
      </c>
    </row>
    <row r="8" spans="1:24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7">
        <v>1569</v>
      </c>
      <c r="F8" s="1248">
        <v>0</v>
      </c>
      <c r="G8" s="1247">
        <v>1569</v>
      </c>
      <c r="H8" s="1248">
        <v>0</v>
      </c>
      <c r="I8" s="1247">
        <v>1569</v>
      </c>
      <c r="J8" s="1248">
        <v>0</v>
      </c>
      <c r="K8" s="1247">
        <v>1569</v>
      </c>
      <c r="L8" s="1248">
        <v>0</v>
      </c>
      <c r="M8" s="1247">
        <v>1569</v>
      </c>
      <c r="N8" s="1248">
        <v>0</v>
      </c>
      <c r="O8" s="1247">
        <v>1569</v>
      </c>
      <c r="P8" s="1164">
        <v>6.9529999999999995E-2</v>
      </c>
      <c r="Q8" s="1247">
        <v>1467</v>
      </c>
      <c r="R8" s="1248">
        <v>0</v>
      </c>
      <c r="S8" s="1247">
        <v>1467</v>
      </c>
      <c r="T8" s="1248">
        <v>0</v>
      </c>
      <c r="U8" s="1247">
        <v>1467</v>
      </c>
      <c r="V8" s="1247"/>
      <c r="W8" s="1247"/>
      <c r="X8" s="1247" t="s">
        <v>933</v>
      </c>
    </row>
    <row r="9" spans="1:24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7">
        <v>3241</v>
      </c>
      <c r="F9" s="1248">
        <v>0</v>
      </c>
      <c r="G9" s="1247">
        <v>3241</v>
      </c>
      <c r="H9" s="1248">
        <v>0</v>
      </c>
      <c r="I9" s="1247">
        <v>3241</v>
      </c>
      <c r="J9" s="1248">
        <v>0</v>
      </c>
      <c r="K9" s="1247">
        <v>3241</v>
      </c>
      <c r="L9" s="1248">
        <v>0</v>
      </c>
      <c r="M9" s="1247">
        <v>3241</v>
      </c>
      <c r="N9" s="1248">
        <v>0</v>
      </c>
      <c r="O9" s="1247">
        <v>3241</v>
      </c>
      <c r="P9" s="1164">
        <v>6.9989999999999997E-2</v>
      </c>
      <c r="Q9" s="1247">
        <v>3029</v>
      </c>
      <c r="R9" s="1248">
        <v>0</v>
      </c>
      <c r="S9" s="1247">
        <v>3029</v>
      </c>
      <c r="T9" s="1248">
        <v>0</v>
      </c>
      <c r="U9" s="1247">
        <v>3029</v>
      </c>
      <c r="V9" s="1248">
        <v>0</v>
      </c>
      <c r="W9" s="1247">
        <v>3029</v>
      </c>
      <c r="X9" s="1247" t="s">
        <v>933</v>
      </c>
    </row>
    <row r="10" spans="1:24" x14ac:dyDescent="0.25">
      <c r="A10" s="1097">
        <v>13</v>
      </c>
      <c r="B10" s="1097" t="s">
        <v>509</v>
      </c>
      <c r="C10" s="1097" t="s">
        <v>510</v>
      </c>
      <c r="D10" s="1097" t="s">
        <v>503</v>
      </c>
      <c r="E10" s="1247">
        <v>694</v>
      </c>
      <c r="F10" s="1248">
        <v>0</v>
      </c>
      <c r="G10" s="1247">
        <v>694</v>
      </c>
      <c r="H10" s="1248">
        <v>0</v>
      </c>
      <c r="I10" s="1247">
        <v>694</v>
      </c>
      <c r="J10" s="1248">
        <v>0</v>
      </c>
      <c r="K10" s="1247">
        <v>694</v>
      </c>
      <c r="L10" s="1248">
        <v>0</v>
      </c>
      <c r="M10" s="1247">
        <v>694</v>
      </c>
      <c r="N10" s="1248">
        <v>0</v>
      </c>
      <c r="O10" s="1247">
        <v>694</v>
      </c>
      <c r="P10" s="1248">
        <v>0</v>
      </c>
      <c r="Q10" s="1247">
        <v>694</v>
      </c>
      <c r="R10" s="1248">
        <v>0</v>
      </c>
      <c r="S10" s="1247">
        <v>694</v>
      </c>
      <c r="T10" s="1247"/>
      <c r="U10" s="1247"/>
      <c r="V10" s="1247"/>
      <c r="W10" s="1247">
        <v>694</v>
      </c>
      <c r="X10" s="1247" t="s">
        <v>933</v>
      </c>
    </row>
    <row r="11" spans="1:24" x14ac:dyDescent="0.25">
      <c r="A11" s="1247">
        <v>18</v>
      </c>
      <c r="B11" s="1247" t="s">
        <v>511</v>
      </c>
      <c r="C11" s="1247" t="s">
        <v>432</v>
      </c>
      <c r="D11" s="1247" t="s">
        <v>503</v>
      </c>
      <c r="E11" s="1247">
        <v>6208</v>
      </c>
      <c r="F11" s="1248">
        <v>0</v>
      </c>
      <c r="G11" s="1247">
        <v>6208</v>
      </c>
      <c r="H11" s="1248">
        <v>0</v>
      </c>
      <c r="I11" s="1247">
        <v>6208</v>
      </c>
      <c r="J11" s="1248">
        <v>0</v>
      </c>
      <c r="K11" s="1247">
        <v>6208</v>
      </c>
      <c r="L11" s="1248">
        <v>0</v>
      </c>
      <c r="M11" s="1247">
        <v>6208</v>
      </c>
      <c r="N11" s="1248">
        <v>0</v>
      </c>
      <c r="O11" s="1247">
        <v>6208</v>
      </c>
      <c r="P11" s="1164">
        <v>6.9980000000000001E-2</v>
      </c>
      <c r="Q11" s="1247">
        <v>5802</v>
      </c>
      <c r="R11" s="1248">
        <v>0</v>
      </c>
      <c r="S11" s="1247">
        <v>5802</v>
      </c>
      <c r="T11" s="1248">
        <v>0</v>
      </c>
      <c r="U11" s="1247">
        <v>5802</v>
      </c>
      <c r="V11" s="1248">
        <v>0</v>
      </c>
      <c r="W11" s="1247">
        <v>5802</v>
      </c>
      <c r="X11" s="1247" t="s">
        <v>928</v>
      </c>
    </row>
    <row r="12" spans="1:24" x14ac:dyDescent="0.25">
      <c r="A12" s="1247">
        <v>20</v>
      </c>
      <c r="B12" s="1247" t="s">
        <v>512</v>
      </c>
      <c r="C12" s="1247" t="s">
        <v>432</v>
      </c>
      <c r="D12" s="1247" t="s">
        <v>503</v>
      </c>
      <c r="E12" s="1247">
        <v>6207</v>
      </c>
      <c r="F12" s="1248">
        <v>0</v>
      </c>
      <c r="G12" s="1247">
        <v>6207</v>
      </c>
      <c r="H12" s="1164">
        <v>1.6000000000000001E-4</v>
      </c>
      <c r="I12" s="1247">
        <v>6206</v>
      </c>
      <c r="J12" s="1248">
        <v>0</v>
      </c>
      <c r="K12" s="1247">
        <v>6206</v>
      </c>
      <c r="L12" s="1248">
        <v>0</v>
      </c>
      <c r="M12" s="1247">
        <v>6206</v>
      </c>
      <c r="N12" s="1248">
        <v>0</v>
      </c>
      <c r="O12" s="1247">
        <v>6206</v>
      </c>
      <c r="P12" s="1164">
        <v>7.0000000000000007E-2</v>
      </c>
      <c r="Q12" s="1247">
        <v>5800</v>
      </c>
      <c r="R12" s="1248">
        <v>0</v>
      </c>
      <c r="S12" s="1247">
        <v>5800</v>
      </c>
      <c r="T12" s="1248">
        <v>0</v>
      </c>
      <c r="U12" s="1247">
        <v>5800</v>
      </c>
      <c r="V12" s="1248">
        <v>0</v>
      </c>
      <c r="W12" s="1247">
        <v>5800</v>
      </c>
      <c r="X12" s="1247" t="s">
        <v>928</v>
      </c>
    </row>
    <row r="13" spans="1:24" x14ac:dyDescent="0.25">
      <c r="A13" s="1247">
        <v>27</v>
      </c>
      <c r="B13" s="1247" t="s">
        <v>513</v>
      </c>
      <c r="C13" s="1247" t="s">
        <v>514</v>
      </c>
      <c r="D13" s="1247" t="s">
        <v>503</v>
      </c>
      <c r="E13" s="1247">
        <v>21583</v>
      </c>
      <c r="F13" s="1248">
        <v>0</v>
      </c>
      <c r="G13" s="1247">
        <v>21583</v>
      </c>
      <c r="H13" s="1248">
        <v>0</v>
      </c>
      <c r="I13" s="1247">
        <v>21583</v>
      </c>
      <c r="J13" s="1248">
        <v>0</v>
      </c>
      <c r="K13" s="1247">
        <v>21583</v>
      </c>
      <c r="L13" s="1248">
        <v>0</v>
      </c>
      <c r="M13" s="1247">
        <v>21583</v>
      </c>
      <c r="N13" s="1248">
        <v>0</v>
      </c>
      <c r="O13" s="1247">
        <v>21583</v>
      </c>
      <c r="P13" s="1164">
        <v>7.0000000000000007E-2</v>
      </c>
      <c r="Q13" s="1247">
        <v>20171</v>
      </c>
      <c r="R13" s="1248">
        <v>0</v>
      </c>
      <c r="S13" s="1247">
        <v>20171</v>
      </c>
      <c r="T13" s="1248">
        <v>0</v>
      </c>
      <c r="U13" s="1247">
        <v>20171</v>
      </c>
      <c r="V13" s="1248">
        <v>0</v>
      </c>
      <c r="W13" s="1247">
        <v>20171</v>
      </c>
      <c r="X13" s="1247" t="s">
        <v>928</v>
      </c>
    </row>
    <row r="14" spans="1:24" x14ac:dyDescent="0.25">
      <c r="A14" s="1097">
        <v>30</v>
      </c>
      <c r="B14" s="1097" t="s">
        <v>515</v>
      </c>
      <c r="C14" s="1097" t="s">
        <v>514</v>
      </c>
      <c r="D14" s="1097" t="s">
        <v>503</v>
      </c>
      <c r="E14" s="1247">
        <v>4075</v>
      </c>
      <c r="F14" s="1248">
        <v>0</v>
      </c>
      <c r="G14" s="1247">
        <v>4075</v>
      </c>
      <c r="H14" s="1248">
        <v>0</v>
      </c>
      <c r="I14" s="1247">
        <v>4075</v>
      </c>
      <c r="J14" s="1248">
        <v>0</v>
      </c>
      <c r="K14" s="1247">
        <v>4075</v>
      </c>
      <c r="L14" s="1248">
        <v>0</v>
      </c>
      <c r="M14" s="1247">
        <v>4075</v>
      </c>
      <c r="N14" s="1248">
        <v>0</v>
      </c>
      <c r="O14" s="1247">
        <v>4075</v>
      </c>
      <c r="P14" s="1164">
        <v>6.9830000000000003E-2</v>
      </c>
      <c r="Q14" s="1247">
        <v>3809</v>
      </c>
      <c r="R14" s="1248">
        <v>0</v>
      </c>
      <c r="S14" s="1247">
        <v>3809</v>
      </c>
      <c r="T14" s="1248">
        <v>0</v>
      </c>
      <c r="U14" s="1247">
        <v>3809</v>
      </c>
      <c r="V14" s="1248">
        <v>0</v>
      </c>
      <c r="W14" s="1247">
        <v>3809</v>
      </c>
      <c r="X14" s="1247" t="s">
        <v>933</v>
      </c>
    </row>
    <row r="15" spans="1:24" x14ac:dyDescent="0.25">
      <c r="A15" s="1247">
        <v>33</v>
      </c>
      <c r="B15" s="1247" t="s">
        <v>320</v>
      </c>
      <c r="C15" s="1247" t="s">
        <v>514</v>
      </c>
      <c r="D15" s="1247" t="s">
        <v>503</v>
      </c>
      <c r="E15" s="1247">
        <v>26731</v>
      </c>
      <c r="F15" s="1248">
        <v>0</v>
      </c>
      <c r="G15" s="1247">
        <v>26731</v>
      </c>
      <c r="H15" s="1248">
        <v>0</v>
      </c>
      <c r="I15" s="1247">
        <v>26731</v>
      </c>
      <c r="J15" s="1248">
        <v>0</v>
      </c>
      <c r="K15" s="1247">
        <v>26731</v>
      </c>
      <c r="L15" s="1248">
        <v>0</v>
      </c>
      <c r="M15" s="1247">
        <v>26731</v>
      </c>
      <c r="N15" s="1248">
        <v>0</v>
      </c>
      <c r="O15" s="1247">
        <v>26731</v>
      </c>
      <c r="P15" s="1164">
        <v>7.0010000000000003E-2</v>
      </c>
      <c r="Q15" s="1247">
        <v>24982</v>
      </c>
      <c r="R15" s="1248">
        <v>0</v>
      </c>
      <c r="S15" s="1247">
        <v>24982</v>
      </c>
      <c r="T15" s="1248">
        <v>0</v>
      </c>
      <c r="U15" s="1247">
        <v>24982</v>
      </c>
      <c r="V15" s="1248">
        <v>0</v>
      </c>
      <c r="W15" s="1247">
        <v>24982</v>
      </c>
      <c r="X15" s="1247" t="s">
        <v>928</v>
      </c>
    </row>
    <row r="16" spans="1:24" x14ac:dyDescent="0.25">
      <c r="A16" s="1247">
        <v>34</v>
      </c>
      <c r="B16" s="1247" t="s">
        <v>321</v>
      </c>
      <c r="C16" s="1247" t="s">
        <v>514</v>
      </c>
      <c r="D16" s="1247" t="s">
        <v>503</v>
      </c>
      <c r="E16" s="1247">
        <v>23747</v>
      </c>
      <c r="F16" s="1248">
        <v>0</v>
      </c>
      <c r="G16" s="1247">
        <v>23747</v>
      </c>
      <c r="H16" s="1248">
        <v>0</v>
      </c>
      <c r="I16" s="1247">
        <v>23747</v>
      </c>
      <c r="J16" s="1248">
        <v>0</v>
      </c>
      <c r="K16" s="1247">
        <v>23747</v>
      </c>
      <c r="L16" s="1248">
        <v>0</v>
      </c>
      <c r="M16" s="1247">
        <v>23747</v>
      </c>
      <c r="N16" s="1248">
        <v>0</v>
      </c>
      <c r="O16" s="1247">
        <v>23747</v>
      </c>
      <c r="P16" s="1164">
        <v>6.9970000000000004E-2</v>
      </c>
      <c r="Q16" s="1247">
        <v>22194</v>
      </c>
      <c r="R16" s="1248">
        <v>0</v>
      </c>
      <c r="S16" s="1247">
        <v>22194</v>
      </c>
      <c r="T16" s="1248">
        <v>0</v>
      </c>
      <c r="U16" s="1247">
        <v>22194</v>
      </c>
      <c r="V16" s="1248">
        <v>0</v>
      </c>
      <c r="W16" s="1247">
        <v>22194</v>
      </c>
      <c r="X16" s="1247" t="s">
        <v>928</v>
      </c>
    </row>
    <row r="17" spans="1:24" x14ac:dyDescent="0.25">
      <c r="A17" s="1247">
        <v>35</v>
      </c>
      <c r="B17" s="1247" t="s">
        <v>322</v>
      </c>
      <c r="C17" s="1247" t="s">
        <v>514</v>
      </c>
      <c r="D17" s="1247" t="s">
        <v>503</v>
      </c>
      <c r="E17" s="1247">
        <v>23747</v>
      </c>
      <c r="F17" s="1248">
        <v>0</v>
      </c>
      <c r="G17" s="1247">
        <v>23747</v>
      </c>
      <c r="H17" s="1248">
        <v>0</v>
      </c>
      <c r="I17" s="1247">
        <v>23747</v>
      </c>
      <c r="J17" s="1248">
        <v>0</v>
      </c>
      <c r="K17" s="1247">
        <v>23747</v>
      </c>
      <c r="L17" s="1248">
        <v>0</v>
      </c>
      <c r="M17" s="1247">
        <v>23747</v>
      </c>
      <c r="N17" s="1248">
        <v>0</v>
      </c>
      <c r="O17" s="1247">
        <v>23747</v>
      </c>
      <c r="P17" s="1164">
        <v>6.9970000000000004E-2</v>
      </c>
      <c r="Q17" s="1247">
        <v>22194</v>
      </c>
      <c r="R17" s="1248">
        <v>0</v>
      </c>
      <c r="S17" s="1247">
        <v>22194</v>
      </c>
      <c r="T17" s="1248">
        <v>0</v>
      </c>
      <c r="U17" s="1247">
        <v>22194</v>
      </c>
      <c r="V17" s="1248">
        <v>0</v>
      </c>
      <c r="W17" s="1247">
        <v>22194</v>
      </c>
      <c r="X17" s="1247" t="s">
        <v>928</v>
      </c>
    </row>
    <row r="18" spans="1:24" x14ac:dyDescent="0.25">
      <c r="A18" s="1097">
        <v>36</v>
      </c>
      <c r="B18" s="1097" t="s">
        <v>516</v>
      </c>
      <c r="C18" s="1097" t="s">
        <v>510</v>
      </c>
      <c r="D18" s="1097" t="s">
        <v>503</v>
      </c>
      <c r="E18" s="1247">
        <v>281</v>
      </c>
      <c r="F18" s="1248">
        <v>0</v>
      </c>
      <c r="G18" s="1247">
        <v>281</v>
      </c>
      <c r="H18" s="1248">
        <v>0</v>
      </c>
      <c r="I18" s="1247">
        <v>281</v>
      </c>
      <c r="J18" s="1248">
        <v>0</v>
      </c>
      <c r="K18" s="1247">
        <v>281</v>
      </c>
      <c r="L18" s="1248">
        <v>0</v>
      </c>
      <c r="M18" s="1247">
        <v>281</v>
      </c>
      <c r="N18" s="1248">
        <v>0</v>
      </c>
      <c r="O18" s="1247">
        <v>281</v>
      </c>
      <c r="P18" s="1248">
        <v>0</v>
      </c>
      <c r="Q18" s="1247">
        <v>281</v>
      </c>
      <c r="R18" s="1248">
        <v>0</v>
      </c>
      <c r="S18" s="1247">
        <v>281</v>
      </c>
      <c r="T18" s="1247"/>
      <c r="U18" s="1247"/>
      <c r="V18" s="1247"/>
      <c r="W18" s="1247">
        <v>281</v>
      </c>
      <c r="X18" s="1247" t="s">
        <v>933</v>
      </c>
    </row>
    <row r="19" spans="1:24" x14ac:dyDescent="0.25">
      <c r="A19" s="1247">
        <v>38</v>
      </c>
      <c r="B19" s="1247" t="s">
        <v>517</v>
      </c>
      <c r="C19" s="1247" t="s">
        <v>514</v>
      </c>
      <c r="D19" s="1247" t="s">
        <v>503</v>
      </c>
      <c r="E19" s="1247">
        <v>23917</v>
      </c>
      <c r="F19" s="1248">
        <v>0</v>
      </c>
      <c r="G19" s="1247">
        <v>23917</v>
      </c>
      <c r="H19" s="1248">
        <v>0</v>
      </c>
      <c r="I19" s="1247">
        <v>23917</v>
      </c>
      <c r="J19" s="1248">
        <v>0</v>
      </c>
      <c r="K19" s="1247">
        <v>23917</v>
      </c>
      <c r="L19" s="1248">
        <v>0</v>
      </c>
      <c r="M19" s="1247">
        <v>23917</v>
      </c>
      <c r="N19" s="1248">
        <v>0</v>
      </c>
      <c r="O19" s="1247">
        <v>23917</v>
      </c>
      <c r="P19" s="1164">
        <v>7.0019999999999999E-2</v>
      </c>
      <c r="Q19" s="1247">
        <v>22352</v>
      </c>
      <c r="R19" s="1248">
        <v>0</v>
      </c>
      <c r="S19" s="1247">
        <v>22352</v>
      </c>
      <c r="T19" s="1248">
        <v>0</v>
      </c>
      <c r="U19" s="1247">
        <v>22352</v>
      </c>
      <c r="V19" s="1248">
        <v>0</v>
      </c>
      <c r="W19" s="1247">
        <v>22352</v>
      </c>
      <c r="X19" s="1247" t="s">
        <v>928</v>
      </c>
    </row>
    <row r="20" spans="1:24" x14ac:dyDescent="0.25">
      <c r="A20" s="1247">
        <v>39</v>
      </c>
      <c r="B20" s="1247" t="s">
        <v>518</v>
      </c>
      <c r="C20" s="1247" t="s">
        <v>514</v>
      </c>
      <c r="D20" s="1247" t="s">
        <v>503</v>
      </c>
      <c r="E20" s="1247">
        <v>23917</v>
      </c>
      <c r="F20" s="1248">
        <v>0</v>
      </c>
      <c r="G20" s="1247">
        <v>23917</v>
      </c>
      <c r="H20" s="1248">
        <v>0</v>
      </c>
      <c r="I20" s="1247">
        <v>23917</v>
      </c>
      <c r="J20" s="1248">
        <v>0</v>
      </c>
      <c r="K20" s="1247">
        <v>23917</v>
      </c>
      <c r="L20" s="1248">
        <v>0</v>
      </c>
      <c r="M20" s="1247">
        <v>23917</v>
      </c>
      <c r="N20" s="1248">
        <v>0</v>
      </c>
      <c r="O20" s="1247">
        <v>23917</v>
      </c>
      <c r="P20" s="1164">
        <v>7.0019999999999999E-2</v>
      </c>
      <c r="Q20" s="1247">
        <v>22352</v>
      </c>
      <c r="R20" s="1248">
        <v>0</v>
      </c>
      <c r="S20" s="1247">
        <v>22352</v>
      </c>
      <c r="T20" s="1248">
        <v>0</v>
      </c>
      <c r="U20" s="1247">
        <v>22352</v>
      </c>
      <c r="V20" s="1248">
        <v>0</v>
      </c>
      <c r="W20" s="1247">
        <v>22352</v>
      </c>
      <c r="X20" s="1247" t="s">
        <v>928</v>
      </c>
    </row>
    <row r="21" spans="1:24" x14ac:dyDescent="0.25">
      <c r="A21" s="1247">
        <v>40</v>
      </c>
      <c r="B21" s="1247" t="s">
        <v>519</v>
      </c>
      <c r="C21" s="1247" t="s">
        <v>514</v>
      </c>
      <c r="D21" s="1247" t="s">
        <v>503</v>
      </c>
      <c r="E21" s="1247">
        <v>23917</v>
      </c>
      <c r="F21" s="1248">
        <v>0</v>
      </c>
      <c r="G21" s="1247">
        <v>23917</v>
      </c>
      <c r="H21" s="1248">
        <v>0</v>
      </c>
      <c r="I21" s="1247">
        <v>23917</v>
      </c>
      <c r="J21" s="1248">
        <v>0</v>
      </c>
      <c r="K21" s="1247">
        <v>23917</v>
      </c>
      <c r="L21" s="1248">
        <v>0</v>
      </c>
      <c r="M21" s="1247">
        <v>23917</v>
      </c>
      <c r="N21" s="1248">
        <v>0</v>
      </c>
      <c r="O21" s="1247">
        <v>23917</v>
      </c>
      <c r="P21" s="1164">
        <v>7.0019999999999999E-2</v>
      </c>
      <c r="Q21" s="1247">
        <v>22352</v>
      </c>
      <c r="R21" s="1248">
        <v>0</v>
      </c>
      <c r="S21" s="1247">
        <v>22352</v>
      </c>
      <c r="T21" s="1248">
        <v>0</v>
      </c>
      <c r="U21" s="1247">
        <v>22352</v>
      </c>
      <c r="V21" s="1248">
        <v>0</v>
      </c>
      <c r="W21" s="1247">
        <v>22352</v>
      </c>
      <c r="X21" s="1247" t="s">
        <v>928</v>
      </c>
    </row>
    <row r="22" spans="1:24" x14ac:dyDescent="0.25">
      <c r="A22" s="1247">
        <v>41</v>
      </c>
      <c r="B22" s="1247" t="s">
        <v>520</v>
      </c>
      <c r="C22" s="1247" t="s">
        <v>514</v>
      </c>
      <c r="D22" s="1247" t="s">
        <v>503</v>
      </c>
      <c r="E22" s="1247">
        <v>23917</v>
      </c>
      <c r="F22" s="1248">
        <v>0</v>
      </c>
      <c r="G22" s="1247">
        <v>23917</v>
      </c>
      <c r="H22" s="1248">
        <v>0</v>
      </c>
      <c r="I22" s="1247">
        <v>23917</v>
      </c>
      <c r="J22" s="1248">
        <v>0</v>
      </c>
      <c r="K22" s="1247">
        <v>23917</v>
      </c>
      <c r="L22" s="1248">
        <v>0</v>
      </c>
      <c r="M22" s="1247">
        <v>23917</v>
      </c>
      <c r="N22" s="1248">
        <v>0</v>
      </c>
      <c r="O22" s="1247">
        <v>23917</v>
      </c>
      <c r="P22" s="1164">
        <v>7.0019999999999999E-2</v>
      </c>
      <c r="Q22" s="1247">
        <v>22352</v>
      </c>
      <c r="R22" s="1248">
        <v>0</v>
      </c>
      <c r="S22" s="1247">
        <v>22352</v>
      </c>
      <c r="T22" s="1248">
        <v>0</v>
      </c>
      <c r="U22" s="1247">
        <v>22352</v>
      </c>
      <c r="V22" s="1248">
        <v>0</v>
      </c>
      <c r="W22" s="1247">
        <v>22352</v>
      </c>
      <c r="X22" s="1247" t="s">
        <v>928</v>
      </c>
    </row>
    <row r="23" spans="1:24" x14ac:dyDescent="0.25">
      <c r="A23" s="1247">
        <v>42</v>
      </c>
      <c r="B23" s="1247" t="s">
        <v>1277</v>
      </c>
      <c r="C23" s="1247" t="s">
        <v>514</v>
      </c>
      <c r="D23" s="1247" t="s">
        <v>503</v>
      </c>
      <c r="E23" s="1247">
        <v>11128</v>
      </c>
      <c r="F23" s="1248">
        <v>0</v>
      </c>
      <c r="G23" s="1247">
        <v>11128</v>
      </c>
      <c r="H23" s="1248">
        <v>0</v>
      </c>
      <c r="I23" s="1247">
        <v>11128</v>
      </c>
      <c r="J23" s="1248">
        <v>0</v>
      </c>
      <c r="K23" s="1247">
        <v>11128</v>
      </c>
      <c r="L23" s="1248">
        <v>0</v>
      </c>
      <c r="M23" s="1247">
        <v>11128</v>
      </c>
      <c r="N23" s="1248">
        <v>0</v>
      </c>
      <c r="O23" s="1247">
        <v>11128</v>
      </c>
      <c r="P23" s="1164">
        <v>7.0000000000000007E-2</v>
      </c>
      <c r="Q23" s="1247">
        <v>10400</v>
      </c>
      <c r="R23" s="1248">
        <v>0</v>
      </c>
      <c r="S23" s="1247">
        <v>10400</v>
      </c>
      <c r="T23" s="1248">
        <v>0</v>
      </c>
      <c r="U23" s="1247">
        <v>10400</v>
      </c>
      <c r="V23" s="1248">
        <v>0</v>
      </c>
      <c r="W23" s="1247">
        <v>10400</v>
      </c>
      <c r="X23" s="1247" t="s">
        <v>928</v>
      </c>
    </row>
    <row r="24" spans="1:24" x14ac:dyDescent="0.25">
      <c r="A24" s="1247">
        <v>43</v>
      </c>
      <c r="B24" s="1247" t="s">
        <v>1278</v>
      </c>
      <c r="C24" s="1247" t="s">
        <v>514</v>
      </c>
      <c r="D24" s="1247" t="s">
        <v>503</v>
      </c>
      <c r="E24" s="1247">
        <v>11128</v>
      </c>
      <c r="F24" s="1248">
        <v>0</v>
      </c>
      <c r="G24" s="1247">
        <v>11128</v>
      </c>
      <c r="H24" s="1248">
        <v>0</v>
      </c>
      <c r="I24" s="1247">
        <v>11128</v>
      </c>
      <c r="J24" s="1248">
        <v>0</v>
      </c>
      <c r="K24" s="1247">
        <v>11128</v>
      </c>
      <c r="L24" s="1248">
        <v>0</v>
      </c>
      <c r="M24" s="1247">
        <v>11128</v>
      </c>
      <c r="N24" s="1248">
        <v>0</v>
      </c>
      <c r="O24" s="1247">
        <v>11128</v>
      </c>
      <c r="P24" s="1164">
        <v>7.0000000000000007E-2</v>
      </c>
      <c r="Q24" s="1247">
        <v>10400</v>
      </c>
      <c r="R24" s="1248">
        <v>0</v>
      </c>
      <c r="S24" s="1247">
        <v>10400</v>
      </c>
      <c r="T24" s="1248">
        <v>0</v>
      </c>
      <c r="U24" s="1247">
        <v>10400</v>
      </c>
      <c r="V24" s="1248">
        <v>0</v>
      </c>
      <c r="W24" s="1247">
        <v>10400</v>
      </c>
      <c r="X24" s="1247" t="s">
        <v>928</v>
      </c>
    </row>
    <row r="25" spans="1:24" x14ac:dyDescent="0.25">
      <c r="A25" s="1247">
        <v>44</v>
      </c>
      <c r="B25" s="1247" t="s">
        <v>1279</v>
      </c>
      <c r="C25" s="1247" t="s">
        <v>514</v>
      </c>
      <c r="D25" s="1247" t="s">
        <v>503</v>
      </c>
      <c r="E25" s="1247">
        <v>11128</v>
      </c>
      <c r="F25" s="1248">
        <v>0</v>
      </c>
      <c r="G25" s="1247">
        <v>11128</v>
      </c>
      <c r="H25" s="1248">
        <v>0</v>
      </c>
      <c r="I25" s="1247">
        <v>11128</v>
      </c>
      <c r="J25" s="1248">
        <v>0</v>
      </c>
      <c r="K25" s="1247">
        <v>11128</v>
      </c>
      <c r="L25" s="1248">
        <v>0</v>
      </c>
      <c r="M25" s="1247">
        <v>11128</v>
      </c>
      <c r="N25" s="1248">
        <v>0</v>
      </c>
      <c r="O25" s="1247">
        <v>11128</v>
      </c>
      <c r="P25" s="1164">
        <v>7.0000000000000007E-2</v>
      </c>
      <c r="Q25" s="1247">
        <v>10400</v>
      </c>
      <c r="R25" s="1248">
        <v>0</v>
      </c>
      <c r="S25" s="1247">
        <v>10400</v>
      </c>
      <c r="T25" s="1248">
        <v>0</v>
      </c>
      <c r="U25" s="1247">
        <v>10400</v>
      </c>
      <c r="V25" s="1248">
        <v>0</v>
      </c>
      <c r="W25" s="1247">
        <v>10400</v>
      </c>
      <c r="X25" s="1247" t="s">
        <v>928</v>
      </c>
    </row>
    <row r="26" spans="1:24" x14ac:dyDescent="0.25">
      <c r="A26" s="1247">
        <v>45</v>
      </c>
      <c r="B26" s="1247" t="s">
        <v>1280</v>
      </c>
      <c r="C26" s="1247" t="s">
        <v>514</v>
      </c>
      <c r="D26" s="1247" t="s">
        <v>503</v>
      </c>
      <c r="E26" s="1247">
        <v>296</v>
      </c>
      <c r="F26" s="1248">
        <v>0</v>
      </c>
      <c r="G26" s="1247">
        <v>296</v>
      </c>
      <c r="H26" s="1248">
        <v>0</v>
      </c>
      <c r="I26" s="1247">
        <v>296</v>
      </c>
      <c r="J26" s="1248">
        <v>0</v>
      </c>
      <c r="K26" s="1247">
        <v>296</v>
      </c>
      <c r="L26" s="1248">
        <v>0</v>
      </c>
      <c r="M26" s="1247">
        <v>296</v>
      </c>
      <c r="N26" s="1248">
        <v>0</v>
      </c>
      <c r="O26" s="1247">
        <v>296</v>
      </c>
      <c r="P26" s="1248">
        <v>0</v>
      </c>
      <c r="Q26" s="1247">
        <v>296</v>
      </c>
      <c r="R26" s="1248">
        <v>0</v>
      </c>
      <c r="S26" s="1247">
        <v>296</v>
      </c>
      <c r="T26" s="1247"/>
      <c r="U26" s="1247"/>
      <c r="V26" s="1247"/>
      <c r="W26" s="1247">
        <v>296</v>
      </c>
      <c r="X26" s="1247" t="s">
        <v>928</v>
      </c>
    </row>
    <row r="27" spans="1:24" x14ac:dyDescent="0.25">
      <c r="A27" s="1247">
        <v>48</v>
      </c>
      <c r="B27" s="1247" t="s">
        <v>521</v>
      </c>
      <c r="C27" s="1247" t="s">
        <v>514</v>
      </c>
      <c r="D27" s="1247" t="s">
        <v>503</v>
      </c>
      <c r="E27" s="1247">
        <v>14057</v>
      </c>
      <c r="F27" s="1248">
        <v>0</v>
      </c>
      <c r="G27" s="1247">
        <v>14057</v>
      </c>
      <c r="H27" s="1248">
        <v>0</v>
      </c>
      <c r="I27" s="1247">
        <v>14057</v>
      </c>
      <c r="J27" s="1248">
        <v>0</v>
      </c>
      <c r="K27" s="1247">
        <v>14057</v>
      </c>
      <c r="L27" s="1248">
        <v>0</v>
      </c>
      <c r="M27" s="1247">
        <v>14057</v>
      </c>
      <c r="N27" s="1248">
        <v>0</v>
      </c>
      <c r="O27" s="1247">
        <v>14057</v>
      </c>
      <c r="P27" s="1164">
        <v>7.0029999999999995E-2</v>
      </c>
      <c r="Q27" s="1247">
        <v>13137</v>
      </c>
      <c r="R27" s="1248">
        <v>0</v>
      </c>
      <c r="S27" s="1247">
        <v>13137</v>
      </c>
      <c r="T27" s="1248">
        <v>0</v>
      </c>
      <c r="U27" s="1247">
        <v>13137</v>
      </c>
      <c r="V27" s="1248">
        <v>0</v>
      </c>
      <c r="W27" s="1247">
        <v>13137</v>
      </c>
      <c r="X27" s="1247" t="s">
        <v>928</v>
      </c>
    </row>
    <row r="28" spans="1:24" x14ac:dyDescent="0.25">
      <c r="A28" s="1247">
        <v>49</v>
      </c>
      <c r="B28" s="1247" t="s">
        <v>522</v>
      </c>
      <c r="C28" s="1247" t="s">
        <v>514</v>
      </c>
      <c r="D28" s="1247" t="s">
        <v>503</v>
      </c>
      <c r="E28" s="1247">
        <v>14057</v>
      </c>
      <c r="F28" s="1248">
        <v>0</v>
      </c>
      <c r="G28" s="1247">
        <v>14057</v>
      </c>
      <c r="H28" s="1248">
        <v>0</v>
      </c>
      <c r="I28" s="1247">
        <v>14057</v>
      </c>
      <c r="J28" s="1248">
        <v>0</v>
      </c>
      <c r="K28" s="1247">
        <v>14057</v>
      </c>
      <c r="L28" s="1248">
        <v>0</v>
      </c>
      <c r="M28" s="1247">
        <v>14057</v>
      </c>
      <c r="N28" s="1248">
        <v>0</v>
      </c>
      <c r="O28" s="1247">
        <v>14057</v>
      </c>
      <c r="P28" s="1164">
        <v>7.0029999999999995E-2</v>
      </c>
      <c r="Q28" s="1247">
        <v>13137</v>
      </c>
      <c r="R28" s="1248">
        <v>0</v>
      </c>
      <c r="S28" s="1247">
        <v>13137</v>
      </c>
      <c r="T28" s="1248">
        <v>0</v>
      </c>
      <c r="U28" s="1247">
        <v>13137</v>
      </c>
      <c r="V28" s="1248">
        <v>0</v>
      </c>
      <c r="W28" s="1247">
        <v>13137</v>
      </c>
      <c r="X28" s="1247" t="s">
        <v>928</v>
      </c>
    </row>
    <row r="29" spans="1:24" x14ac:dyDescent="0.25">
      <c r="A29" s="1247">
        <v>50</v>
      </c>
      <c r="B29" s="1247" t="s">
        <v>323</v>
      </c>
      <c r="C29" s="1247" t="s">
        <v>514</v>
      </c>
      <c r="D29" s="1247" t="s">
        <v>503</v>
      </c>
      <c r="E29" s="1247">
        <v>26731</v>
      </c>
      <c r="F29" s="1248">
        <v>0</v>
      </c>
      <c r="G29" s="1247">
        <v>26731</v>
      </c>
      <c r="H29" s="1248">
        <v>0</v>
      </c>
      <c r="I29" s="1247">
        <v>26731</v>
      </c>
      <c r="J29" s="1248">
        <v>0</v>
      </c>
      <c r="K29" s="1247">
        <v>26731</v>
      </c>
      <c r="L29" s="1248">
        <v>0</v>
      </c>
      <c r="M29" s="1247">
        <v>26731</v>
      </c>
      <c r="N29" s="1248">
        <v>0</v>
      </c>
      <c r="O29" s="1247">
        <v>26731</v>
      </c>
      <c r="P29" s="1164">
        <v>7.0010000000000003E-2</v>
      </c>
      <c r="Q29" s="1247">
        <v>24982</v>
      </c>
      <c r="R29" s="1248">
        <v>0</v>
      </c>
      <c r="S29" s="1247">
        <v>24982</v>
      </c>
      <c r="T29" s="1248">
        <v>0</v>
      </c>
      <c r="U29" s="1247">
        <v>24982</v>
      </c>
      <c r="V29" s="1248">
        <v>0</v>
      </c>
      <c r="W29" s="1247">
        <v>24982</v>
      </c>
      <c r="X29" s="1247" t="s">
        <v>928</v>
      </c>
    </row>
    <row r="30" spans="1:24" x14ac:dyDescent="0.25">
      <c r="A30" s="1247">
        <v>58</v>
      </c>
      <c r="B30" s="1247" t="s">
        <v>523</v>
      </c>
      <c r="C30" s="1247" t="s">
        <v>514</v>
      </c>
      <c r="D30" s="1247" t="s">
        <v>503</v>
      </c>
      <c r="E30" s="1247">
        <v>26735</v>
      </c>
      <c r="F30" s="1248">
        <v>0</v>
      </c>
      <c r="G30" s="1247">
        <v>26735</v>
      </c>
      <c r="H30" s="1248">
        <v>0</v>
      </c>
      <c r="I30" s="1247">
        <v>26735</v>
      </c>
      <c r="J30" s="1248">
        <v>0</v>
      </c>
      <c r="K30" s="1247">
        <v>26735</v>
      </c>
      <c r="L30" s="1248">
        <v>0</v>
      </c>
      <c r="M30" s="1247">
        <v>26735</v>
      </c>
      <c r="N30" s="1248">
        <v>0</v>
      </c>
      <c r="O30" s="1247">
        <v>26735</v>
      </c>
      <c r="P30" s="1164">
        <v>7.0000000000000007E-2</v>
      </c>
      <c r="Q30" s="1247">
        <v>24986</v>
      </c>
      <c r="R30" s="1248">
        <v>0</v>
      </c>
      <c r="S30" s="1247">
        <v>24986</v>
      </c>
      <c r="T30" s="1248">
        <v>0</v>
      </c>
      <c r="U30" s="1247">
        <v>24986</v>
      </c>
      <c r="V30" s="1248">
        <v>0</v>
      </c>
      <c r="W30" s="1247">
        <v>24986</v>
      </c>
      <c r="X30" s="1247" t="s">
        <v>928</v>
      </c>
    </row>
    <row r="31" spans="1:24" x14ac:dyDescent="0.25">
      <c r="A31" s="1247">
        <v>59</v>
      </c>
      <c r="B31" s="1247" t="s">
        <v>524</v>
      </c>
      <c r="C31" s="1247" t="s">
        <v>514</v>
      </c>
      <c r="D31" s="1247" t="s">
        <v>503</v>
      </c>
      <c r="E31" s="1247">
        <v>26731</v>
      </c>
      <c r="F31" s="1248">
        <v>0</v>
      </c>
      <c r="G31" s="1247">
        <v>26731</v>
      </c>
      <c r="H31" s="1248">
        <v>0</v>
      </c>
      <c r="I31" s="1247">
        <v>26731</v>
      </c>
      <c r="J31" s="1248">
        <v>0</v>
      </c>
      <c r="K31" s="1247">
        <v>26731</v>
      </c>
      <c r="L31" s="1248">
        <v>0</v>
      </c>
      <c r="M31" s="1247">
        <v>26731</v>
      </c>
      <c r="N31" s="1248">
        <v>0</v>
      </c>
      <c r="O31" s="1247">
        <v>26731</v>
      </c>
      <c r="P31" s="1164">
        <v>7.0010000000000003E-2</v>
      </c>
      <c r="Q31" s="1247">
        <v>24982</v>
      </c>
      <c r="R31" s="1248">
        <v>0</v>
      </c>
      <c r="S31" s="1247">
        <v>24982</v>
      </c>
      <c r="T31" s="1248">
        <v>0</v>
      </c>
      <c r="U31" s="1247">
        <v>24982</v>
      </c>
      <c r="V31" s="1248">
        <v>0</v>
      </c>
      <c r="W31" s="1247">
        <v>24982</v>
      </c>
      <c r="X31" s="1247" t="s">
        <v>928</v>
      </c>
    </row>
    <row r="32" spans="1:24" x14ac:dyDescent="0.25">
      <c r="A32" s="1247">
        <v>61</v>
      </c>
      <c r="B32" s="1247" t="s">
        <v>525</v>
      </c>
      <c r="C32" s="1247" t="s">
        <v>514</v>
      </c>
      <c r="D32" s="1247" t="s">
        <v>503</v>
      </c>
      <c r="E32" s="1247">
        <v>26731</v>
      </c>
      <c r="F32" s="1248">
        <v>0</v>
      </c>
      <c r="G32" s="1247">
        <v>26731</v>
      </c>
      <c r="H32" s="1248">
        <v>0</v>
      </c>
      <c r="I32" s="1247">
        <v>26731</v>
      </c>
      <c r="J32" s="1248">
        <v>0</v>
      </c>
      <c r="K32" s="1247">
        <v>26731</v>
      </c>
      <c r="L32" s="1248">
        <v>0</v>
      </c>
      <c r="M32" s="1247">
        <v>26731</v>
      </c>
      <c r="N32" s="1248">
        <v>0</v>
      </c>
      <c r="O32" s="1247">
        <v>26731</v>
      </c>
      <c r="P32" s="1164">
        <v>7.0010000000000003E-2</v>
      </c>
      <c r="Q32" s="1247">
        <v>24982</v>
      </c>
      <c r="R32" s="1248">
        <v>0</v>
      </c>
      <c r="S32" s="1247">
        <v>24982</v>
      </c>
      <c r="T32" s="1248">
        <v>0</v>
      </c>
      <c r="U32" s="1247">
        <v>24982</v>
      </c>
      <c r="V32" s="1248">
        <v>0</v>
      </c>
      <c r="W32" s="1247">
        <v>24982</v>
      </c>
      <c r="X32" s="1247" t="s">
        <v>928</v>
      </c>
    </row>
    <row r="33" spans="1:24" x14ac:dyDescent="0.25">
      <c r="A33" s="1097">
        <v>64</v>
      </c>
      <c r="B33" s="1097" t="s">
        <v>526</v>
      </c>
      <c r="C33" s="1097" t="s">
        <v>445</v>
      </c>
      <c r="D33" s="1097" t="s">
        <v>503</v>
      </c>
      <c r="E33" s="1247">
        <v>1633</v>
      </c>
      <c r="F33" s="1248">
        <v>0</v>
      </c>
      <c r="G33" s="1247">
        <v>1633</v>
      </c>
      <c r="H33" s="1248">
        <v>0</v>
      </c>
      <c r="I33" s="1247">
        <v>1633</v>
      </c>
      <c r="J33" s="1248">
        <v>0</v>
      </c>
      <c r="K33" s="1247">
        <v>1633</v>
      </c>
      <c r="L33" s="1164">
        <v>0.64783000000000002</v>
      </c>
      <c r="M33" s="1247">
        <v>991</v>
      </c>
      <c r="N33" s="1248">
        <v>0</v>
      </c>
      <c r="O33" s="1247">
        <v>991</v>
      </c>
      <c r="P33" s="1248">
        <v>0</v>
      </c>
      <c r="Q33" s="1247">
        <v>991</v>
      </c>
      <c r="R33" s="1163">
        <v>-0.35059000000000001</v>
      </c>
      <c r="S33" s="1247">
        <v>1526</v>
      </c>
      <c r="T33" s="1248">
        <v>0</v>
      </c>
      <c r="U33" s="1247">
        <v>1526</v>
      </c>
      <c r="V33" s="1248">
        <v>0</v>
      </c>
      <c r="W33" s="1247">
        <v>1526</v>
      </c>
      <c r="X33" s="1247" t="s">
        <v>933</v>
      </c>
    </row>
    <row r="34" spans="1:24" x14ac:dyDescent="0.25">
      <c r="A34" s="1247">
        <v>66</v>
      </c>
      <c r="B34" s="1247" t="s">
        <v>527</v>
      </c>
      <c r="C34" s="1247" t="s">
        <v>445</v>
      </c>
      <c r="D34" s="1247" t="s">
        <v>503</v>
      </c>
      <c r="E34" s="1247">
        <v>7661</v>
      </c>
      <c r="F34" s="1248">
        <v>0</v>
      </c>
      <c r="G34" s="1247">
        <v>7661</v>
      </c>
      <c r="H34" s="1248">
        <v>0</v>
      </c>
      <c r="I34" s="1247">
        <v>7661</v>
      </c>
      <c r="J34" s="1248">
        <v>0</v>
      </c>
      <c r="K34" s="1247">
        <v>7661</v>
      </c>
      <c r="L34" s="1248">
        <v>0</v>
      </c>
      <c r="M34" s="1247">
        <v>7661</v>
      </c>
      <c r="N34" s="1248">
        <v>0</v>
      </c>
      <c r="O34" s="1247">
        <v>7661</v>
      </c>
      <c r="P34" s="1164">
        <v>6.9970000000000004E-2</v>
      </c>
      <c r="Q34" s="1247">
        <v>7160</v>
      </c>
      <c r="R34" s="1248">
        <v>0</v>
      </c>
      <c r="S34" s="1247">
        <v>7160</v>
      </c>
      <c r="T34" s="1248">
        <v>0</v>
      </c>
      <c r="U34" s="1247">
        <v>7160</v>
      </c>
      <c r="V34" s="1248">
        <v>0</v>
      </c>
      <c r="W34" s="1247">
        <v>7160</v>
      </c>
      <c r="X34" s="1247" t="s">
        <v>928</v>
      </c>
    </row>
    <row r="35" spans="1:24" x14ac:dyDescent="0.25">
      <c r="A35" s="1247">
        <v>68</v>
      </c>
      <c r="B35" s="1247" t="s">
        <v>528</v>
      </c>
      <c r="C35" s="1247" t="s">
        <v>514</v>
      </c>
      <c r="D35" s="1247" t="s">
        <v>503</v>
      </c>
      <c r="E35" s="1247">
        <v>17571</v>
      </c>
      <c r="F35" s="1248">
        <v>0</v>
      </c>
      <c r="G35" s="1247">
        <v>17571</v>
      </c>
      <c r="H35" s="1248">
        <v>0</v>
      </c>
      <c r="I35" s="1247">
        <v>17571</v>
      </c>
      <c r="J35" s="1248">
        <v>0</v>
      </c>
      <c r="K35" s="1247">
        <v>17571</v>
      </c>
      <c r="L35" s="1248">
        <v>0</v>
      </c>
      <c r="M35" s="1247">
        <v>17571</v>
      </c>
      <c r="N35" s="1248">
        <v>0</v>
      </c>
      <c r="O35" s="1247">
        <v>17571</v>
      </c>
      <c r="P35" s="1164">
        <v>6.9970000000000004E-2</v>
      </c>
      <c r="Q35" s="1247">
        <v>16422</v>
      </c>
      <c r="R35" s="1248">
        <v>0</v>
      </c>
      <c r="S35" s="1247">
        <v>16422</v>
      </c>
      <c r="T35" s="1248">
        <v>0</v>
      </c>
      <c r="U35" s="1247">
        <v>16422</v>
      </c>
      <c r="V35" s="1248">
        <v>0</v>
      </c>
      <c r="W35" s="1247">
        <v>16422</v>
      </c>
      <c r="X35" s="1247" t="s">
        <v>928</v>
      </c>
    </row>
    <row r="36" spans="1:24" x14ac:dyDescent="0.25">
      <c r="A36" s="1247">
        <v>69</v>
      </c>
      <c r="B36" s="1247" t="s">
        <v>1281</v>
      </c>
      <c r="C36" s="1247" t="s">
        <v>514</v>
      </c>
      <c r="D36" s="1247" t="s">
        <v>503</v>
      </c>
      <c r="E36" s="1247">
        <v>16693</v>
      </c>
      <c r="F36" s="1248">
        <v>0</v>
      </c>
      <c r="G36" s="1247">
        <v>16693</v>
      </c>
      <c r="H36" s="1248">
        <v>0</v>
      </c>
      <c r="I36" s="1247">
        <v>16693</v>
      </c>
      <c r="J36" s="1248">
        <v>0</v>
      </c>
      <c r="K36" s="1247">
        <v>16693</v>
      </c>
      <c r="L36" s="1248">
        <v>0</v>
      </c>
      <c r="M36" s="1247">
        <v>16693</v>
      </c>
      <c r="N36" s="1248">
        <v>0</v>
      </c>
      <c r="O36" s="1247">
        <v>16693</v>
      </c>
      <c r="P36" s="1164">
        <v>7.0000000000000007E-2</v>
      </c>
      <c r="Q36" s="1247">
        <v>15601</v>
      </c>
      <c r="R36" s="1248">
        <v>0</v>
      </c>
      <c r="S36" s="1247">
        <v>15601</v>
      </c>
      <c r="T36" s="1248">
        <v>0</v>
      </c>
      <c r="U36" s="1247">
        <v>15601</v>
      </c>
      <c r="V36" s="1248">
        <v>0</v>
      </c>
      <c r="W36" s="1247">
        <v>15601</v>
      </c>
      <c r="X36" s="1247" t="s">
        <v>928</v>
      </c>
    </row>
    <row r="37" spans="1:24" x14ac:dyDescent="0.25">
      <c r="A37" s="1247">
        <v>73</v>
      </c>
      <c r="B37" s="1247" t="s">
        <v>529</v>
      </c>
      <c r="C37" s="1247" t="s">
        <v>445</v>
      </c>
      <c r="D37" s="1247" t="s">
        <v>503</v>
      </c>
      <c r="E37" s="1247">
        <v>8561</v>
      </c>
      <c r="F37" s="1248">
        <v>0</v>
      </c>
      <c r="G37" s="1247">
        <v>8561</v>
      </c>
      <c r="H37" s="1248">
        <v>0</v>
      </c>
      <c r="I37" s="1247">
        <v>8561</v>
      </c>
      <c r="J37" s="1248">
        <v>0</v>
      </c>
      <c r="K37" s="1247">
        <v>8561</v>
      </c>
      <c r="L37" s="1248">
        <v>0</v>
      </c>
      <c r="M37" s="1247">
        <v>8561</v>
      </c>
      <c r="N37" s="1248">
        <v>0</v>
      </c>
      <c r="O37" s="1247">
        <v>8561</v>
      </c>
      <c r="P37" s="1164">
        <v>6.9989999999999997E-2</v>
      </c>
      <c r="Q37" s="1247">
        <v>8001</v>
      </c>
      <c r="R37" s="1248">
        <v>0</v>
      </c>
      <c r="S37" s="1247">
        <v>8001</v>
      </c>
      <c r="T37" s="1248">
        <v>0</v>
      </c>
      <c r="U37" s="1247">
        <v>8001</v>
      </c>
      <c r="V37" s="1248">
        <v>0</v>
      </c>
      <c r="W37" s="1247">
        <v>8001</v>
      </c>
      <c r="X37" s="1247" t="s">
        <v>928</v>
      </c>
    </row>
    <row r="38" spans="1:24" x14ac:dyDescent="0.25">
      <c r="A38" s="1097">
        <v>77</v>
      </c>
      <c r="B38" s="1097" t="s">
        <v>530</v>
      </c>
      <c r="C38" s="1097" t="s">
        <v>445</v>
      </c>
      <c r="D38" s="1097" t="s">
        <v>503</v>
      </c>
      <c r="E38" s="1247">
        <v>1153</v>
      </c>
      <c r="F38" s="1248">
        <v>0</v>
      </c>
      <c r="G38" s="1247">
        <v>1153</v>
      </c>
      <c r="H38" s="1248">
        <v>0</v>
      </c>
      <c r="I38" s="1247">
        <v>1153</v>
      </c>
      <c r="J38" s="1248">
        <v>0</v>
      </c>
      <c r="K38" s="1247">
        <v>1153</v>
      </c>
      <c r="L38" s="1248">
        <v>0</v>
      </c>
      <c r="M38" s="1247">
        <v>1153</v>
      </c>
      <c r="N38" s="1248">
        <v>0</v>
      </c>
      <c r="O38" s="1247">
        <v>1153</v>
      </c>
      <c r="P38" s="1248">
        <v>0</v>
      </c>
      <c r="Q38" s="1247">
        <v>1153</v>
      </c>
      <c r="R38" s="1248">
        <v>0</v>
      </c>
      <c r="S38" s="1247">
        <v>1153</v>
      </c>
      <c r="T38" s="1247"/>
      <c r="U38" s="1247"/>
      <c r="V38" s="1247"/>
      <c r="W38" s="1247">
        <v>1153</v>
      </c>
      <c r="X38" s="1247" t="s">
        <v>933</v>
      </c>
    </row>
    <row r="39" spans="1:24" x14ac:dyDescent="0.25">
      <c r="A39" s="1247">
        <v>78</v>
      </c>
      <c r="B39" s="1247" t="s">
        <v>531</v>
      </c>
      <c r="C39" s="1247" t="s">
        <v>445</v>
      </c>
      <c r="D39" s="1247" t="s">
        <v>503</v>
      </c>
      <c r="E39" s="1247">
        <v>9543</v>
      </c>
      <c r="F39" s="1248">
        <v>0</v>
      </c>
      <c r="G39" s="1247">
        <v>9543</v>
      </c>
      <c r="H39" s="1248">
        <v>0</v>
      </c>
      <c r="I39" s="1247">
        <v>9543</v>
      </c>
      <c r="J39" s="1248">
        <v>0</v>
      </c>
      <c r="K39" s="1247">
        <v>9543</v>
      </c>
      <c r="L39" s="1248">
        <v>0</v>
      </c>
      <c r="M39" s="1247">
        <v>9543</v>
      </c>
      <c r="N39" s="1248">
        <v>0</v>
      </c>
      <c r="O39" s="1247">
        <v>9543</v>
      </c>
      <c r="P39" s="1164">
        <v>7.0080000000000003E-2</v>
      </c>
      <c r="Q39" s="1247">
        <v>8918</v>
      </c>
      <c r="R39" s="1248">
        <v>0</v>
      </c>
      <c r="S39" s="1247">
        <v>8918</v>
      </c>
      <c r="T39" s="1248">
        <v>0</v>
      </c>
      <c r="U39" s="1247">
        <v>8918</v>
      </c>
      <c r="V39" s="1248">
        <v>0</v>
      </c>
      <c r="W39" s="1247">
        <v>8918</v>
      </c>
      <c r="X39" s="1247" t="s">
        <v>928</v>
      </c>
    </row>
    <row r="40" spans="1:24" x14ac:dyDescent="0.25">
      <c r="A40" s="1247">
        <v>81</v>
      </c>
      <c r="B40" s="1247" t="s">
        <v>532</v>
      </c>
      <c r="C40" s="1247" t="s">
        <v>510</v>
      </c>
      <c r="D40" s="1247" t="s">
        <v>503</v>
      </c>
      <c r="E40" s="1247">
        <v>11074</v>
      </c>
      <c r="F40" s="1248">
        <v>0</v>
      </c>
      <c r="G40" s="1247">
        <v>11074</v>
      </c>
      <c r="H40" s="1248">
        <v>0</v>
      </c>
      <c r="I40" s="1247">
        <v>11074</v>
      </c>
      <c r="J40" s="1248">
        <v>0</v>
      </c>
      <c r="K40" s="1247">
        <v>11074</v>
      </c>
      <c r="L40" s="1248">
        <v>0</v>
      </c>
      <c r="M40" s="1247">
        <v>11074</v>
      </c>
      <c r="N40" s="1248">
        <v>0</v>
      </c>
      <c r="O40" s="1247">
        <v>11074</v>
      </c>
      <c r="P40" s="1164">
        <v>0.22203000000000001</v>
      </c>
      <c r="Q40" s="1247">
        <v>9062</v>
      </c>
      <c r="R40" s="1248">
        <v>0</v>
      </c>
      <c r="S40" s="1247">
        <v>9062</v>
      </c>
      <c r="T40" s="1248">
        <v>0</v>
      </c>
      <c r="U40" s="1247">
        <v>9062</v>
      </c>
      <c r="V40" s="1248">
        <v>0</v>
      </c>
      <c r="W40" s="1247">
        <v>9062</v>
      </c>
      <c r="X40" s="1247" t="s">
        <v>928</v>
      </c>
    </row>
    <row r="41" spans="1:24" x14ac:dyDescent="0.25">
      <c r="A41" s="1247">
        <v>84</v>
      </c>
      <c r="B41" s="1247" t="s">
        <v>533</v>
      </c>
      <c r="C41" s="1247" t="s">
        <v>445</v>
      </c>
      <c r="D41" s="1247" t="s">
        <v>503</v>
      </c>
      <c r="E41" s="1247">
        <v>9543</v>
      </c>
      <c r="F41" s="1248">
        <v>0</v>
      </c>
      <c r="G41" s="1247">
        <v>9543</v>
      </c>
      <c r="H41" s="1248">
        <v>0</v>
      </c>
      <c r="I41" s="1247">
        <v>9543</v>
      </c>
      <c r="J41" s="1248">
        <v>0</v>
      </c>
      <c r="K41" s="1247">
        <v>9543</v>
      </c>
      <c r="L41" s="1248">
        <v>0</v>
      </c>
      <c r="M41" s="1247">
        <v>9543</v>
      </c>
      <c r="N41" s="1248">
        <v>0</v>
      </c>
      <c r="O41" s="1247">
        <v>9543</v>
      </c>
      <c r="P41" s="1164">
        <v>7.0080000000000003E-2</v>
      </c>
      <c r="Q41" s="1247">
        <v>8918</v>
      </c>
      <c r="R41" s="1248">
        <v>0</v>
      </c>
      <c r="S41" s="1247">
        <v>8918</v>
      </c>
      <c r="T41" s="1248">
        <v>0</v>
      </c>
      <c r="U41" s="1247">
        <v>8918</v>
      </c>
      <c r="V41" s="1248">
        <v>0</v>
      </c>
      <c r="W41" s="1247">
        <v>8918</v>
      </c>
      <c r="X41" s="1247" t="s">
        <v>928</v>
      </c>
    </row>
    <row r="42" spans="1:24" x14ac:dyDescent="0.25">
      <c r="A42" s="1097">
        <v>85</v>
      </c>
      <c r="B42" s="1097" t="s">
        <v>534</v>
      </c>
      <c r="C42" s="1097" t="s">
        <v>445</v>
      </c>
      <c r="D42" s="1097" t="s">
        <v>503</v>
      </c>
      <c r="E42" s="1247">
        <v>579</v>
      </c>
      <c r="F42" s="1248">
        <v>0</v>
      </c>
      <c r="G42" s="1247">
        <v>579</v>
      </c>
      <c r="H42" s="1248">
        <v>0</v>
      </c>
      <c r="I42" s="1247">
        <v>579</v>
      </c>
      <c r="J42" s="1248">
        <v>0</v>
      </c>
      <c r="K42" s="1247">
        <v>579</v>
      </c>
      <c r="L42" s="1248">
        <v>0</v>
      </c>
      <c r="M42" s="1247">
        <v>579</v>
      </c>
      <c r="N42" s="1248">
        <v>0</v>
      </c>
      <c r="O42" s="1247">
        <v>579</v>
      </c>
      <c r="P42" s="1248">
        <v>0</v>
      </c>
      <c r="Q42" s="1247">
        <v>579</v>
      </c>
      <c r="R42" s="1248">
        <v>0</v>
      </c>
      <c r="S42" s="1247">
        <v>579</v>
      </c>
      <c r="T42" s="1247"/>
      <c r="U42" s="1247"/>
      <c r="V42" s="1247"/>
      <c r="W42" s="1247">
        <v>579</v>
      </c>
      <c r="X42" s="1247" t="s">
        <v>933</v>
      </c>
    </row>
    <row r="43" spans="1:24" x14ac:dyDescent="0.25">
      <c r="A43" s="1247">
        <v>87</v>
      </c>
      <c r="B43" s="1247" t="s">
        <v>535</v>
      </c>
      <c r="C43" s="1247" t="s">
        <v>510</v>
      </c>
      <c r="D43" s="1247" t="s">
        <v>503</v>
      </c>
      <c r="E43" s="1247">
        <v>6300</v>
      </c>
      <c r="F43" s="1248">
        <v>0</v>
      </c>
      <c r="G43" s="1247">
        <v>6300</v>
      </c>
      <c r="H43" s="1248">
        <v>0</v>
      </c>
      <c r="I43" s="1247">
        <v>6300</v>
      </c>
      <c r="J43" s="1248">
        <v>0</v>
      </c>
      <c r="K43" s="1247">
        <v>6300</v>
      </c>
      <c r="L43" s="1248">
        <v>0</v>
      </c>
      <c r="M43" s="1247">
        <v>6300</v>
      </c>
      <c r="N43" s="1248">
        <v>0</v>
      </c>
      <c r="O43" s="1247">
        <v>6300</v>
      </c>
      <c r="P43" s="1164">
        <v>6.9970000000000004E-2</v>
      </c>
      <c r="Q43" s="1247">
        <v>5888</v>
      </c>
      <c r="R43" s="1248">
        <v>0</v>
      </c>
      <c r="S43" s="1247">
        <v>5888</v>
      </c>
      <c r="T43" s="1248">
        <v>0</v>
      </c>
      <c r="U43" s="1247">
        <v>5888</v>
      </c>
      <c r="V43" s="1248">
        <v>0</v>
      </c>
      <c r="W43" s="1247">
        <v>5888</v>
      </c>
      <c r="X43" s="1247" t="s">
        <v>928</v>
      </c>
    </row>
    <row r="44" spans="1:24" x14ac:dyDescent="0.25">
      <c r="A44" s="1247">
        <v>88</v>
      </c>
      <c r="B44" s="1247" t="s">
        <v>52</v>
      </c>
      <c r="C44" s="1247" t="s">
        <v>536</v>
      </c>
      <c r="D44" s="1247" t="s">
        <v>537</v>
      </c>
      <c r="E44" s="1247">
        <v>9083</v>
      </c>
      <c r="F44" s="1248">
        <v>0</v>
      </c>
      <c r="G44" s="1247">
        <v>9083</v>
      </c>
      <c r="H44" s="1248">
        <v>0</v>
      </c>
      <c r="I44" s="1247">
        <v>9083</v>
      </c>
      <c r="J44" s="1248">
        <v>0</v>
      </c>
      <c r="K44" s="1247">
        <v>9083</v>
      </c>
      <c r="L44" s="1248">
        <v>0</v>
      </c>
      <c r="M44" s="1247">
        <v>9083</v>
      </c>
      <c r="N44" s="1164">
        <v>4.7759999999999997E-2</v>
      </c>
      <c r="O44" s="1247">
        <v>8669</v>
      </c>
      <c r="P44" s="1248">
        <v>0</v>
      </c>
      <c r="Q44" s="1247">
        <v>8669</v>
      </c>
      <c r="R44" s="1248">
        <v>0</v>
      </c>
      <c r="S44" s="1247">
        <v>8669</v>
      </c>
      <c r="T44" s="1247"/>
      <c r="U44" s="1247"/>
      <c r="V44" s="1247"/>
      <c r="W44" s="1247">
        <v>8669</v>
      </c>
      <c r="X44" s="1247" t="s">
        <v>928</v>
      </c>
    </row>
    <row r="45" spans="1:24" x14ac:dyDescent="0.25">
      <c r="A45" s="1247">
        <v>89</v>
      </c>
      <c r="B45" s="1247" t="s">
        <v>54</v>
      </c>
      <c r="C45" s="1247" t="s">
        <v>536</v>
      </c>
      <c r="D45" s="1247" t="s">
        <v>537</v>
      </c>
      <c r="E45" s="1247">
        <v>5364</v>
      </c>
      <c r="F45" s="1248">
        <v>0</v>
      </c>
      <c r="G45" s="1247">
        <v>5364</v>
      </c>
      <c r="H45" s="1248">
        <v>0</v>
      </c>
      <c r="I45" s="1247">
        <v>5364</v>
      </c>
      <c r="J45" s="1248">
        <v>0</v>
      </c>
      <c r="K45" s="1247">
        <v>5364</v>
      </c>
      <c r="L45" s="1248">
        <v>0</v>
      </c>
      <c r="M45" s="1247">
        <v>5364</v>
      </c>
      <c r="N45" s="1164">
        <v>8.3640000000000006E-2</v>
      </c>
      <c r="O45" s="1247">
        <v>4950</v>
      </c>
      <c r="P45" s="1248">
        <v>0</v>
      </c>
      <c r="Q45" s="1247">
        <v>4950</v>
      </c>
      <c r="R45" s="1248">
        <v>0</v>
      </c>
      <c r="S45" s="1247">
        <v>4950</v>
      </c>
      <c r="T45" s="1247"/>
      <c r="U45" s="1247"/>
      <c r="V45" s="1247"/>
      <c r="W45" s="1247">
        <v>4950</v>
      </c>
      <c r="X45" s="1247" t="s">
        <v>928</v>
      </c>
    </row>
    <row r="46" spans="1:24" x14ac:dyDescent="0.25">
      <c r="A46" s="1247">
        <v>90</v>
      </c>
      <c r="B46" s="1247" t="s">
        <v>55</v>
      </c>
      <c r="C46" s="1247" t="s">
        <v>536</v>
      </c>
      <c r="D46" s="1247" t="s">
        <v>537</v>
      </c>
      <c r="E46" s="1247">
        <v>8264</v>
      </c>
      <c r="F46" s="1248">
        <v>0</v>
      </c>
      <c r="G46" s="1247">
        <v>8264</v>
      </c>
      <c r="H46" s="1248">
        <v>0</v>
      </c>
      <c r="I46" s="1247">
        <v>8264</v>
      </c>
      <c r="J46" s="1163">
        <v>-4.7600000000000003E-2</v>
      </c>
      <c r="K46" s="1247">
        <v>8677</v>
      </c>
      <c r="L46" s="1248">
        <v>0</v>
      </c>
      <c r="M46" s="1247">
        <v>8677</v>
      </c>
      <c r="N46" s="1164">
        <v>4.9979999999999997E-2</v>
      </c>
      <c r="O46" s="1247">
        <v>8264</v>
      </c>
      <c r="P46" s="1248">
        <v>0</v>
      </c>
      <c r="Q46" s="1247">
        <v>8264</v>
      </c>
      <c r="R46" s="1248">
        <v>0</v>
      </c>
      <c r="S46" s="1247">
        <v>8264</v>
      </c>
      <c r="T46" s="1247"/>
      <c r="U46" s="1247"/>
      <c r="V46" s="1247"/>
      <c r="W46" s="1247">
        <v>8264</v>
      </c>
      <c r="X46" s="1247" t="s">
        <v>928</v>
      </c>
    </row>
    <row r="47" spans="1:24" x14ac:dyDescent="0.25">
      <c r="A47" s="1247">
        <v>91</v>
      </c>
      <c r="B47" s="1247" t="s">
        <v>56</v>
      </c>
      <c r="C47" s="1247" t="s">
        <v>536</v>
      </c>
      <c r="D47" s="1247" t="s">
        <v>537</v>
      </c>
      <c r="E47" s="1247">
        <v>5364</v>
      </c>
      <c r="F47" s="1248">
        <v>0</v>
      </c>
      <c r="G47" s="1247">
        <v>5364</v>
      </c>
      <c r="H47" s="1248">
        <v>0</v>
      </c>
      <c r="I47" s="1247">
        <v>5364</v>
      </c>
      <c r="J47" s="1248">
        <v>0</v>
      </c>
      <c r="K47" s="1247">
        <v>5364</v>
      </c>
      <c r="L47" s="1248">
        <v>0</v>
      </c>
      <c r="M47" s="1247">
        <v>5364</v>
      </c>
      <c r="N47" s="1164">
        <v>8.3640000000000006E-2</v>
      </c>
      <c r="O47" s="1247">
        <v>4950</v>
      </c>
      <c r="P47" s="1248">
        <v>0</v>
      </c>
      <c r="Q47" s="1247">
        <v>4950</v>
      </c>
      <c r="R47" s="1248">
        <v>0</v>
      </c>
      <c r="S47" s="1247">
        <v>4950</v>
      </c>
      <c r="T47" s="1247"/>
      <c r="U47" s="1247"/>
      <c r="V47" s="1247"/>
      <c r="W47" s="1247">
        <v>4950</v>
      </c>
      <c r="X47" s="1247" t="s">
        <v>928</v>
      </c>
    </row>
    <row r="48" spans="1:24" x14ac:dyDescent="0.25">
      <c r="A48" s="1247">
        <v>92</v>
      </c>
      <c r="B48" s="1247" t="s">
        <v>538</v>
      </c>
      <c r="C48" s="1247" t="s">
        <v>510</v>
      </c>
      <c r="D48" s="1247" t="s">
        <v>503</v>
      </c>
      <c r="E48" s="1247">
        <v>4793</v>
      </c>
      <c r="F48" s="1248">
        <v>0</v>
      </c>
      <c r="G48" s="1247">
        <v>4793</v>
      </c>
      <c r="H48" s="1248">
        <v>0</v>
      </c>
      <c r="I48" s="1247">
        <v>4793</v>
      </c>
      <c r="J48" s="1248">
        <v>0</v>
      </c>
      <c r="K48" s="1247">
        <v>4793</v>
      </c>
      <c r="L48" s="1248">
        <v>0</v>
      </c>
      <c r="M48" s="1247">
        <v>4793</v>
      </c>
      <c r="N48" s="1248">
        <v>0</v>
      </c>
      <c r="O48" s="1247">
        <v>4793</v>
      </c>
      <c r="P48" s="1164">
        <v>0.30209000000000003</v>
      </c>
      <c r="Q48" s="1247">
        <v>3681</v>
      </c>
      <c r="R48" s="1248">
        <v>0</v>
      </c>
      <c r="S48" s="1247">
        <v>3681</v>
      </c>
      <c r="T48" s="1247"/>
      <c r="U48" s="1247"/>
      <c r="V48" s="1247"/>
      <c r="W48" s="1247">
        <v>3681</v>
      </c>
      <c r="X48" s="1247" t="s">
        <v>928</v>
      </c>
    </row>
    <row r="49" spans="1:24" x14ac:dyDescent="0.25">
      <c r="A49" s="1247">
        <v>93</v>
      </c>
      <c r="B49" s="1247" t="s">
        <v>539</v>
      </c>
      <c r="C49" s="1247" t="s">
        <v>510</v>
      </c>
      <c r="D49" s="1247" t="s">
        <v>503</v>
      </c>
      <c r="E49" s="1247">
        <v>10579</v>
      </c>
      <c r="F49" s="1248">
        <v>0</v>
      </c>
      <c r="G49" s="1247">
        <v>10579</v>
      </c>
      <c r="H49" s="1248">
        <v>0</v>
      </c>
      <c r="I49" s="1247">
        <v>10579</v>
      </c>
      <c r="J49" s="1248">
        <v>0</v>
      </c>
      <c r="K49" s="1247">
        <v>10579</v>
      </c>
      <c r="L49" s="1248">
        <v>0</v>
      </c>
      <c r="M49" s="1247">
        <v>10579</v>
      </c>
      <c r="N49" s="1248">
        <v>0</v>
      </c>
      <c r="O49" s="1247">
        <v>10579</v>
      </c>
      <c r="P49" s="1164">
        <v>0.14939</v>
      </c>
      <c r="Q49" s="1247">
        <v>9204</v>
      </c>
      <c r="R49" s="1248">
        <v>0</v>
      </c>
      <c r="S49" s="1247">
        <v>9204</v>
      </c>
      <c r="T49" s="1247"/>
      <c r="U49" s="1247"/>
      <c r="V49" s="1247"/>
      <c r="W49" s="1247">
        <v>9204</v>
      </c>
      <c r="X49" s="1247" t="s">
        <v>928</v>
      </c>
    </row>
    <row r="50" spans="1:24" x14ac:dyDescent="0.25">
      <c r="A50" s="1247">
        <v>94</v>
      </c>
      <c r="B50" s="1247" t="s">
        <v>540</v>
      </c>
      <c r="C50" s="1247" t="s">
        <v>510</v>
      </c>
      <c r="D50" s="1247" t="s">
        <v>503</v>
      </c>
      <c r="E50" s="1247">
        <v>6300</v>
      </c>
      <c r="F50" s="1248">
        <v>0</v>
      </c>
      <c r="G50" s="1247">
        <v>6300</v>
      </c>
      <c r="H50" s="1248">
        <v>0</v>
      </c>
      <c r="I50" s="1247">
        <v>6300</v>
      </c>
      <c r="J50" s="1248">
        <v>0</v>
      </c>
      <c r="K50" s="1247">
        <v>6300</v>
      </c>
      <c r="L50" s="1248">
        <v>0</v>
      </c>
      <c r="M50" s="1247">
        <v>6300</v>
      </c>
      <c r="N50" s="1248">
        <v>0</v>
      </c>
      <c r="O50" s="1247">
        <v>6300</v>
      </c>
      <c r="P50" s="1164">
        <v>6.9970000000000004E-2</v>
      </c>
      <c r="Q50" s="1247">
        <v>5888</v>
      </c>
      <c r="R50" s="1248">
        <v>0</v>
      </c>
      <c r="S50" s="1247">
        <v>5888</v>
      </c>
      <c r="T50" s="1247"/>
      <c r="U50" s="1247"/>
      <c r="V50" s="1247"/>
      <c r="W50" s="1247">
        <v>5888</v>
      </c>
      <c r="X50" s="1247" t="s">
        <v>928</v>
      </c>
    </row>
    <row r="51" spans="1:24" x14ac:dyDescent="0.25">
      <c r="A51" s="1247">
        <v>98</v>
      </c>
      <c r="B51" s="1247" t="s">
        <v>541</v>
      </c>
      <c r="C51" s="1247" t="s">
        <v>446</v>
      </c>
      <c r="D51" s="1247" t="s">
        <v>503</v>
      </c>
      <c r="E51" s="1247">
        <v>48906</v>
      </c>
      <c r="F51" s="1248">
        <v>0</v>
      </c>
      <c r="G51" s="1247">
        <v>48906</v>
      </c>
      <c r="H51" s="1248">
        <v>0</v>
      </c>
      <c r="I51" s="1247">
        <v>48906</v>
      </c>
      <c r="J51" s="1248">
        <v>0</v>
      </c>
      <c r="K51" s="1247">
        <v>48906</v>
      </c>
      <c r="L51" s="1248">
        <v>0</v>
      </c>
      <c r="M51" s="1247">
        <v>48906</v>
      </c>
      <c r="N51" s="1248">
        <v>0</v>
      </c>
      <c r="O51" s="1247">
        <v>48906</v>
      </c>
      <c r="P51" s="1164">
        <v>6.9989999999999997E-2</v>
      </c>
      <c r="Q51" s="1247">
        <v>45707</v>
      </c>
      <c r="R51" s="1248">
        <v>0</v>
      </c>
      <c r="S51" s="1247">
        <v>45707</v>
      </c>
      <c r="T51" s="1248">
        <v>0</v>
      </c>
      <c r="U51" s="1247">
        <v>45707</v>
      </c>
      <c r="V51" s="1248">
        <v>0</v>
      </c>
      <c r="W51" s="1247">
        <v>45707</v>
      </c>
      <c r="X51" s="1247" t="s">
        <v>928</v>
      </c>
    </row>
    <row r="52" spans="1:24" x14ac:dyDescent="0.25">
      <c r="A52" s="1247">
        <v>99</v>
      </c>
      <c r="B52" s="1247" t="s">
        <v>1282</v>
      </c>
      <c r="C52" s="1247" t="s">
        <v>446</v>
      </c>
      <c r="D52" s="1247" t="s">
        <v>503</v>
      </c>
      <c r="E52" s="1247">
        <v>48906</v>
      </c>
      <c r="F52" s="1248">
        <v>0</v>
      </c>
      <c r="G52" s="1247">
        <v>48906</v>
      </c>
      <c r="H52" s="1248">
        <v>0</v>
      </c>
      <c r="I52" s="1247">
        <v>48906</v>
      </c>
      <c r="J52" s="1248">
        <v>0</v>
      </c>
      <c r="K52" s="1247">
        <v>48906</v>
      </c>
      <c r="L52" s="1248">
        <v>0</v>
      </c>
      <c r="M52" s="1247">
        <v>48906</v>
      </c>
      <c r="N52" s="1248">
        <v>0</v>
      </c>
      <c r="O52" s="1247">
        <v>48906</v>
      </c>
      <c r="P52" s="1164">
        <v>6.9989999999999997E-2</v>
      </c>
      <c r="Q52" s="1247">
        <v>45707</v>
      </c>
      <c r="R52" s="1248">
        <v>0</v>
      </c>
      <c r="S52" s="1247">
        <v>45707</v>
      </c>
      <c r="T52" s="1248">
        <v>0</v>
      </c>
      <c r="U52" s="1247">
        <v>45707</v>
      </c>
      <c r="V52" s="1248">
        <v>0</v>
      </c>
      <c r="W52" s="1247">
        <v>45707</v>
      </c>
      <c r="X52" s="1247" t="s">
        <v>928</v>
      </c>
    </row>
    <row r="53" spans="1:24" x14ac:dyDescent="0.25">
      <c r="A53" s="1247">
        <v>100</v>
      </c>
      <c r="B53" s="1247" t="s">
        <v>542</v>
      </c>
      <c r="C53" s="1247" t="s">
        <v>446</v>
      </c>
      <c r="D53" s="1247" t="s">
        <v>503</v>
      </c>
      <c r="E53" s="1247">
        <v>48906</v>
      </c>
      <c r="F53" s="1248">
        <v>0</v>
      </c>
      <c r="G53" s="1247">
        <v>48906</v>
      </c>
      <c r="H53" s="1248">
        <v>0</v>
      </c>
      <c r="I53" s="1247">
        <v>48906</v>
      </c>
      <c r="J53" s="1248">
        <v>0</v>
      </c>
      <c r="K53" s="1247">
        <v>48906</v>
      </c>
      <c r="L53" s="1248">
        <v>0</v>
      </c>
      <c r="M53" s="1247">
        <v>48906</v>
      </c>
      <c r="N53" s="1248">
        <v>0</v>
      </c>
      <c r="O53" s="1247">
        <v>48906</v>
      </c>
      <c r="P53" s="1164">
        <v>6.9989999999999997E-2</v>
      </c>
      <c r="Q53" s="1247">
        <v>45707</v>
      </c>
      <c r="R53" s="1248">
        <v>0</v>
      </c>
      <c r="S53" s="1247">
        <v>45707</v>
      </c>
      <c r="T53" s="1248">
        <v>0</v>
      </c>
      <c r="U53" s="1247">
        <v>45707</v>
      </c>
      <c r="V53" s="1248">
        <v>0</v>
      </c>
      <c r="W53" s="1247">
        <v>45707</v>
      </c>
      <c r="X53" s="1247" t="s">
        <v>928</v>
      </c>
    </row>
    <row r="54" spans="1:24" x14ac:dyDescent="0.25">
      <c r="A54" s="1097">
        <v>102</v>
      </c>
      <c r="B54" s="1097" t="s">
        <v>543</v>
      </c>
      <c r="C54" s="1097" t="s">
        <v>446</v>
      </c>
      <c r="D54" s="1097" t="s">
        <v>503</v>
      </c>
      <c r="E54" s="1247">
        <v>6118</v>
      </c>
      <c r="F54" s="1248">
        <v>0</v>
      </c>
      <c r="G54" s="1247">
        <v>6118</v>
      </c>
      <c r="H54" s="1248">
        <v>0</v>
      </c>
      <c r="I54" s="1247">
        <v>6118</v>
      </c>
      <c r="J54" s="1248">
        <v>0</v>
      </c>
      <c r="K54" s="1247">
        <v>6118</v>
      </c>
      <c r="L54" s="1248">
        <v>0</v>
      </c>
      <c r="M54" s="1247">
        <v>6118</v>
      </c>
      <c r="N54" s="1248">
        <v>0</v>
      </c>
      <c r="O54" s="1247">
        <v>6118</v>
      </c>
      <c r="P54" s="1164">
        <v>6.9949999999999998E-2</v>
      </c>
      <c r="Q54" s="1247">
        <v>5718</v>
      </c>
      <c r="R54" s="1248">
        <v>0</v>
      </c>
      <c r="S54" s="1247">
        <v>5718</v>
      </c>
      <c r="T54" s="1248">
        <v>0</v>
      </c>
      <c r="U54" s="1247">
        <v>5718</v>
      </c>
      <c r="V54" s="1248">
        <v>0</v>
      </c>
      <c r="W54" s="1247">
        <v>5718</v>
      </c>
      <c r="X54" s="1247" t="s">
        <v>933</v>
      </c>
    </row>
    <row r="55" spans="1:24" x14ac:dyDescent="0.25">
      <c r="A55" s="1247">
        <v>106</v>
      </c>
      <c r="B55" s="1247" t="s">
        <v>544</v>
      </c>
      <c r="C55" s="1247" t="s">
        <v>545</v>
      </c>
      <c r="D55" s="1247" t="s">
        <v>503</v>
      </c>
      <c r="E55" s="1247">
        <v>11597</v>
      </c>
      <c r="F55" s="1248">
        <v>0</v>
      </c>
      <c r="G55" s="1247">
        <v>11597</v>
      </c>
      <c r="H55" s="1248">
        <v>0</v>
      </c>
      <c r="I55" s="1247">
        <v>11597</v>
      </c>
      <c r="J55" s="1248">
        <v>0</v>
      </c>
      <c r="K55" s="1247">
        <v>11597</v>
      </c>
      <c r="L55" s="1248">
        <v>0</v>
      </c>
      <c r="M55" s="1247">
        <v>11597</v>
      </c>
      <c r="N55" s="1248">
        <v>0</v>
      </c>
      <c r="O55" s="1247">
        <v>11597</v>
      </c>
      <c r="P55" s="1164">
        <v>7.0029999999999995E-2</v>
      </c>
      <c r="Q55" s="1247">
        <v>10838</v>
      </c>
      <c r="R55" s="1248">
        <v>0</v>
      </c>
      <c r="S55" s="1247">
        <v>10838</v>
      </c>
      <c r="T55" s="1248">
        <v>0</v>
      </c>
      <c r="U55" s="1247">
        <v>10838</v>
      </c>
      <c r="V55" s="1248">
        <v>0</v>
      </c>
      <c r="W55" s="1247">
        <v>10838</v>
      </c>
      <c r="X55" s="1247" t="s">
        <v>928</v>
      </c>
    </row>
    <row r="56" spans="1:24" x14ac:dyDescent="0.25">
      <c r="A56" s="1247">
        <v>107</v>
      </c>
      <c r="B56" s="1247" t="s">
        <v>546</v>
      </c>
      <c r="C56" s="1247" t="s">
        <v>545</v>
      </c>
      <c r="D56" s="1247" t="s">
        <v>503</v>
      </c>
      <c r="E56" s="1247">
        <v>11597</v>
      </c>
      <c r="F56" s="1248">
        <v>0</v>
      </c>
      <c r="G56" s="1247">
        <v>11597</v>
      </c>
      <c r="H56" s="1248">
        <v>0</v>
      </c>
      <c r="I56" s="1247">
        <v>11597</v>
      </c>
      <c r="J56" s="1248">
        <v>0</v>
      </c>
      <c r="K56" s="1247">
        <v>11597</v>
      </c>
      <c r="L56" s="1248">
        <v>0</v>
      </c>
      <c r="M56" s="1247">
        <v>11597</v>
      </c>
      <c r="N56" s="1248">
        <v>0</v>
      </c>
      <c r="O56" s="1247">
        <v>11597</v>
      </c>
      <c r="P56" s="1164">
        <v>7.0029999999999995E-2</v>
      </c>
      <c r="Q56" s="1247">
        <v>10838</v>
      </c>
      <c r="R56" s="1248">
        <v>0</v>
      </c>
      <c r="S56" s="1247">
        <v>10838</v>
      </c>
      <c r="T56" s="1248">
        <v>0</v>
      </c>
      <c r="U56" s="1247">
        <v>10838</v>
      </c>
      <c r="V56" s="1248">
        <v>0</v>
      </c>
      <c r="W56" s="1247">
        <v>10838</v>
      </c>
      <c r="X56" s="1247" t="s">
        <v>928</v>
      </c>
    </row>
    <row r="57" spans="1:24" x14ac:dyDescent="0.25">
      <c r="A57" s="1247">
        <v>108</v>
      </c>
      <c r="B57" s="1247" t="s">
        <v>546</v>
      </c>
      <c r="C57" s="1247" t="s">
        <v>545</v>
      </c>
      <c r="D57" s="1247" t="s">
        <v>503</v>
      </c>
      <c r="E57" s="1247">
        <v>11597</v>
      </c>
      <c r="F57" s="1248">
        <v>0</v>
      </c>
      <c r="G57" s="1247">
        <v>11597</v>
      </c>
      <c r="H57" s="1248">
        <v>0</v>
      </c>
      <c r="I57" s="1247">
        <v>11597</v>
      </c>
      <c r="J57" s="1248">
        <v>0</v>
      </c>
      <c r="K57" s="1247">
        <v>11597</v>
      </c>
      <c r="L57" s="1248">
        <v>0</v>
      </c>
      <c r="M57" s="1247">
        <v>11597</v>
      </c>
      <c r="N57" s="1248">
        <v>0</v>
      </c>
      <c r="O57" s="1247">
        <v>11597</v>
      </c>
      <c r="P57" s="1164">
        <v>7.0029999999999995E-2</v>
      </c>
      <c r="Q57" s="1247">
        <v>10838</v>
      </c>
      <c r="R57" s="1248">
        <v>0</v>
      </c>
      <c r="S57" s="1247">
        <v>10838</v>
      </c>
      <c r="T57" s="1248">
        <v>0</v>
      </c>
      <c r="U57" s="1247">
        <v>10838</v>
      </c>
      <c r="V57" s="1248">
        <v>0</v>
      </c>
      <c r="W57" s="1247">
        <v>10838</v>
      </c>
      <c r="X57" s="1247" t="s">
        <v>928</v>
      </c>
    </row>
    <row r="58" spans="1:24" x14ac:dyDescent="0.25">
      <c r="A58" s="1247">
        <v>109</v>
      </c>
      <c r="B58" s="1247" t="s">
        <v>547</v>
      </c>
      <c r="C58" s="1247" t="s">
        <v>545</v>
      </c>
      <c r="D58" s="1247" t="s">
        <v>503</v>
      </c>
      <c r="E58" s="1247">
        <v>7175</v>
      </c>
      <c r="F58" s="1248">
        <v>0</v>
      </c>
      <c r="G58" s="1247">
        <v>7175</v>
      </c>
      <c r="H58" s="1248">
        <v>0</v>
      </c>
      <c r="I58" s="1247">
        <v>7175</v>
      </c>
      <c r="J58" s="1248">
        <v>0</v>
      </c>
      <c r="K58" s="1247">
        <v>7175</v>
      </c>
      <c r="L58" s="1248">
        <v>0</v>
      </c>
      <c r="M58" s="1247">
        <v>7175</v>
      </c>
      <c r="N58" s="1248">
        <v>0</v>
      </c>
      <c r="O58" s="1247">
        <v>7175</v>
      </c>
      <c r="P58" s="1164">
        <v>6.9940000000000002E-2</v>
      </c>
      <c r="Q58" s="1247">
        <v>6706</v>
      </c>
      <c r="R58" s="1248">
        <v>0</v>
      </c>
      <c r="S58" s="1247">
        <v>6706</v>
      </c>
      <c r="T58" s="1248">
        <v>0</v>
      </c>
      <c r="U58" s="1247">
        <v>6706</v>
      </c>
      <c r="V58" s="1248">
        <v>0</v>
      </c>
      <c r="W58" s="1247">
        <v>6706</v>
      </c>
      <c r="X58" s="1247" t="s">
        <v>928</v>
      </c>
    </row>
    <row r="59" spans="1:24" x14ac:dyDescent="0.25">
      <c r="A59" s="1247">
        <v>110</v>
      </c>
      <c r="B59" s="1247" t="s">
        <v>546</v>
      </c>
      <c r="C59" s="1247" t="s">
        <v>545</v>
      </c>
      <c r="D59" s="1247" t="s">
        <v>503</v>
      </c>
      <c r="E59" s="1247">
        <v>11597</v>
      </c>
      <c r="F59" s="1248">
        <v>0</v>
      </c>
      <c r="G59" s="1247">
        <v>11597</v>
      </c>
      <c r="H59" s="1248">
        <v>0</v>
      </c>
      <c r="I59" s="1247">
        <v>11597</v>
      </c>
      <c r="J59" s="1248">
        <v>0</v>
      </c>
      <c r="K59" s="1247">
        <v>11597</v>
      </c>
      <c r="L59" s="1248">
        <v>0</v>
      </c>
      <c r="M59" s="1247">
        <v>11597</v>
      </c>
      <c r="N59" s="1248">
        <v>0</v>
      </c>
      <c r="O59" s="1247">
        <v>11597</v>
      </c>
      <c r="P59" s="1164">
        <v>7.0029999999999995E-2</v>
      </c>
      <c r="Q59" s="1247">
        <v>10838</v>
      </c>
      <c r="R59" s="1248">
        <v>0</v>
      </c>
      <c r="S59" s="1247">
        <v>10838</v>
      </c>
      <c r="T59" s="1248">
        <v>0</v>
      </c>
      <c r="U59" s="1247">
        <v>10838</v>
      </c>
      <c r="V59" s="1248">
        <v>0</v>
      </c>
      <c r="W59" s="1247">
        <v>10838</v>
      </c>
      <c r="X59" s="1247" t="s">
        <v>928</v>
      </c>
    </row>
    <row r="60" spans="1:24" x14ac:dyDescent="0.25">
      <c r="A60" s="1247">
        <v>111</v>
      </c>
      <c r="B60" s="1247" t="s">
        <v>548</v>
      </c>
      <c r="C60" s="1247" t="s">
        <v>545</v>
      </c>
      <c r="D60" s="1247" t="s">
        <v>503</v>
      </c>
      <c r="E60" s="1247">
        <v>7175</v>
      </c>
      <c r="F60" s="1248">
        <v>0</v>
      </c>
      <c r="G60" s="1247">
        <v>7175</v>
      </c>
      <c r="H60" s="1248">
        <v>0</v>
      </c>
      <c r="I60" s="1247">
        <v>7175</v>
      </c>
      <c r="J60" s="1248">
        <v>0</v>
      </c>
      <c r="K60" s="1247">
        <v>7175</v>
      </c>
      <c r="L60" s="1248">
        <v>0</v>
      </c>
      <c r="M60" s="1247">
        <v>7175</v>
      </c>
      <c r="N60" s="1248">
        <v>0</v>
      </c>
      <c r="O60" s="1247">
        <v>7175</v>
      </c>
      <c r="P60" s="1164">
        <v>6.9940000000000002E-2</v>
      </c>
      <c r="Q60" s="1247">
        <v>6706</v>
      </c>
      <c r="R60" s="1248">
        <v>0</v>
      </c>
      <c r="S60" s="1247">
        <v>6706</v>
      </c>
      <c r="T60" s="1248">
        <v>0</v>
      </c>
      <c r="U60" s="1247">
        <v>6706</v>
      </c>
      <c r="V60" s="1248">
        <v>0</v>
      </c>
      <c r="W60" s="1247">
        <v>6706</v>
      </c>
      <c r="X60" s="1247" t="s">
        <v>928</v>
      </c>
    </row>
    <row r="61" spans="1:24" x14ac:dyDescent="0.25">
      <c r="A61" s="1247">
        <v>112</v>
      </c>
      <c r="B61" s="1247" t="s">
        <v>549</v>
      </c>
      <c r="C61" s="1247" t="s">
        <v>545</v>
      </c>
      <c r="D61" s="1247" t="s">
        <v>503</v>
      </c>
      <c r="E61" s="1247">
        <v>7570</v>
      </c>
      <c r="F61" s="1248">
        <v>0</v>
      </c>
      <c r="G61" s="1247">
        <v>7570</v>
      </c>
      <c r="H61" s="1248">
        <v>0</v>
      </c>
      <c r="I61" s="1247">
        <v>7570</v>
      </c>
      <c r="J61" s="1248">
        <v>0</v>
      </c>
      <c r="K61" s="1247">
        <v>7570</v>
      </c>
      <c r="L61" s="1248">
        <v>0</v>
      </c>
      <c r="M61" s="1247">
        <v>7570</v>
      </c>
      <c r="N61" s="1248">
        <v>0</v>
      </c>
      <c r="O61" s="1247">
        <v>7570</v>
      </c>
      <c r="P61" s="1164">
        <v>6.9959999999999994E-2</v>
      </c>
      <c r="Q61" s="1247">
        <v>7075</v>
      </c>
      <c r="R61" s="1248">
        <v>0</v>
      </c>
      <c r="S61" s="1247">
        <v>7075</v>
      </c>
      <c r="T61" s="1248">
        <v>0</v>
      </c>
      <c r="U61" s="1247">
        <v>7075</v>
      </c>
      <c r="V61" s="1248">
        <v>0</v>
      </c>
      <c r="W61" s="1247">
        <v>7075</v>
      </c>
      <c r="X61" s="1247" t="s">
        <v>928</v>
      </c>
    </row>
    <row r="62" spans="1:24" x14ac:dyDescent="0.25">
      <c r="A62" s="1247">
        <v>115</v>
      </c>
      <c r="B62" s="1247" t="s">
        <v>550</v>
      </c>
      <c r="C62" s="1247" t="s">
        <v>551</v>
      </c>
      <c r="D62" s="1247" t="s">
        <v>503</v>
      </c>
      <c r="E62" s="1247">
        <v>26538</v>
      </c>
      <c r="F62" s="1248">
        <v>0</v>
      </c>
      <c r="G62" s="1247">
        <v>26538</v>
      </c>
      <c r="H62" s="1248">
        <v>0</v>
      </c>
      <c r="I62" s="1247">
        <v>26538</v>
      </c>
      <c r="J62" s="1248">
        <v>0</v>
      </c>
      <c r="K62" s="1247">
        <v>26538</v>
      </c>
      <c r="L62" s="1248">
        <v>0</v>
      </c>
      <c r="M62" s="1247">
        <v>26538</v>
      </c>
      <c r="N62" s="1248">
        <v>0</v>
      </c>
      <c r="O62" s="1247">
        <v>26538</v>
      </c>
      <c r="P62" s="1164">
        <v>6.9989999999999997E-2</v>
      </c>
      <c r="Q62" s="1247">
        <v>24802</v>
      </c>
      <c r="R62" s="1248">
        <v>0</v>
      </c>
      <c r="S62" s="1247">
        <v>24802</v>
      </c>
      <c r="T62" s="1248">
        <v>0</v>
      </c>
      <c r="U62" s="1247">
        <v>24802</v>
      </c>
      <c r="V62" s="1248">
        <v>0</v>
      </c>
      <c r="W62" s="1247">
        <v>24802</v>
      </c>
      <c r="X62" s="1247" t="s">
        <v>928</v>
      </c>
    </row>
    <row r="63" spans="1:24" x14ac:dyDescent="0.25">
      <c r="A63" s="1247">
        <v>116</v>
      </c>
      <c r="B63" s="1247" t="s">
        <v>1283</v>
      </c>
      <c r="C63" s="1247" t="s">
        <v>545</v>
      </c>
      <c r="D63" s="1247" t="s">
        <v>503</v>
      </c>
      <c r="E63" s="1247">
        <v>14299</v>
      </c>
      <c r="F63" s="1248">
        <v>0</v>
      </c>
      <c r="G63" s="1247">
        <v>14299</v>
      </c>
      <c r="H63" s="1248">
        <v>0</v>
      </c>
      <c r="I63" s="1247">
        <v>14299</v>
      </c>
      <c r="J63" s="1248">
        <v>0</v>
      </c>
      <c r="K63" s="1247">
        <v>14299</v>
      </c>
      <c r="L63" s="1248">
        <v>0</v>
      </c>
      <c r="M63" s="1247">
        <v>14299</v>
      </c>
      <c r="N63" s="1248">
        <v>0</v>
      </c>
      <c r="O63" s="1247">
        <v>14299</v>
      </c>
      <c r="P63" s="1164">
        <v>6.9959999999999994E-2</v>
      </c>
      <c r="Q63" s="1247">
        <v>13364</v>
      </c>
      <c r="R63" s="1248">
        <v>0</v>
      </c>
      <c r="S63" s="1247">
        <v>13364</v>
      </c>
      <c r="T63" s="1248">
        <v>0</v>
      </c>
      <c r="U63" s="1247">
        <v>13364</v>
      </c>
      <c r="V63" s="1248">
        <v>0</v>
      </c>
      <c r="W63" s="1247">
        <v>13364</v>
      </c>
      <c r="X63" s="1247" t="s">
        <v>928</v>
      </c>
    </row>
    <row r="64" spans="1:24" x14ac:dyDescent="0.25">
      <c r="A64" s="1097">
        <v>117</v>
      </c>
      <c r="B64" s="1097" t="s">
        <v>552</v>
      </c>
      <c r="C64" s="1097" t="s">
        <v>545</v>
      </c>
      <c r="D64" s="1097" t="s">
        <v>503</v>
      </c>
      <c r="E64" s="1247">
        <v>3463</v>
      </c>
      <c r="F64" s="1248">
        <v>0</v>
      </c>
      <c r="G64" s="1247">
        <v>3463</v>
      </c>
      <c r="H64" s="1164">
        <v>2.9E-4</v>
      </c>
      <c r="I64" s="1247">
        <v>3462</v>
      </c>
      <c r="J64" s="1248">
        <v>0</v>
      </c>
      <c r="K64" s="1247">
        <v>3462</v>
      </c>
      <c r="L64" s="1248">
        <v>0</v>
      </c>
      <c r="M64" s="1247">
        <v>3462</v>
      </c>
      <c r="N64" s="1248">
        <v>0</v>
      </c>
      <c r="O64" s="1247">
        <v>3462</v>
      </c>
      <c r="P64" s="1164">
        <v>6.9839999999999999E-2</v>
      </c>
      <c r="Q64" s="1247">
        <v>3236</v>
      </c>
      <c r="R64" s="1248">
        <v>0</v>
      </c>
      <c r="S64" s="1247">
        <v>3236</v>
      </c>
      <c r="T64" s="1248">
        <v>0</v>
      </c>
      <c r="U64" s="1247">
        <v>3236</v>
      </c>
      <c r="V64" s="1248">
        <v>0</v>
      </c>
      <c r="W64" s="1247">
        <v>3236</v>
      </c>
      <c r="X64" s="1247" t="s">
        <v>933</v>
      </c>
    </row>
    <row r="65" spans="1:24" x14ac:dyDescent="0.25">
      <c r="A65" s="1247">
        <v>118</v>
      </c>
      <c r="B65" s="1247" t="s">
        <v>1284</v>
      </c>
      <c r="C65" s="1247" t="s">
        <v>545</v>
      </c>
      <c r="D65" s="1247" t="s">
        <v>503</v>
      </c>
      <c r="E65" s="1247">
        <v>14299</v>
      </c>
      <c r="F65" s="1248">
        <v>0</v>
      </c>
      <c r="G65" s="1247">
        <v>14299</v>
      </c>
      <c r="H65" s="1248">
        <v>0</v>
      </c>
      <c r="I65" s="1247">
        <v>14299</v>
      </c>
      <c r="J65" s="1248">
        <v>0</v>
      </c>
      <c r="K65" s="1247">
        <v>14299</v>
      </c>
      <c r="L65" s="1248">
        <v>0</v>
      </c>
      <c r="M65" s="1247">
        <v>14299</v>
      </c>
      <c r="N65" s="1248">
        <v>0</v>
      </c>
      <c r="O65" s="1247">
        <v>14299</v>
      </c>
      <c r="P65" s="1164">
        <v>6.9959999999999994E-2</v>
      </c>
      <c r="Q65" s="1247">
        <v>13364</v>
      </c>
      <c r="R65" s="1248">
        <v>0</v>
      </c>
      <c r="S65" s="1247">
        <v>13364</v>
      </c>
      <c r="T65" s="1248">
        <v>0</v>
      </c>
      <c r="U65" s="1247">
        <v>13364</v>
      </c>
      <c r="V65" s="1248">
        <v>0</v>
      </c>
      <c r="W65" s="1247">
        <v>13364</v>
      </c>
      <c r="X65" s="1247" t="s">
        <v>928</v>
      </c>
    </row>
    <row r="66" spans="1:24" x14ac:dyDescent="0.25">
      <c r="A66" s="1247">
        <v>119</v>
      </c>
      <c r="B66" s="1247" t="s">
        <v>553</v>
      </c>
      <c r="C66" s="1247" t="s">
        <v>545</v>
      </c>
      <c r="D66" s="1247" t="s">
        <v>503</v>
      </c>
      <c r="E66" s="1247">
        <v>14299</v>
      </c>
      <c r="F66" s="1248">
        <v>0</v>
      </c>
      <c r="G66" s="1247">
        <v>14299</v>
      </c>
      <c r="H66" s="1248">
        <v>0</v>
      </c>
      <c r="I66" s="1247">
        <v>14299</v>
      </c>
      <c r="J66" s="1248">
        <v>0</v>
      </c>
      <c r="K66" s="1247">
        <v>14299</v>
      </c>
      <c r="L66" s="1248">
        <v>0</v>
      </c>
      <c r="M66" s="1247">
        <v>14299</v>
      </c>
      <c r="N66" s="1248">
        <v>0</v>
      </c>
      <c r="O66" s="1247">
        <v>14299</v>
      </c>
      <c r="P66" s="1164">
        <v>6.9959999999999994E-2</v>
      </c>
      <c r="Q66" s="1247">
        <v>13364</v>
      </c>
      <c r="R66" s="1248">
        <v>0</v>
      </c>
      <c r="S66" s="1247">
        <v>13364</v>
      </c>
      <c r="T66" s="1248">
        <v>0</v>
      </c>
      <c r="U66" s="1247">
        <v>13364</v>
      </c>
      <c r="V66" s="1248">
        <v>0</v>
      </c>
      <c r="W66" s="1247">
        <v>13364</v>
      </c>
      <c r="X66" s="1247" t="s">
        <v>928</v>
      </c>
    </row>
    <row r="67" spans="1:24" x14ac:dyDescent="0.25">
      <c r="A67" s="1247">
        <v>121</v>
      </c>
      <c r="B67" s="1247" t="s">
        <v>554</v>
      </c>
      <c r="C67" s="1247" t="s">
        <v>545</v>
      </c>
      <c r="D67" s="1247" t="s">
        <v>503</v>
      </c>
      <c r="E67" s="1247">
        <v>21085</v>
      </c>
      <c r="F67" s="1248">
        <v>0</v>
      </c>
      <c r="G67" s="1247">
        <v>21085</v>
      </c>
      <c r="H67" s="1248">
        <v>0</v>
      </c>
      <c r="I67" s="1247">
        <v>21085</v>
      </c>
      <c r="J67" s="1248">
        <v>0</v>
      </c>
      <c r="K67" s="1247">
        <v>21085</v>
      </c>
      <c r="L67" s="1248">
        <v>0</v>
      </c>
      <c r="M67" s="1247">
        <v>21085</v>
      </c>
      <c r="N67" s="1248">
        <v>0</v>
      </c>
      <c r="O67" s="1247">
        <v>21085</v>
      </c>
      <c r="P67" s="1164">
        <v>6.9980000000000001E-2</v>
      </c>
      <c r="Q67" s="1247">
        <v>19706</v>
      </c>
      <c r="R67" s="1248">
        <v>0</v>
      </c>
      <c r="S67" s="1247">
        <v>19706</v>
      </c>
      <c r="T67" s="1248">
        <v>0</v>
      </c>
      <c r="U67" s="1247">
        <v>19706</v>
      </c>
      <c r="V67" s="1248">
        <v>0</v>
      </c>
      <c r="W67" s="1247">
        <v>19706</v>
      </c>
      <c r="X67" s="1247" t="s">
        <v>928</v>
      </c>
    </row>
    <row r="68" spans="1:24" x14ac:dyDescent="0.25">
      <c r="A68" s="1247">
        <v>122</v>
      </c>
      <c r="B68" s="1247" t="s">
        <v>555</v>
      </c>
      <c r="C68" s="1247" t="s">
        <v>556</v>
      </c>
      <c r="D68" s="1247" t="s">
        <v>503</v>
      </c>
      <c r="E68" s="1247">
        <v>25771</v>
      </c>
      <c r="F68" s="1248">
        <v>0</v>
      </c>
      <c r="G68" s="1247">
        <v>25771</v>
      </c>
      <c r="H68" s="1248">
        <v>0</v>
      </c>
      <c r="I68" s="1247">
        <v>25771</v>
      </c>
      <c r="J68" s="1248">
        <v>0</v>
      </c>
      <c r="K68" s="1247">
        <v>25771</v>
      </c>
      <c r="L68" s="1248">
        <v>0</v>
      </c>
      <c r="M68" s="1247">
        <v>25771</v>
      </c>
      <c r="N68" s="1248">
        <v>0</v>
      </c>
      <c r="O68" s="1247">
        <v>25771</v>
      </c>
      <c r="P68" s="1164">
        <v>7.0000000000000007E-2</v>
      </c>
      <c r="Q68" s="1247">
        <v>24085</v>
      </c>
      <c r="R68" s="1248">
        <v>0</v>
      </c>
      <c r="S68" s="1247">
        <v>24085</v>
      </c>
      <c r="T68" s="1248">
        <v>0</v>
      </c>
      <c r="U68" s="1247">
        <v>24085</v>
      </c>
      <c r="V68" s="1248">
        <v>0</v>
      </c>
      <c r="W68" s="1247">
        <v>24085</v>
      </c>
      <c r="X68" s="1247" t="s">
        <v>928</v>
      </c>
    </row>
    <row r="69" spans="1:24" x14ac:dyDescent="0.25">
      <c r="A69" s="1247">
        <v>124</v>
      </c>
      <c r="B69" s="1247" t="s">
        <v>557</v>
      </c>
      <c r="C69" s="1247" t="s">
        <v>556</v>
      </c>
      <c r="D69" s="1247" t="s">
        <v>503</v>
      </c>
      <c r="E69" s="1247">
        <v>25771</v>
      </c>
      <c r="F69" s="1248">
        <v>0</v>
      </c>
      <c r="G69" s="1247">
        <v>25771</v>
      </c>
      <c r="H69" s="1248">
        <v>0</v>
      </c>
      <c r="I69" s="1247">
        <v>25771</v>
      </c>
      <c r="J69" s="1248">
        <v>0</v>
      </c>
      <c r="K69" s="1247">
        <v>25771</v>
      </c>
      <c r="L69" s="1248">
        <v>0</v>
      </c>
      <c r="M69" s="1247">
        <v>25771</v>
      </c>
      <c r="N69" s="1248">
        <v>0</v>
      </c>
      <c r="O69" s="1247">
        <v>25771</v>
      </c>
      <c r="P69" s="1164">
        <v>7.0000000000000007E-2</v>
      </c>
      <c r="Q69" s="1247">
        <v>24085</v>
      </c>
      <c r="R69" s="1248">
        <v>0</v>
      </c>
      <c r="S69" s="1247">
        <v>24085</v>
      </c>
      <c r="T69" s="1248">
        <v>0</v>
      </c>
      <c r="U69" s="1247">
        <v>24085</v>
      </c>
      <c r="V69" s="1248">
        <v>0</v>
      </c>
      <c r="W69" s="1247">
        <v>24085</v>
      </c>
      <c r="X69" s="1247" t="s">
        <v>928</v>
      </c>
    </row>
    <row r="70" spans="1:24" x14ac:dyDescent="0.25">
      <c r="A70" s="1097">
        <v>140</v>
      </c>
      <c r="B70" s="1097" t="s">
        <v>558</v>
      </c>
      <c r="C70" s="1097" t="s">
        <v>449</v>
      </c>
      <c r="D70" s="1097" t="s">
        <v>503</v>
      </c>
      <c r="E70" s="1247">
        <v>1150</v>
      </c>
      <c r="F70" s="1248">
        <v>0</v>
      </c>
      <c r="G70" s="1247">
        <v>1150</v>
      </c>
      <c r="H70" s="1248">
        <v>0</v>
      </c>
      <c r="I70" s="1247">
        <v>1150</v>
      </c>
      <c r="J70" s="1248">
        <v>0</v>
      </c>
      <c r="K70" s="1247">
        <v>1150</v>
      </c>
      <c r="L70" s="1248">
        <v>0</v>
      </c>
      <c r="M70" s="1247">
        <v>1150</v>
      </c>
      <c r="N70" s="1248">
        <v>0</v>
      </c>
      <c r="O70" s="1247">
        <v>1150</v>
      </c>
      <c r="P70" s="1164">
        <v>6.9769999999999999E-2</v>
      </c>
      <c r="Q70" s="1247">
        <v>1075</v>
      </c>
      <c r="R70" s="1248">
        <v>0</v>
      </c>
      <c r="S70" s="1247">
        <v>1075</v>
      </c>
      <c r="T70" s="1248">
        <v>0</v>
      </c>
      <c r="U70" s="1247">
        <v>1075</v>
      </c>
      <c r="V70" s="1248">
        <v>0</v>
      </c>
      <c r="W70" s="1247">
        <v>1075</v>
      </c>
      <c r="X70" s="1247" t="s">
        <v>933</v>
      </c>
    </row>
    <row r="71" spans="1:24" x14ac:dyDescent="0.25">
      <c r="A71" s="1097">
        <v>143</v>
      </c>
      <c r="B71" s="1097" t="s">
        <v>559</v>
      </c>
      <c r="C71" s="1097" t="s">
        <v>449</v>
      </c>
      <c r="D71" s="1097" t="s">
        <v>503</v>
      </c>
      <c r="E71" s="1247">
        <v>0</v>
      </c>
      <c r="F71" s="1247"/>
      <c r="G71" s="1247">
        <v>0</v>
      </c>
      <c r="H71" s="1247"/>
      <c r="I71" s="1247">
        <v>0</v>
      </c>
      <c r="J71" s="1247"/>
      <c r="K71" s="1247">
        <v>0</v>
      </c>
      <c r="L71" s="1247"/>
      <c r="M71" s="1247">
        <v>0</v>
      </c>
      <c r="N71" s="1247"/>
      <c r="O71" s="1247">
        <v>0</v>
      </c>
      <c r="P71" s="1247"/>
      <c r="Q71" s="1247">
        <v>0</v>
      </c>
      <c r="R71" s="1247"/>
      <c r="S71" s="1247">
        <v>0</v>
      </c>
      <c r="T71" s="1247"/>
      <c r="U71" s="1247"/>
      <c r="V71" s="1247"/>
      <c r="W71" s="1247">
        <v>0</v>
      </c>
      <c r="X71" s="1247" t="s">
        <v>933</v>
      </c>
    </row>
    <row r="72" spans="1:24" x14ac:dyDescent="0.25">
      <c r="A72" s="1097">
        <v>146</v>
      </c>
      <c r="B72" s="1097" t="s">
        <v>560</v>
      </c>
      <c r="C72" s="1097" t="s">
        <v>146</v>
      </c>
      <c r="D72" s="1097" t="s">
        <v>503</v>
      </c>
      <c r="E72" s="1247">
        <v>45364</v>
      </c>
      <c r="F72" s="1248">
        <v>0</v>
      </c>
      <c r="G72" s="1247">
        <v>45364</v>
      </c>
      <c r="H72" s="1248">
        <v>0</v>
      </c>
      <c r="I72" s="1247">
        <v>45364</v>
      </c>
      <c r="J72" s="1248">
        <v>0</v>
      </c>
      <c r="K72" s="1247">
        <v>45364</v>
      </c>
      <c r="L72" s="1248">
        <v>0</v>
      </c>
      <c r="M72" s="1247">
        <v>45364</v>
      </c>
      <c r="N72" s="1248">
        <v>0</v>
      </c>
      <c r="O72" s="1247">
        <v>45364</v>
      </c>
      <c r="P72" s="1248">
        <v>0</v>
      </c>
      <c r="Q72" s="1247">
        <v>45364</v>
      </c>
      <c r="R72" s="1248">
        <v>0</v>
      </c>
      <c r="S72" s="1247">
        <v>45364</v>
      </c>
      <c r="T72" s="1248">
        <v>0</v>
      </c>
      <c r="U72" s="1247">
        <v>45364</v>
      </c>
      <c r="V72" s="1248">
        <v>0</v>
      </c>
      <c r="W72" s="1247">
        <v>45364</v>
      </c>
      <c r="X72" s="1247" t="s">
        <v>933</v>
      </c>
    </row>
    <row r="73" spans="1:24" x14ac:dyDescent="0.25">
      <c r="A73" s="1247">
        <v>148</v>
      </c>
      <c r="B73" s="1247" t="s">
        <v>547</v>
      </c>
      <c r="C73" s="1247" t="s">
        <v>545</v>
      </c>
      <c r="D73" s="1247" t="s">
        <v>503</v>
      </c>
      <c r="E73" s="1247">
        <v>71</v>
      </c>
      <c r="F73" s="1248">
        <v>0</v>
      </c>
      <c r="G73" s="1247">
        <v>71</v>
      </c>
      <c r="H73" s="1248">
        <v>0</v>
      </c>
      <c r="I73" s="1247">
        <v>71</v>
      </c>
      <c r="J73" s="1248">
        <v>0</v>
      </c>
      <c r="K73" s="1247">
        <v>71</v>
      </c>
      <c r="L73" s="1248">
        <v>0</v>
      </c>
      <c r="M73" s="1247">
        <v>71</v>
      </c>
      <c r="N73" s="1248">
        <v>0</v>
      </c>
      <c r="O73" s="1247">
        <v>71</v>
      </c>
      <c r="P73" s="1248">
        <v>0</v>
      </c>
      <c r="Q73" s="1247">
        <v>71</v>
      </c>
      <c r="R73" s="1248">
        <v>0</v>
      </c>
      <c r="S73" s="1247">
        <v>71</v>
      </c>
      <c r="T73" s="1247"/>
      <c r="U73" s="1247"/>
      <c r="V73" s="1247"/>
      <c r="W73" s="1247">
        <v>71</v>
      </c>
      <c r="X73" s="1247" t="s">
        <v>928</v>
      </c>
    </row>
    <row r="74" spans="1:24" x14ac:dyDescent="0.25">
      <c r="A74" s="1247">
        <v>153</v>
      </c>
      <c r="B74" s="1247" t="s">
        <v>1285</v>
      </c>
      <c r="C74" s="1247" t="s">
        <v>551</v>
      </c>
      <c r="D74" s="1247" t="s">
        <v>503</v>
      </c>
      <c r="E74" s="1247">
        <v>0</v>
      </c>
      <c r="F74" s="1247"/>
      <c r="G74" s="1247">
        <v>0</v>
      </c>
      <c r="H74" s="1247"/>
      <c r="I74" s="1247">
        <v>0</v>
      </c>
      <c r="J74" s="1247"/>
      <c r="K74" s="1247">
        <v>0</v>
      </c>
      <c r="L74" s="1247"/>
      <c r="M74" s="1247">
        <v>0</v>
      </c>
      <c r="N74" s="1247"/>
      <c r="O74" s="1247">
        <v>0</v>
      </c>
      <c r="P74" s="1247"/>
      <c r="Q74" s="1247">
        <v>0</v>
      </c>
      <c r="R74" s="1247"/>
      <c r="S74" s="1247">
        <v>0</v>
      </c>
      <c r="T74" s="1247"/>
      <c r="U74" s="1247"/>
      <c r="V74" s="1247"/>
      <c r="W74" s="1247">
        <v>0</v>
      </c>
      <c r="X74" s="1247" t="s">
        <v>928</v>
      </c>
    </row>
    <row r="75" spans="1:24" x14ac:dyDescent="0.25">
      <c r="A75" s="1247">
        <v>154</v>
      </c>
      <c r="B75" s="1247" t="s">
        <v>58</v>
      </c>
      <c r="C75" s="1247" t="s">
        <v>57</v>
      </c>
      <c r="D75" s="1247" t="s">
        <v>537</v>
      </c>
      <c r="E75" s="1247">
        <v>14652</v>
      </c>
      <c r="F75" s="1248">
        <v>0</v>
      </c>
      <c r="G75" s="1247">
        <v>14652</v>
      </c>
      <c r="H75" s="1248">
        <v>0</v>
      </c>
      <c r="I75" s="1247">
        <v>14652</v>
      </c>
      <c r="J75" s="1248">
        <v>0</v>
      </c>
      <c r="K75" s="1247">
        <v>14652</v>
      </c>
      <c r="L75" s="1164">
        <v>1.8919999999999999E-2</v>
      </c>
      <c r="M75" s="1247">
        <v>14380</v>
      </c>
      <c r="N75" s="1164">
        <v>0.06</v>
      </c>
      <c r="O75" s="1247">
        <v>13566</v>
      </c>
      <c r="P75" s="1248">
        <v>0</v>
      </c>
      <c r="Q75" s="1247">
        <v>13566</v>
      </c>
      <c r="R75" s="1164">
        <v>0.15318000000000001</v>
      </c>
      <c r="S75" s="1247">
        <v>11764</v>
      </c>
      <c r="T75" s="1247"/>
      <c r="U75" s="1247"/>
      <c r="V75" s="1247"/>
      <c r="W75" s="1247">
        <v>11764</v>
      </c>
      <c r="X75" s="1247" t="s">
        <v>928</v>
      </c>
    </row>
    <row r="76" spans="1:24" x14ac:dyDescent="0.25">
      <c r="A76" s="1247">
        <v>157</v>
      </c>
      <c r="B76" s="1247" t="s">
        <v>561</v>
      </c>
      <c r="C76" s="1247" t="s">
        <v>562</v>
      </c>
      <c r="D76" s="1247" t="s">
        <v>537</v>
      </c>
      <c r="E76" s="1247">
        <v>11764</v>
      </c>
      <c r="F76" s="1248">
        <v>0</v>
      </c>
      <c r="G76" s="1247">
        <v>11764</v>
      </c>
      <c r="H76" s="1248">
        <v>0</v>
      </c>
      <c r="I76" s="1247">
        <v>11764</v>
      </c>
      <c r="J76" s="1248">
        <v>0</v>
      </c>
      <c r="K76" s="1247">
        <v>11764</v>
      </c>
      <c r="L76" s="1248">
        <v>0</v>
      </c>
      <c r="M76" s="1247">
        <v>11764</v>
      </c>
      <c r="N76" s="1164">
        <v>8.3339999999999997E-2</v>
      </c>
      <c r="O76" s="1247">
        <v>10859</v>
      </c>
      <c r="P76" s="1248">
        <v>0</v>
      </c>
      <c r="Q76" s="1247">
        <v>10859</v>
      </c>
      <c r="R76" s="1248">
        <v>0</v>
      </c>
      <c r="S76" s="1247">
        <v>10859</v>
      </c>
      <c r="T76" s="1247"/>
      <c r="U76" s="1247"/>
      <c r="V76" s="1247"/>
      <c r="W76" s="1247">
        <v>10859</v>
      </c>
      <c r="X76" s="1247" t="s">
        <v>928</v>
      </c>
    </row>
    <row r="77" spans="1:24" x14ac:dyDescent="0.25">
      <c r="A77" s="1247">
        <v>159</v>
      </c>
      <c r="B77" s="1247" t="s">
        <v>59</v>
      </c>
      <c r="C77" s="1247" t="s">
        <v>57</v>
      </c>
      <c r="D77" s="1247" t="s">
        <v>537</v>
      </c>
      <c r="E77" s="1247">
        <v>10579</v>
      </c>
      <c r="F77" s="1248">
        <v>0</v>
      </c>
      <c r="G77" s="1247">
        <v>10579</v>
      </c>
      <c r="H77" s="1248">
        <v>0</v>
      </c>
      <c r="I77" s="1247">
        <v>10579</v>
      </c>
      <c r="J77" s="1248">
        <v>0</v>
      </c>
      <c r="K77" s="1247">
        <v>10579</v>
      </c>
      <c r="L77" s="1248">
        <v>0</v>
      </c>
      <c r="M77" s="1247">
        <v>10579</v>
      </c>
      <c r="N77" s="1164">
        <v>6.3640000000000002E-2</v>
      </c>
      <c r="O77" s="1247">
        <v>9946</v>
      </c>
      <c r="P77" s="1248">
        <v>0</v>
      </c>
      <c r="Q77" s="1247">
        <v>9946</v>
      </c>
      <c r="R77" s="1248">
        <v>0</v>
      </c>
      <c r="S77" s="1247">
        <v>9946</v>
      </c>
      <c r="T77" s="1247"/>
      <c r="U77" s="1247"/>
      <c r="V77" s="1247"/>
      <c r="W77" s="1247">
        <v>9946</v>
      </c>
      <c r="X77" s="1247" t="s">
        <v>928</v>
      </c>
    </row>
    <row r="78" spans="1:24" x14ac:dyDescent="0.25">
      <c r="A78" s="1247">
        <v>162</v>
      </c>
      <c r="B78" s="1247" t="s">
        <v>563</v>
      </c>
      <c r="C78" s="1247" t="s">
        <v>562</v>
      </c>
      <c r="D78" s="1247" t="s">
        <v>537</v>
      </c>
      <c r="E78" s="1247">
        <v>5747</v>
      </c>
      <c r="F78" s="1248">
        <v>0</v>
      </c>
      <c r="G78" s="1247">
        <v>5747</v>
      </c>
      <c r="H78" s="1248">
        <v>0</v>
      </c>
      <c r="I78" s="1247">
        <v>5747</v>
      </c>
      <c r="J78" s="1248">
        <v>0</v>
      </c>
      <c r="K78" s="1247">
        <v>5747</v>
      </c>
      <c r="L78" s="1248">
        <v>0</v>
      </c>
      <c r="M78" s="1247">
        <v>5747</v>
      </c>
      <c r="N78" s="1248">
        <v>0</v>
      </c>
      <c r="O78" s="1247">
        <v>5747</v>
      </c>
      <c r="P78" s="1248">
        <v>0</v>
      </c>
      <c r="Q78" s="1247">
        <v>5747</v>
      </c>
      <c r="R78" s="1248">
        <v>0</v>
      </c>
      <c r="S78" s="1247">
        <v>5747</v>
      </c>
      <c r="T78" s="1247"/>
      <c r="U78" s="1247"/>
      <c r="V78" s="1247"/>
      <c r="W78" s="1247">
        <v>5747</v>
      </c>
      <c r="X78" s="1247" t="s">
        <v>928</v>
      </c>
    </row>
    <row r="79" spans="1:24" x14ac:dyDescent="0.25">
      <c r="A79" s="1247">
        <v>163</v>
      </c>
      <c r="B79" s="1247" t="s">
        <v>564</v>
      </c>
      <c r="C79" s="1247" t="s">
        <v>562</v>
      </c>
      <c r="D79" s="1247" t="s">
        <v>537</v>
      </c>
      <c r="E79" s="1247">
        <v>5249</v>
      </c>
      <c r="F79" s="1248">
        <v>0</v>
      </c>
      <c r="G79" s="1247">
        <v>5249</v>
      </c>
      <c r="H79" s="1248">
        <v>0</v>
      </c>
      <c r="I79" s="1247">
        <v>5249</v>
      </c>
      <c r="J79" s="1248">
        <v>0</v>
      </c>
      <c r="K79" s="1247">
        <v>5249</v>
      </c>
      <c r="L79" s="1248">
        <v>0</v>
      </c>
      <c r="M79" s="1247">
        <v>5249</v>
      </c>
      <c r="N79" s="1248">
        <v>0</v>
      </c>
      <c r="O79" s="1247">
        <v>5249</v>
      </c>
      <c r="P79" s="1248">
        <v>0</v>
      </c>
      <c r="Q79" s="1247">
        <v>5249</v>
      </c>
      <c r="R79" s="1248">
        <v>0</v>
      </c>
      <c r="S79" s="1247">
        <v>5249</v>
      </c>
      <c r="T79" s="1247"/>
      <c r="U79" s="1247"/>
      <c r="V79" s="1247"/>
      <c r="W79" s="1247">
        <v>5249</v>
      </c>
      <c r="X79" s="1247" t="s">
        <v>928</v>
      </c>
    </row>
    <row r="80" spans="1:24" x14ac:dyDescent="0.25">
      <c r="A80" s="1247">
        <v>170</v>
      </c>
      <c r="B80" s="1247" t="s">
        <v>565</v>
      </c>
      <c r="C80" s="1247" t="s">
        <v>562</v>
      </c>
      <c r="D80" s="1247" t="s">
        <v>537</v>
      </c>
      <c r="E80" s="1247">
        <v>4434</v>
      </c>
      <c r="F80" s="1248">
        <v>0</v>
      </c>
      <c r="G80" s="1247">
        <v>4434</v>
      </c>
      <c r="H80" s="1248">
        <v>0</v>
      </c>
      <c r="I80" s="1247">
        <v>4434</v>
      </c>
      <c r="J80" s="1248">
        <v>0</v>
      </c>
      <c r="K80" s="1247">
        <v>4434</v>
      </c>
      <c r="L80" s="1248">
        <v>0</v>
      </c>
      <c r="M80" s="1247">
        <v>4434</v>
      </c>
      <c r="N80" s="1248">
        <v>0</v>
      </c>
      <c r="O80" s="1247">
        <v>4434</v>
      </c>
      <c r="P80" s="1248">
        <v>0</v>
      </c>
      <c r="Q80" s="1247">
        <v>4434</v>
      </c>
      <c r="R80" s="1248">
        <v>0</v>
      </c>
      <c r="S80" s="1247">
        <v>4434</v>
      </c>
      <c r="T80" s="1247"/>
      <c r="U80" s="1247"/>
      <c r="V80" s="1247"/>
      <c r="W80" s="1247">
        <v>4434</v>
      </c>
      <c r="X80" s="1247" t="s">
        <v>928</v>
      </c>
    </row>
    <row r="81" spans="1:24" x14ac:dyDescent="0.25">
      <c r="A81" s="1247">
        <v>171</v>
      </c>
      <c r="B81" s="1247" t="s">
        <v>566</v>
      </c>
      <c r="C81" s="1247" t="s">
        <v>562</v>
      </c>
      <c r="D81" s="1247" t="s">
        <v>537</v>
      </c>
      <c r="E81" s="1247">
        <v>5339</v>
      </c>
      <c r="F81" s="1248">
        <v>0</v>
      </c>
      <c r="G81" s="1247">
        <v>5339</v>
      </c>
      <c r="H81" s="1248">
        <v>0</v>
      </c>
      <c r="I81" s="1247">
        <v>5339</v>
      </c>
      <c r="J81" s="1248">
        <v>0</v>
      </c>
      <c r="K81" s="1247">
        <v>5339</v>
      </c>
      <c r="L81" s="1248">
        <v>0</v>
      </c>
      <c r="M81" s="1247">
        <v>5339</v>
      </c>
      <c r="N81" s="1248">
        <v>0</v>
      </c>
      <c r="O81" s="1247">
        <v>5339</v>
      </c>
      <c r="P81" s="1248">
        <v>0</v>
      </c>
      <c r="Q81" s="1247">
        <v>5339</v>
      </c>
      <c r="R81" s="1248">
        <v>0</v>
      </c>
      <c r="S81" s="1247">
        <v>5339</v>
      </c>
      <c r="T81" s="1247"/>
      <c r="U81" s="1247"/>
      <c r="V81" s="1247"/>
      <c r="W81" s="1247">
        <v>5339</v>
      </c>
      <c r="X81" s="1247" t="s">
        <v>928</v>
      </c>
    </row>
    <row r="82" spans="1:24" x14ac:dyDescent="0.25">
      <c r="A82" s="1247">
        <v>172</v>
      </c>
      <c r="B82" s="1247" t="s">
        <v>567</v>
      </c>
      <c r="C82" s="1247" t="s">
        <v>562</v>
      </c>
      <c r="D82" s="1247" t="s">
        <v>537</v>
      </c>
      <c r="E82" s="1247">
        <v>4977</v>
      </c>
      <c r="F82" s="1248">
        <v>0</v>
      </c>
      <c r="G82" s="1247">
        <v>4977</v>
      </c>
      <c r="H82" s="1248">
        <v>0</v>
      </c>
      <c r="I82" s="1247">
        <v>4977</v>
      </c>
      <c r="J82" s="1248">
        <v>0</v>
      </c>
      <c r="K82" s="1247">
        <v>4977</v>
      </c>
      <c r="L82" s="1248">
        <v>0</v>
      </c>
      <c r="M82" s="1247">
        <v>4977</v>
      </c>
      <c r="N82" s="1248">
        <v>0</v>
      </c>
      <c r="O82" s="1247">
        <v>4977</v>
      </c>
      <c r="P82" s="1248">
        <v>0</v>
      </c>
      <c r="Q82" s="1247">
        <v>4977</v>
      </c>
      <c r="R82" s="1248">
        <v>0</v>
      </c>
      <c r="S82" s="1247">
        <v>4977</v>
      </c>
      <c r="T82" s="1247"/>
      <c r="U82" s="1247"/>
      <c r="V82" s="1247"/>
      <c r="W82" s="1247">
        <v>4977</v>
      </c>
      <c r="X82" s="1247" t="s">
        <v>928</v>
      </c>
    </row>
    <row r="83" spans="1:24" x14ac:dyDescent="0.25">
      <c r="A83" s="1247">
        <v>180</v>
      </c>
      <c r="B83" s="1247" t="s">
        <v>568</v>
      </c>
      <c r="C83" s="1247" t="s">
        <v>562</v>
      </c>
      <c r="D83" s="1247" t="s">
        <v>537</v>
      </c>
      <c r="E83" s="1247">
        <v>9049</v>
      </c>
      <c r="F83" s="1248">
        <v>0</v>
      </c>
      <c r="G83" s="1247">
        <v>9049</v>
      </c>
      <c r="H83" s="1248">
        <v>0</v>
      </c>
      <c r="I83" s="1247">
        <v>9049</v>
      </c>
      <c r="J83" s="1248">
        <v>0</v>
      </c>
      <c r="K83" s="1247">
        <v>9049</v>
      </c>
      <c r="L83" s="1248">
        <v>0</v>
      </c>
      <c r="M83" s="1247">
        <v>9049</v>
      </c>
      <c r="N83" s="1164">
        <v>0.11112</v>
      </c>
      <c r="O83" s="1247">
        <v>8144</v>
      </c>
      <c r="P83" s="1248">
        <v>0</v>
      </c>
      <c r="Q83" s="1247">
        <v>8144</v>
      </c>
      <c r="R83" s="1248">
        <v>0</v>
      </c>
      <c r="S83" s="1247">
        <v>8144</v>
      </c>
      <c r="T83" s="1247"/>
      <c r="U83" s="1247"/>
      <c r="V83" s="1247"/>
      <c r="W83" s="1247">
        <v>8144</v>
      </c>
      <c r="X83" s="1247" t="s">
        <v>928</v>
      </c>
    </row>
    <row r="84" spans="1:24" x14ac:dyDescent="0.25">
      <c r="A84" s="1247">
        <v>181</v>
      </c>
      <c r="B84" s="1247" t="s">
        <v>492</v>
      </c>
      <c r="C84" s="1247" t="s">
        <v>562</v>
      </c>
      <c r="D84" s="1247" t="s">
        <v>537</v>
      </c>
      <c r="E84" s="1247">
        <v>9946</v>
      </c>
      <c r="F84" s="1248">
        <v>0</v>
      </c>
      <c r="G84" s="1247">
        <v>9946</v>
      </c>
      <c r="H84" s="1248">
        <v>0</v>
      </c>
      <c r="I84" s="1247">
        <v>9946</v>
      </c>
      <c r="J84" s="1248">
        <v>0</v>
      </c>
      <c r="K84" s="1247">
        <v>9946</v>
      </c>
      <c r="L84" s="1248">
        <v>0</v>
      </c>
      <c r="M84" s="1247">
        <v>9946</v>
      </c>
      <c r="N84" s="1248">
        <v>0</v>
      </c>
      <c r="O84" s="1247">
        <v>9946</v>
      </c>
      <c r="P84" s="1248">
        <v>0</v>
      </c>
      <c r="Q84" s="1247">
        <v>9946</v>
      </c>
      <c r="R84" s="1248">
        <v>0</v>
      </c>
      <c r="S84" s="1247">
        <v>9946</v>
      </c>
      <c r="T84" s="1247"/>
      <c r="U84" s="1247"/>
      <c r="V84" s="1247"/>
      <c r="W84" s="1247">
        <v>9946</v>
      </c>
      <c r="X84" s="1247" t="s">
        <v>928</v>
      </c>
    </row>
    <row r="85" spans="1:24" x14ac:dyDescent="0.25">
      <c r="A85" s="1247">
        <v>182</v>
      </c>
      <c r="B85" s="1247" t="s">
        <v>569</v>
      </c>
      <c r="C85" s="1247" t="s">
        <v>562</v>
      </c>
      <c r="D85" s="1247" t="s">
        <v>537</v>
      </c>
      <c r="E85" s="1247">
        <v>15828</v>
      </c>
      <c r="F85" s="1248">
        <v>0</v>
      </c>
      <c r="G85" s="1247">
        <v>15828</v>
      </c>
      <c r="H85" s="1248">
        <v>0</v>
      </c>
      <c r="I85" s="1247">
        <v>15828</v>
      </c>
      <c r="J85" s="1248">
        <v>0</v>
      </c>
      <c r="K85" s="1247">
        <v>15828</v>
      </c>
      <c r="L85" s="1248">
        <v>0</v>
      </c>
      <c r="M85" s="1247">
        <v>15828</v>
      </c>
      <c r="N85" s="1248">
        <v>0</v>
      </c>
      <c r="O85" s="1247">
        <v>15828</v>
      </c>
      <c r="P85" s="1248">
        <v>0</v>
      </c>
      <c r="Q85" s="1247">
        <v>15828</v>
      </c>
      <c r="R85" s="1248">
        <v>0</v>
      </c>
      <c r="S85" s="1247">
        <v>15828</v>
      </c>
      <c r="T85" s="1247"/>
      <c r="U85" s="1247"/>
      <c r="V85" s="1247"/>
      <c r="W85" s="1247">
        <v>15828</v>
      </c>
      <c r="X85" s="1247" t="s">
        <v>928</v>
      </c>
    </row>
    <row r="86" spans="1:24" x14ac:dyDescent="0.25">
      <c r="A86" s="1247">
        <v>184</v>
      </c>
      <c r="B86" s="1247" t="s">
        <v>147</v>
      </c>
      <c r="C86" s="1247" t="s">
        <v>562</v>
      </c>
      <c r="D86" s="1247" t="s">
        <v>537</v>
      </c>
      <c r="E86" s="1247">
        <v>2706</v>
      </c>
      <c r="F86" s="1248">
        <v>0</v>
      </c>
      <c r="G86" s="1247">
        <v>2706</v>
      </c>
      <c r="H86" s="1248">
        <v>0</v>
      </c>
      <c r="I86" s="1247">
        <v>2706</v>
      </c>
      <c r="J86" s="1248">
        <v>0</v>
      </c>
      <c r="K86" s="1247">
        <v>2706</v>
      </c>
      <c r="L86" s="1248">
        <v>0</v>
      </c>
      <c r="M86" s="1247">
        <v>2706</v>
      </c>
      <c r="N86" s="1248">
        <v>0</v>
      </c>
      <c r="O86" s="1247">
        <v>2706</v>
      </c>
      <c r="P86" s="1248">
        <v>0</v>
      </c>
      <c r="Q86" s="1247">
        <v>2706</v>
      </c>
      <c r="R86" s="1248">
        <v>0</v>
      </c>
      <c r="S86" s="1247">
        <v>2706</v>
      </c>
      <c r="T86" s="1247"/>
      <c r="U86" s="1247"/>
      <c r="V86" s="1247"/>
      <c r="W86" s="1247">
        <v>2706</v>
      </c>
      <c r="X86" s="1247" t="s">
        <v>928</v>
      </c>
    </row>
    <row r="87" spans="1:24" x14ac:dyDescent="0.25">
      <c r="A87" s="1247">
        <v>185</v>
      </c>
      <c r="B87" s="1247" t="s">
        <v>570</v>
      </c>
      <c r="C87" s="1247" t="s">
        <v>571</v>
      </c>
      <c r="D87" s="1247" t="s">
        <v>537</v>
      </c>
      <c r="E87" s="1247">
        <v>7593</v>
      </c>
      <c r="F87" s="1248">
        <v>0</v>
      </c>
      <c r="G87" s="1247">
        <v>7593</v>
      </c>
      <c r="H87" s="1248">
        <v>0</v>
      </c>
      <c r="I87" s="1247">
        <v>7593</v>
      </c>
      <c r="J87" s="1248">
        <v>0</v>
      </c>
      <c r="K87" s="1247">
        <v>7593</v>
      </c>
      <c r="L87" s="1248">
        <v>0</v>
      </c>
      <c r="M87" s="1247">
        <v>7593</v>
      </c>
      <c r="N87" s="1248">
        <v>0</v>
      </c>
      <c r="O87" s="1247">
        <v>7593</v>
      </c>
      <c r="P87" s="1248">
        <v>0</v>
      </c>
      <c r="Q87" s="1247">
        <v>7593</v>
      </c>
      <c r="R87" s="1248">
        <v>0</v>
      </c>
      <c r="S87" s="1247">
        <v>7593</v>
      </c>
      <c r="T87" s="1247"/>
      <c r="U87" s="1247"/>
      <c r="V87" s="1247"/>
      <c r="W87" s="1247">
        <v>7593</v>
      </c>
      <c r="X87" s="1247" t="s">
        <v>928</v>
      </c>
    </row>
    <row r="88" spans="1:24" x14ac:dyDescent="0.25">
      <c r="A88" s="1247">
        <v>186</v>
      </c>
      <c r="B88" s="1247" t="s">
        <v>486</v>
      </c>
      <c r="C88" s="1247" t="s">
        <v>562</v>
      </c>
      <c r="D88" s="1247" t="s">
        <v>537</v>
      </c>
      <c r="E88" s="1247">
        <v>10398</v>
      </c>
      <c r="F88" s="1248">
        <v>0</v>
      </c>
      <c r="G88" s="1247">
        <v>10398</v>
      </c>
      <c r="H88" s="1164">
        <v>4.5449999999999997E-2</v>
      </c>
      <c r="I88" s="1247">
        <v>9946</v>
      </c>
      <c r="J88" s="1248">
        <v>0</v>
      </c>
      <c r="K88" s="1247">
        <v>9946</v>
      </c>
      <c r="L88" s="1248">
        <v>0</v>
      </c>
      <c r="M88" s="1247">
        <v>9946</v>
      </c>
      <c r="N88" s="1164">
        <v>0.10009999999999999</v>
      </c>
      <c r="O88" s="1247">
        <v>9041</v>
      </c>
      <c r="P88" s="1248">
        <v>0</v>
      </c>
      <c r="Q88" s="1247">
        <v>9041</v>
      </c>
      <c r="R88" s="1248">
        <v>0</v>
      </c>
      <c r="S88" s="1247">
        <v>9041</v>
      </c>
      <c r="T88" s="1247"/>
      <c r="U88" s="1247"/>
      <c r="V88" s="1247"/>
      <c r="W88" s="1247">
        <v>9041</v>
      </c>
      <c r="X88" s="1247" t="s">
        <v>928</v>
      </c>
    </row>
    <row r="89" spans="1:24" x14ac:dyDescent="0.25">
      <c r="A89" s="1247">
        <v>193</v>
      </c>
      <c r="B89" s="1247" t="s">
        <v>60</v>
      </c>
      <c r="C89" s="1247" t="s">
        <v>57</v>
      </c>
      <c r="D89" s="1247" t="s">
        <v>537</v>
      </c>
      <c r="E89" s="1247">
        <v>9584</v>
      </c>
      <c r="F89" s="1248">
        <v>0</v>
      </c>
      <c r="G89" s="1247">
        <v>9584</v>
      </c>
      <c r="H89" s="1248">
        <v>0</v>
      </c>
      <c r="I89" s="1247">
        <v>9584</v>
      </c>
      <c r="J89" s="1248">
        <v>0</v>
      </c>
      <c r="K89" s="1247">
        <v>9584</v>
      </c>
      <c r="L89" s="1248">
        <v>0</v>
      </c>
      <c r="M89" s="1247">
        <v>9584</v>
      </c>
      <c r="N89" s="1164">
        <v>6.0060000000000002E-2</v>
      </c>
      <c r="O89" s="1247">
        <v>9041</v>
      </c>
      <c r="P89" s="1248">
        <v>0</v>
      </c>
      <c r="Q89" s="1247">
        <v>9041</v>
      </c>
      <c r="R89" s="1248">
        <v>0</v>
      </c>
      <c r="S89" s="1247">
        <v>9041</v>
      </c>
      <c r="T89" s="1247"/>
      <c r="U89" s="1247"/>
      <c r="V89" s="1247"/>
      <c r="W89" s="1247">
        <v>9041</v>
      </c>
      <c r="X89" s="1247" t="s">
        <v>928</v>
      </c>
    </row>
    <row r="90" spans="1:24" x14ac:dyDescent="0.25">
      <c r="A90" s="1247">
        <v>195</v>
      </c>
      <c r="B90" s="1247" t="s">
        <v>572</v>
      </c>
      <c r="C90" s="1247" t="s">
        <v>57</v>
      </c>
      <c r="D90" s="1247" t="s">
        <v>537</v>
      </c>
      <c r="E90" s="1247">
        <v>11122</v>
      </c>
      <c r="F90" s="1248">
        <v>0</v>
      </c>
      <c r="G90" s="1247">
        <v>11122</v>
      </c>
      <c r="H90" s="1248">
        <v>0</v>
      </c>
      <c r="I90" s="1247">
        <v>11122</v>
      </c>
      <c r="J90" s="1248">
        <v>0</v>
      </c>
      <c r="K90" s="1247">
        <v>11122</v>
      </c>
      <c r="L90" s="1248">
        <v>0</v>
      </c>
      <c r="M90" s="1247">
        <v>11122</v>
      </c>
      <c r="N90" s="1164">
        <v>6.0350000000000001E-2</v>
      </c>
      <c r="O90" s="1247">
        <v>10489</v>
      </c>
      <c r="P90" s="1248">
        <v>0</v>
      </c>
      <c r="Q90" s="1247">
        <v>10489</v>
      </c>
      <c r="R90" s="1248">
        <v>0</v>
      </c>
      <c r="S90" s="1247">
        <v>10489</v>
      </c>
      <c r="T90" s="1247"/>
      <c r="U90" s="1247"/>
      <c r="V90" s="1247"/>
      <c r="W90" s="1247">
        <v>10489</v>
      </c>
      <c r="X90" s="1247" t="s">
        <v>928</v>
      </c>
    </row>
    <row r="91" spans="1:24" x14ac:dyDescent="0.25">
      <c r="A91" s="1247">
        <v>196</v>
      </c>
      <c r="B91" s="1247" t="s">
        <v>62</v>
      </c>
      <c r="C91" s="1247" t="s">
        <v>57</v>
      </c>
      <c r="D91" s="1247" t="s">
        <v>537</v>
      </c>
      <c r="E91" s="1247">
        <v>7239</v>
      </c>
      <c r="F91" s="1248">
        <v>0</v>
      </c>
      <c r="G91" s="1247">
        <v>7239</v>
      </c>
      <c r="H91" s="1248">
        <v>0</v>
      </c>
      <c r="I91" s="1247">
        <v>7239</v>
      </c>
      <c r="J91" s="1248">
        <v>0</v>
      </c>
      <c r="K91" s="1247">
        <v>7239</v>
      </c>
      <c r="L91" s="1163">
        <v>-2.334E-2</v>
      </c>
      <c r="M91" s="1247">
        <v>7412</v>
      </c>
      <c r="N91" s="1164">
        <v>6.5100000000000005E-2</v>
      </c>
      <c r="O91" s="1247">
        <v>6959</v>
      </c>
      <c r="P91" s="1248">
        <v>0</v>
      </c>
      <c r="Q91" s="1247">
        <v>6959</v>
      </c>
      <c r="R91" s="1248">
        <v>0</v>
      </c>
      <c r="S91" s="1247">
        <v>6959</v>
      </c>
      <c r="T91" s="1247"/>
      <c r="U91" s="1247"/>
      <c r="V91" s="1247"/>
      <c r="W91" s="1247">
        <v>6959</v>
      </c>
      <c r="X91" s="1247" t="s">
        <v>928</v>
      </c>
    </row>
    <row r="92" spans="1:24" x14ac:dyDescent="0.25">
      <c r="A92" s="1247">
        <v>197</v>
      </c>
      <c r="B92" s="1247" t="s">
        <v>63</v>
      </c>
      <c r="C92" s="1247" t="s">
        <v>57</v>
      </c>
      <c r="D92" s="1247" t="s">
        <v>537</v>
      </c>
      <c r="E92" s="1247">
        <v>7502</v>
      </c>
      <c r="F92" s="1248">
        <v>0</v>
      </c>
      <c r="G92" s="1247">
        <v>7502</v>
      </c>
      <c r="H92" s="1248">
        <v>0</v>
      </c>
      <c r="I92" s="1247">
        <v>7502</v>
      </c>
      <c r="J92" s="1248">
        <v>0</v>
      </c>
      <c r="K92" s="1247">
        <v>7502</v>
      </c>
      <c r="L92" s="1248">
        <v>0</v>
      </c>
      <c r="M92" s="1247">
        <v>7502</v>
      </c>
      <c r="N92" s="1164">
        <v>6.411E-2</v>
      </c>
      <c r="O92" s="1247">
        <v>7050</v>
      </c>
      <c r="P92" s="1248">
        <v>0</v>
      </c>
      <c r="Q92" s="1247">
        <v>7050</v>
      </c>
      <c r="R92" s="1248">
        <v>0</v>
      </c>
      <c r="S92" s="1247">
        <v>7050</v>
      </c>
      <c r="T92" s="1247"/>
      <c r="U92" s="1247"/>
      <c r="V92" s="1247"/>
      <c r="W92" s="1247">
        <v>7050</v>
      </c>
      <c r="X92" s="1247" t="s">
        <v>928</v>
      </c>
    </row>
    <row r="93" spans="1:24" x14ac:dyDescent="0.25">
      <c r="A93" s="1247">
        <v>198</v>
      </c>
      <c r="B93" s="1247" t="s">
        <v>64</v>
      </c>
      <c r="C93" s="1247" t="s">
        <v>571</v>
      </c>
      <c r="D93" s="1247" t="s">
        <v>537</v>
      </c>
      <c r="E93" s="1247">
        <v>1529</v>
      </c>
      <c r="F93" s="1248">
        <v>0</v>
      </c>
      <c r="G93" s="1247">
        <v>1529</v>
      </c>
      <c r="H93" s="1248">
        <v>0</v>
      </c>
      <c r="I93" s="1247">
        <v>1529</v>
      </c>
      <c r="J93" s="1248">
        <v>0</v>
      </c>
      <c r="K93" s="1247">
        <v>1529</v>
      </c>
      <c r="L93" s="1248">
        <v>0</v>
      </c>
      <c r="M93" s="1247">
        <v>1529</v>
      </c>
      <c r="N93" s="1164">
        <v>6.2539999999999998E-2</v>
      </c>
      <c r="O93" s="1247">
        <v>1439</v>
      </c>
      <c r="P93" s="1248">
        <v>0</v>
      </c>
      <c r="Q93" s="1247">
        <v>1439</v>
      </c>
      <c r="R93" s="1248">
        <v>0</v>
      </c>
      <c r="S93" s="1247">
        <v>1439</v>
      </c>
      <c r="T93" s="1247"/>
      <c r="U93" s="1247"/>
      <c r="V93" s="1247"/>
      <c r="W93" s="1247">
        <v>1439</v>
      </c>
      <c r="X93" s="1247" t="s">
        <v>928</v>
      </c>
    </row>
    <row r="94" spans="1:24" x14ac:dyDescent="0.25">
      <c r="A94" s="1247">
        <v>199</v>
      </c>
      <c r="B94" s="1247" t="s">
        <v>65</v>
      </c>
      <c r="C94" s="1247" t="s">
        <v>571</v>
      </c>
      <c r="D94" s="1247" t="s">
        <v>537</v>
      </c>
      <c r="E94" s="1247">
        <v>1620</v>
      </c>
      <c r="F94" s="1248">
        <v>0</v>
      </c>
      <c r="G94" s="1247">
        <v>1620</v>
      </c>
      <c r="H94" s="1248">
        <v>0</v>
      </c>
      <c r="I94" s="1247">
        <v>1620</v>
      </c>
      <c r="J94" s="1248">
        <v>0</v>
      </c>
      <c r="K94" s="1247">
        <v>1620</v>
      </c>
      <c r="L94" s="1248">
        <v>0</v>
      </c>
      <c r="M94" s="1247">
        <v>1620</v>
      </c>
      <c r="N94" s="1164">
        <v>5.9520000000000003E-2</v>
      </c>
      <c r="O94" s="1247">
        <v>1529</v>
      </c>
      <c r="P94" s="1248">
        <v>0</v>
      </c>
      <c r="Q94" s="1247">
        <v>1529</v>
      </c>
      <c r="R94" s="1248">
        <v>0</v>
      </c>
      <c r="S94" s="1247">
        <v>1529</v>
      </c>
      <c r="T94" s="1247"/>
      <c r="U94" s="1247"/>
      <c r="V94" s="1247"/>
      <c r="W94" s="1247">
        <v>1529</v>
      </c>
      <c r="X94" s="1247" t="s">
        <v>928</v>
      </c>
    </row>
    <row r="95" spans="1:24" x14ac:dyDescent="0.25">
      <c r="A95" s="1247">
        <v>200</v>
      </c>
      <c r="B95" s="1247" t="s">
        <v>66</v>
      </c>
      <c r="C95" s="1247"/>
      <c r="D95" s="1247" t="s">
        <v>537</v>
      </c>
      <c r="E95" s="1247">
        <v>1982</v>
      </c>
      <c r="F95" s="1248">
        <v>0</v>
      </c>
      <c r="G95" s="1247">
        <v>1982</v>
      </c>
      <c r="H95" s="1248">
        <v>0</v>
      </c>
      <c r="I95" s="1247">
        <v>1982</v>
      </c>
      <c r="J95" s="1248">
        <v>0</v>
      </c>
      <c r="K95" s="1247">
        <v>1982</v>
      </c>
      <c r="L95" s="1248">
        <v>0</v>
      </c>
      <c r="M95" s="1247">
        <v>1982</v>
      </c>
      <c r="N95" s="1164">
        <v>0.10050000000000001</v>
      </c>
      <c r="O95" s="1247">
        <v>1801</v>
      </c>
      <c r="P95" s="1248">
        <v>0</v>
      </c>
      <c r="Q95" s="1247">
        <v>1801</v>
      </c>
      <c r="R95" s="1248">
        <v>0</v>
      </c>
      <c r="S95" s="1247">
        <v>1801</v>
      </c>
      <c r="T95" s="1247"/>
      <c r="U95" s="1247"/>
      <c r="V95" s="1247"/>
      <c r="W95" s="1247">
        <v>1801</v>
      </c>
      <c r="X95" s="1247" t="s">
        <v>928</v>
      </c>
    </row>
    <row r="96" spans="1:24" x14ac:dyDescent="0.25">
      <c r="A96" s="1247">
        <v>201</v>
      </c>
      <c r="B96" s="1247" t="s">
        <v>67</v>
      </c>
      <c r="C96" s="1247" t="s">
        <v>571</v>
      </c>
      <c r="D96" s="1247" t="s">
        <v>537</v>
      </c>
      <c r="E96" s="1247">
        <v>2344</v>
      </c>
      <c r="F96" s="1248">
        <v>0</v>
      </c>
      <c r="G96" s="1247">
        <v>2344</v>
      </c>
      <c r="H96" s="1248">
        <v>0</v>
      </c>
      <c r="I96" s="1247">
        <v>2344</v>
      </c>
      <c r="J96" s="1248">
        <v>0</v>
      </c>
      <c r="K96" s="1247">
        <v>2344</v>
      </c>
      <c r="L96" s="1248">
        <v>0</v>
      </c>
      <c r="M96" s="1247">
        <v>2344</v>
      </c>
      <c r="N96" s="1164">
        <v>8.3680000000000004E-2</v>
      </c>
      <c r="O96" s="1247">
        <v>2163</v>
      </c>
      <c r="P96" s="1248">
        <v>0</v>
      </c>
      <c r="Q96" s="1247">
        <v>2163</v>
      </c>
      <c r="R96" s="1248">
        <v>0</v>
      </c>
      <c r="S96" s="1247">
        <v>2163</v>
      </c>
      <c r="T96" s="1247"/>
      <c r="U96" s="1247"/>
      <c r="V96" s="1247"/>
      <c r="W96" s="1247">
        <v>2163</v>
      </c>
      <c r="X96" s="1247" t="s">
        <v>928</v>
      </c>
    </row>
    <row r="97" spans="1:24" x14ac:dyDescent="0.25">
      <c r="A97" s="1247">
        <v>202</v>
      </c>
      <c r="B97" s="1247" t="s">
        <v>68</v>
      </c>
      <c r="C97" s="1247" t="s">
        <v>57</v>
      </c>
      <c r="D97" s="1247" t="s">
        <v>537</v>
      </c>
      <c r="E97" s="1247">
        <v>12027</v>
      </c>
      <c r="F97" s="1248">
        <v>0</v>
      </c>
      <c r="G97" s="1247">
        <v>12027</v>
      </c>
      <c r="H97" s="1248">
        <v>0</v>
      </c>
      <c r="I97" s="1247">
        <v>12027</v>
      </c>
      <c r="J97" s="1248">
        <v>0</v>
      </c>
      <c r="K97" s="1247">
        <v>12027</v>
      </c>
      <c r="L97" s="1248">
        <v>0</v>
      </c>
      <c r="M97" s="1247">
        <v>12027</v>
      </c>
      <c r="N97" s="1164">
        <v>6.4049999999999996E-2</v>
      </c>
      <c r="O97" s="1247">
        <v>11303</v>
      </c>
      <c r="P97" s="1248">
        <v>0</v>
      </c>
      <c r="Q97" s="1247">
        <v>11303</v>
      </c>
      <c r="R97" s="1248">
        <v>0</v>
      </c>
      <c r="S97" s="1247">
        <v>11303</v>
      </c>
      <c r="T97" s="1247"/>
      <c r="U97" s="1247"/>
      <c r="V97" s="1247"/>
      <c r="W97" s="1247">
        <v>11303</v>
      </c>
      <c r="X97" s="1247" t="s">
        <v>928</v>
      </c>
    </row>
    <row r="98" spans="1:24" x14ac:dyDescent="0.25">
      <c r="A98" s="1247">
        <v>208</v>
      </c>
      <c r="B98" s="1247" t="s">
        <v>69</v>
      </c>
      <c r="C98" s="1247" t="s">
        <v>57</v>
      </c>
      <c r="D98" s="1247" t="s">
        <v>537</v>
      </c>
      <c r="E98" s="1247">
        <v>8679</v>
      </c>
      <c r="F98" s="1248">
        <v>0</v>
      </c>
      <c r="G98" s="1247">
        <v>8679</v>
      </c>
      <c r="H98" s="1248">
        <v>0</v>
      </c>
      <c r="I98" s="1247">
        <v>8679</v>
      </c>
      <c r="J98" s="1248">
        <v>0</v>
      </c>
      <c r="K98" s="1247">
        <v>8679</v>
      </c>
      <c r="L98" s="1248">
        <v>0</v>
      </c>
      <c r="M98" s="1247">
        <v>8679</v>
      </c>
      <c r="N98" s="1164">
        <v>6.6739999999999994E-2</v>
      </c>
      <c r="O98" s="1247">
        <v>8136</v>
      </c>
      <c r="P98" s="1248">
        <v>0</v>
      </c>
      <c r="Q98" s="1247">
        <v>8136</v>
      </c>
      <c r="R98" s="1248">
        <v>0</v>
      </c>
      <c r="S98" s="1247">
        <v>8136</v>
      </c>
      <c r="T98" s="1247"/>
      <c r="U98" s="1247"/>
      <c r="V98" s="1247"/>
      <c r="W98" s="1247">
        <v>8136</v>
      </c>
      <c r="X98" s="1247" t="s">
        <v>928</v>
      </c>
    </row>
    <row r="99" spans="1:24" x14ac:dyDescent="0.25">
      <c r="A99" s="1247">
        <v>215</v>
      </c>
      <c r="B99" s="1247" t="s">
        <v>70</v>
      </c>
      <c r="C99" s="1247" t="s">
        <v>57</v>
      </c>
      <c r="D99" s="1247" t="s">
        <v>537</v>
      </c>
      <c r="E99" s="1247">
        <v>9855</v>
      </c>
      <c r="F99" s="1248">
        <v>0</v>
      </c>
      <c r="G99" s="1247">
        <v>9855</v>
      </c>
      <c r="H99" s="1248">
        <v>0</v>
      </c>
      <c r="I99" s="1247">
        <v>9855</v>
      </c>
      <c r="J99" s="1248">
        <v>0</v>
      </c>
      <c r="K99" s="1247">
        <v>9855</v>
      </c>
      <c r="L99" s="1248">
        <v>0</v>
      </c>
      <c r="M99" s="1247">
        <v>9855</v>
      </c>
      <c r="N99" s="1164">
        <v>5.8310000000000001E-2</v>
      </c>
      <c r="O99" s="1247">
        <v>9312</v>
      </c>
      <c r="P99" s="1248">
        <v>0</v>
      </c>
      <c r="Q99" s="1247">
        <v>9312</v>
      </c>
      <c r="R99" s="1248">
        <v>0</v>
      </c>
      <c r="S99" s="1247">
        <v>9312</v>
      </c>
      <c r="T99" s="1247"/>
      <c r="U99" s="1247"/>
      <c r="V99" s="1247"/>
      <c r="W99" s="1247">
        <v>9312</v>
      </c>
      <c r="X99" s="1247" t="s">
        <v>928</v>
      </c>
    </row>
    <row r="100" spans="1:24" x14ac:dyDescent="0.25">
      <c r="A100" s="1247">
        <v>216</v>
      </c>
      <c r="B100" s="1247" t="s">
        <v>573</v>
      </c>
      <c r="C100" s="1247"/>
      <c r="D100" s="1247" t="s">
        <v>537</v>
      </c>
      <c r="E100" s="1247">
        <v>15647</v>
      </c>
      <c r="F100" s="1248">
        <v>0</v>
      </c>
      <c r="G100" s="1247">
        <v>15647</v>
      </c>
      <c r="H100" s="1248">
        <v>0</v>
      </c>
      <c r="I100" s="1247">
        <v>15647</v>
      </c>
      <c r="J100" s="1248">
        <v>0</v>
      </c>
      <c r="K100" s="1247">
        <v>15647</v>
      </c>
      <c r="L100" s="1248">
        <v>0</v>
      </c>
      <c r="M100" s="1247">
        <v>15647</v>
      </c>
      <c r="N100" s="1248">
        <v>0</v>
      </c>
      <c r="O100" s="1247">
        <v>15647</v>
      </c>
      <c r="P100" s="1248">
        <v>0</v>
      </c>
      <c r="Q100" s="1247">
        <v>15647</v>
      </c>
      <c r="R100" s="1248">
        <v>0</v>
      </c>
      <c r="S100" s="1247">
        <v>15647</v>
      </c>
      <c r="T100" s="1247"/>
      <c r="U100" s="1247"/>
      <c r="V100" s="1247"/>
      <c r="W100" s="1247">
        <v>15647</v>
      </c>
      <c r="X100" s="1247" t="s">
        <v>928</v>
      </c>
    </row>
    <row r="101" spans="1:24" x14ac:dyDescent="0.25">
      <c r="A101" s="1247">
        <v>221</v>
      </c>
      <c r="B101" s="1247" t="s">
        <v>574</v>
      </c>
      <c r="C101" s="1247" t="s">
        <v>57</v>
      </c>
      <c r="D101" s="1247" t="s">
        <v>537</v>
      </c>
      <c r="E101" s="1247">
        <v>7412</v>
      </c>
      <c r="F101" s="1248">
        <v>0</v>
      </c>
      <c r="G101" s="1247">
        <v>7412</v>
      </c>
      <c r="H101" s="1248">
        <v>0</v>
      </c>
      <c r="I101" s="1247">
        <v>7412</v>
      </c>
      <c r="J101" s="1248">
        <v>0</v>
      </c>
      <c r="K101" s="1247">
        <v>7412</v>
      </c>
      <c r="L101" s="1248">
        <v>0</v>
      </c>
      <c r="M101" s="1247">
        <v>7412</v>
      </c>
      <c r="N101" s="1164">
        <v>6.5100000000000005E-2</v>
      </c>
      <c r="O101" s="1247">
        <v>6959</v>
      </c>
      <c r="P101" s="1248">
        <v>0</v>
      </c>
      <c r="Q101" s="1247">
        <v>6959</v>
      </c>
      <c r="R101" s="1248">
        <v>0</v>
      </c>
      <c r="S101" s="1247">
        <v>6959</v>
      </c>
      <c r="T101" s="1247"/>
      <c r="U101" s="1247"/>
      <c r="V101" s="1247"/>
      <c r="W101" s="1247">
        <v>6959</v>
      </c>
      <c r="X101" s="1247" t="s">
        <v>928</v>
      </c>
    </row>
    <row r="102" spans="1:24" x14ac:dyDescent="0.25">
      <c r="A102" s="1247">
        <v>223</v>
      </c>
      <c r="B102" s="1247" t="s">
        <v>575</v>
      </c>
      <c r="C102" s="1247"/>
      <c r="D102" s="1247" t="s">
        <v>537</v>
      </c>
      <c r="E102" s="1247">
        <v>16462</v>
      </c>
      <c r="F102" s="1248">
        <v>0</v>
      </c>
      <c r="G102" s="1247">
        <v>16462</v>
      </c>
      <c r="H102" s="1248">
        <v>0</v>
      </c>
      <c r="I102" s="1247">
        <v>16462</v>
      </c>
      <c r="J102" s="1248">
        <v>0</v>
      </c>
      <c r="K102" s="1247">
        <v>16462</v>
      </c>
      <c r="L102" s="1248">
        <v>0</v>
      </c>
      <c r="M102" s="1247">
        <v>16462</v>
      </c>
      <c r="N102" s="1248">
        <v>0</v>
      </c>
      <c r="O102" s="1247">
        <v>16462</v>
      </c>
      <c r="P102" s="1248">
        <v>0</v>
      </c>
      <c r="Q102" s="1247">
        <v>16462</v>
      </c>
      <c r="R102" s="1248">
        <v>0</v>
      </c>
      <c r="S102" s="1247">
        <v>16462</v>
      </c>
      <c r="T102" s="1247"/>
      <c r="U102" s="1247"/>
      <c r="V102" s="1247"/>
      <c r="W102" s="1247">
        <v>16462</v>
      </c>
      <c r="X102" s="1247" t="s">
        <v>928</v>
      </c>
    </row>
    <row r="103" spans="1:24" x14ac:dyDescent="0.25">
      <c r="A103" s="1247">
        <v>224</v>
      </c>
      <c r="B103" s="1247" t="s">
        <v>576</v>
      </c>
      <c r="C103" s="1247"/>
      <c r="D103" s="1247" t="s">
        <v>537</v>
      </c>
      <c r="E103" s="1247">
        <v>22977</v>
      </c>
      <c r="F103" s="1248">
        <v>0</v>
      </c>
      <c r="G103" s="1247">
        <v>22977</v>
      </c>
      <c r="H103" s="1248">
        <v>0</v>
      </c>
      <c r="I103" s="1247">
        <v>22977</v>
      </c>
      <c r="J103" s="1248">
        <v>0</v>
      </c>
      <c r="K103" s="1247">
        <v>22977</v>
      </c>
      <c r="L103" s="1248">
        <v>0</v>
      </c>
      <c r="M103" s="1247">
        <v>22977</v>
      </c>
      <c r="N103" s="1248">
        <v>0</v>
      </c>
      <c r="O103" s="1247">
        <v>22977</v>
      </c>
      <c r="P103" s="1248">
        <v>0</v>
      </c>
      <c r="Q103" s="1247">
        <v>22977</v>
      </c>
      <c r="R103" s="1248">
        <v>0</v>
      </c>
      <c r="S103" s="1247">
        <v>22977</v>
      </c>
      <c r="T103" s="1247"/>
      <c r="U103" s="1247"/>
      <c r="V103" s="1247"/>
      <c r="W103" s="1247">
        <v>22977</v>
      </c>
      <c r="X103" s="1247" t="s">
        <v>928</v>
      </c>
    </row>
    <row r="104" spans="1:24" x14ac:dyDescent="0.25">
      <c r="A104" s="1247">
        <v>227</v>
      </c>
      <c r="B104" s="1247" t="s">
        <v>577</v>
      </c>
      <c r="C104" s="1247"/>
      <c r="D104" s="1247" t="s">
        <v>537</v>
      </c>
      <c r="E104" s="1247">
        <v>18905</v>
      </c>
      <c r="F104" s="1248">
        <v>0</v>
      </c>
      <c r="G104" s="1247">
        <v>18905</v>
      </c>
      <c r="H104" s="1248">
        <v>0</v>
      </c>
      <c r="I104" s="1247">
        <v>18905</v>
      </c>
      <c r="J104" s="1248">
        <v>0</v>
      </c>
      <c r="K104" s="1247">
        <v>18905</v>
      </c>
      <c r="L104" s="1248">
        <v>0</v>
      </c>
      <c r="M104" s="1247">
        <v>18905</v>
      </c>
      <c r="N104" s="1248">
        <v>0</v>
      </c>
      <c r="O104" s="1247">
        <v>18905</v>
      </c>
      <c r="P104" s="1248">
        <v>0</v>
      </c>
      <c r="Q104" s="1247">
        <v>18905</v>
      </c>
      <c r="R104" s="1248">
        <v>0</v>
      </c>
      <c r="S104" s="1247">
        <v>18905</v>
      </c>
      <c r="T104" s="1247"/>
      <c r="U104" s="1247"/>
      <c r="V104" s="1247"/>
      <c r="W104" s="1247">
        <v>18905</v>
      </c>
      <c r="X104" s="1247" t="s">
        <v>928</v>
      </c>
    </row>
    <row r="105" spans="1:24" x14ac:dyDescent="0.25">
      <c r="A105" s="1247">
        <v>228</v>
      </c>
      <c r="B105" s="1247" t="s">
        <v>578</v>
      </c>
      <c r="C105" s="1247"/>
      <c r="D105" s="1247" t="s">
        <v>537</v>
      </c>
      <c r="E105" s="1247">
        <v>20805</v>
      </c>
      <c r="F105" s="1248">
        <v>0</v>
      </c>
      <c r="G105" s="1247">
        <v>20805</v>
      </c>
      <c r="H105" s="1248">
        <v>0</v>
      </c>
      <c r="I105" s="1247">
        <v>20805</v>
      </c>
      <c r="J105" s="1248">
        <v>0</v>
      </c>
      <c r="K105" s="1247">
        <v>20805</v>
      </c>
      <c r="L105" s="1248">
        <v>0</v>
      </c>
      <c r="M105" s="1247">
        <v>20805</v>
      </c>
      <c r="N105" s="1248">
        <v>0</v>
      </c>
      <c r="O105" s="1247">
        <v>20805</v>
      </c>
      <c r="P105" s="1248">
        <v>0</v>
      </c>
      <c r="Q105" s="1247">
        <v>20805</v>
      </c>
      <c r="R105" s="1248">
        <v>0</v>
      </c>
      <c r="S105" s="1247">
        <v>20805</v>
      </c>
      <c r="T105" s="1247"/>
      <c r="U105" s="1247"/>
      <c r="V105" s="1247"/>
      <c r="W105" s="1247">
        <v>20805</v>
      </c>
      <c r="X105" s="1247" t="s">
        <v>928</v>
      </c>
    </row>
    <row r="106" spans="1:24" x14ac:dyDescent="0.25">
      <c r="A106" s="1247">
        <v>234</v>
      </c>
      <c r="B106" s="1247" t="s">
        <v>579</v>
      </c>
      <c r="C106" s="1247"/>
      <c r="D106" s="1247" t="s">
        <v>537</v>
      </c>
      <c r="E106" s="1247">
        <v>17457</v>
      </c>
      <c r="F106" s="1248">
        <v>0</v>
      </c>
      <c r="G106" s="1247">
        <v>17457</v>
      </c>
      <c r="H106" s="1248">
        <v>0</v>
      </c>
      <c r="I106" s="1247">
        <v>17457</v>
      </c>
      <c r="J106" s="1248">
        <v>0</v>
      </c>
      <c r="K106" s="1247">
        <v>17457</v>
      </c>
      <c r="L106" s="1248">
        <v>0</v>
      </c>
      <c r="M106" s="1247">
        <v>17457</v>
      </c>
      <c r="N106" s="1248">
        <v>0</v>
      </c>
      <c r="O106" s="1247">
        <v>17457</v>
      </c>
      <c r="P106" s="1248">
        <v>0</v>
      </c>
      <c r="Q106" s="1247">
        <v>17457</v>
      </c>
      <c r="R106" s="1248">
        <v>0</v>
      </c>
      <c r="S106" s="1247">
        <v>17457</v>
      </c>
      <c r="T106" s="1247"/>
      <c r="U106" s="1247"/>
      <c r="V106" s="1247"/>
      <c r="W106" s="1247">
        <v>17457</v>
      </c>
      <c r="X106" s="1247" t="s">
        <v>928</v>
      </c>
    </row>
    <row r="107" spans="1:24" x14ac:dyDescent="0.25">
      <c r="A107" s="1247">
        <v>240</v>
      </c>
      <c r="B107" s="1247" t="s">
        <v>580</v>
      </c>
      <c r="C107" s="1247"/>
      <c r="D107" s="1247" t="s">
        <v>537</v>
      </c>
      <c r="E107" s="1247">
        <v>13928</v>
      </c>
      <c r="F107" s="1248">
        <v>0</v>
      </c>
      <c r="G107" s="1247">
        <v>13928</v>
      </c>
      <c r="H107" s="1248">
        <v>0</v>
      </c>
      <c r="I107" s="1247">
        <v>13928</v>
      </c>
      <c r="J107" s="1248">
        <v>0</v>
      </c>
      <c r="K107" s="1247">
        <v>13928</v>
      </c>
      <c r="L107" s="1248">
        <v>0</v>
      </c>
      <c r="M107" s="1247">
        <v>13928</v>
      </c>
      <c r="N107" s="1248">
        <v>0</v>
      </c>
      <c r="O107" s="1247">
        <v>13928</v>
      </c>
      <c r="P107" s="1248">
        <v>0</v>
      </c>
      <c r="Q107" s="1247">
        <v>13928</v>
      </c>
      <c r="R107" s="1248">
        <v>0</v>
      </c>
      <c r="S107" s="1247">
        <v>13928</v>
      </c>
      <c r="T107" s="1247"/>
      <c r="U107" s="1247"/>
      <c r="V107" s="1247"/>
      <c r="W107" s="1247">
        <v>13928</v>
      </c>
      <c r="X107" s="1247" t="s">
        <v>928</v>
      </c>
    </row>
    <row r="108" spans="1:24" x14ac:dyDescent="0.25">
      <c r="A108" s="1247">
        <v>241</v>
      </c>
      <c r="B108" s="1247" t="s">
        <v>581</v>
      </c>
      <c r="C108" s="1247"/>
      <c r="D108" s="1247" t="s">
        <v>537</v>
      </c>
      <c r="E108" s="1247">
        <v>18271</v>
      </c>
      <c r="F108" s="1248">
        <v>0</v>
      </c>
      <c r="G108" s="1247">
        <v>18271</v>
      </c>
      <c r="H108" s="1248">
        <v>0</v>
      </c>
      <c r="I108" s="1247">
        <v>18271</v>
      </c>
      <c r="J108" s="1248">
        <v>0</v>
      </c>
      <c r="K108" s="1247">
        <v>18271</v>
      </c>
      <c r="L108" s="1248">
        <v>0</v>
      </c>
      <c r="M108" s="1247">
        <v>18271</v>
      </c>
      <c r="N108" s="1248">
        <v>0</v>
      </c>
      <c r="O108" s="1247">
        <v>18271</v>
      </c>
      <c r="P108" s="1248">
        <v>0</v>
      </c>
      <c r="Q108" s="1247">
        <v>18271</v>
      </c>
      <c r="R108" s="1164">
        <v>0.34603</v>
      </c>
      <c r="S108" s="1247">
        <v>13574</v>
      </c>
      <c r="T108" s="1247"/>
      <c r="U108" s="1247"/>
      <c r="V108" s="1247"/>
      <c r="W108" s="1247">
        <v>13574</v>
      </c>
      <c r="X108" s="1247" t="s">
        <v>928</v>
      </c>
    </row>
    <row r="109" spans="1:24" x14ac:dyDescent="0.25">
      <c r="A109" s="1247">
        <v>243</v>
      </c>
      <c r="B109" s="1247" t="s">
        <v>72</v>
      </c>
      <c r="C109" s="1247" t="s">
        <v>57</v>
      </c>
      <c r="D109" s="1247" t="s">
        <v>537</v>
      </c>
      <c r="E109" s="1247">
        <v>11122</v>
      </c>
      <c r="F109" s="1248">
        <v>0</v>
      </c>
      <c r="G109" s="1247">
        <v>11122</v>
      </c>
      <c r="H109" s="1248">
        <v>0</v>
      </c>
      <c r="I109" s="1247">
        <v>11122</v>
      </c>
      <c r="J109" s="1248">
        <v>0</v>
      </c>
      <c r="K109" s="1247">
        <v>11122</v>
      </c>
      <c r="L109" s="1248">
        <v>0</v>
      </c>
      <c r="M109" s="1247">
        <v>11122</v>
      </c>
      <c r="N109" s="1164">
        <v>6.0350000000000001E-2</v>
      </c>
      <c r="O109" s="1247">
        <v>10489</v>
      </c>
      <c r="P109" s="1248">
        <v>0</v>
      </c>
      <c r="Q109" s="1247">
        <v>10489</v>
      </c>
      <c r="R109" s="1248">
        <v>0</v>
      </c>
      <c r="S109" s="1247">
        <v>10489</v>
      </c>
      <c r="T109" s="1247"/>
      <c r="U109" s="1247"/>
      <c r="V109" s="1247"/>
      <c r="W109" s="1247">
        <v>10489</v>
      </c>
      <c r="X109" s="1247" t="s">
        <v>928</v>
      </c>
    </row>
    <row r="110" spans="1:24" x14ac:dyDescent="0.25">
      <c r="A110" s="1247">
        <v>245</v>
      </c>
      <c r="B110" s="1247" t="s">
        <v>582</v>
      </c>
      <c r="C110" s="1247"/>
      <c r="D110" s="1247" t="s">
        <v>537</v>
      </c>
      <c r="E110" s="1247">
        <v>15195</v>
      </c>
      <c r="F110" s="1248">
        <v>0</v>
      </c>
      <c r="G110" s="1247">
        <v>15195</v>
      </c>
      <c r="H110" s="1248">
        <v>0</v>
      </c>
      <c r="I110" s="1247">
        <v>15195</v>
      </c>
      <c r="J110" s="1248">
        <v>0</v>
      </c>
      <c r="K110" s="1247">
        <v>15195</v>
      </c>
      <c r="L110" s="1248">
        <v>0</v>
      </c>
      <c r="M110" s="1247">
        <v>15195</v>
      </c>
      <c r="N110" s="1248">
        <v>0</v>
      </c>
      <c r="O110" s="1247">
        <v>15195</v>
      </c>
      <c r="P110" s="1248">
        <v>0</v>
      </c>
      <c r="Q110" s="1247">
        <v>15195</v>
      </c>
      <c r="R110" s="1248">
        <v>0</v>
      </c>
      <c r="S110" s="1247">
        <v>15195</v>
      </c>
      <c r="T110" s="1247"/>
      <c r="U110" s="1247"/>
      <c r="V110" s="1247"/>
      <c r="W110" s="1247">
        <v>15195</v>
      </c>
      <c r="X110" s="1247" t="s">
        <v>928</v>
      </c>
    </row>
    <row r="111" spans="1:24" x14ac:dyDescent="0.25">
      <c r="A111" s="1247">
        <v>246</v>
      </c>
      <c r="B111" s="1247" t="s">
        <v>583</v>
      </c>
      <c r="C111" s="1247" t="s">
        <v>562</v>
      </c>
      <c r="D111" s="1247" t="s">
        <v>537</v>
      </c>
      <c r="E111" s="1247">
        <v>16643</v>
      </c>
      <c r="F111" s="1248">
        <v>0</v>
      </c>
      <c r="G111" s="1247">
        <v>16643</v>
      </c>
      <c r="H111" s="1248">
        <v>0</v>
      </c>
      <c r="I111" s="1247">
        <v>16643</v>
      </c>
      <c r="J111" s="1248">
        <v>0</v>
      </c>
      <c r="K111" s="1247">
        <v>16643</v>
      </c>
      <c r="L111" s="1248">
        <v>0</v>
      </c>
      <c r="M111" s="1247">
        <v>16643</v>
      </c>
      <c r="N111" s="1248">
        <v>0</v>
      </c>
      <c r="O111" s="1247">
        <v>16643</v>
      </c>
      <c r="P111" s="1248">
        <v>0</v>
      </c>
      <c r="Q111" s="1247">
        <v>16643</v>
      </c>
      <c r="R111" s="1248">
        <v>0</v>
      </c>
      <c r="S111" s="1247">
        <v>16643</v>
      </c>
      <c r="T111" s="1247"/>
      <c r="U111" s="1247"/>
      <c r="V111" s="1247"/>
      <c r="W111" s="1247">
        <v>16643</v>
      </c>
      <c r="X111" s="1247" t="s">
        <v>928</v>
      </c>
    </row>
    <row r="112" spans="1:24" x14ac:dyDescent="0.25">
      <c r="A112" s="1247">
        <v>251</v>
      </c>
      <c r="B112" s="1247" t="s">
        <v>584</v>
      </c>
      <c r="C112" s="1247"/>
      <c r="D112" s="1247" t="s">
        <v>537</v>
      </c>
      <c r="E112" s="1247">
        <v>14479</v>
      </c>
      <c r="F112" s="1248">
        <v>0</v>
      </c>
      <c r="G112" s="1247">
        <v>14479</v>
      </c>
      <c r="H112" s="1248">
        <v>0</v>
      </c>
      <c r="I112" s="1247">
        <v>14479</v>
      </c>
      <c r="J112" s="1163">
        <v>-1.7840000000000002E-2</v>
      </c>
      <c r="K112" s="1247">
        <v>14742</v>
      </c>
      <c r="L112" s="1164">
        <v>5.8439999999999999E-2</v>
      </c>
      <c r="M112" s="1247">
        <v>13928</v>
      </c>
      <c r="N112" s="1248">
        <v>0</v>
      </c>
      <c r="O112" s="1247">
        <v>13928</v>
      </c>
      <c r="P112" s="1248">
        <v>0</v>
      </c>
      <c r="Q112" s="1247">
        <v>13928</v>
      </c>
      <c r="R112" s="1248">
        <v>0</v>
      </c>
      <c r="S112" s="1247">
        <v>13928</v>
      </c>
      <c r="T112" s="1247"/>
      <c r="U112" s="1247"/>
      <c r="V112" s="1247"/>
      <c r="W112" s="1247">
        <v>13928</v>
      </c>
      <c r="X112" s="1247" t="s">
        <v>928</v>
      </c>
    </row>
    <row r="113" spans="1:24" x14ac:dyDescent="0.25">
      <c r="A113" s="1247">
        <v>260</v>
      </c>
      <c r="B113" s="1247" t="s">
        <v>585</v>
      </c>
      <c r="C113" s="1247"/>
      <c r="D113" s="1247" t="s">
        <v>537</v>
      </c>
      <c r="E113" s="1247">
        <v>14833</v>
      </c>
      <c r="F113" s="1248">
        <v>0</v>
      </c>
      <c r="G113" s="1247">
        <v>14833</v>
      </c>
      <c r="H113" s="1248">
        <v>0</v>
      </c>
      <c r="I113" s="1247">
        <v>14833</v>
      </c>
      <c r="J113" s="1164">
        <v>9.2749999999999999E-2</v>
      </c>
      <c r="K113" s="1247">
        <v>13574</v>
      </c>
      <c r="L113" s="1164">
        <v>7.1429999999999993E-2</v>
      </c>
      <c r="M113" s="1247">
        <v>12669</v>
      </c>
      <c r="N113" s="1248">
        <v>0</v>
      </c>
      <c r="O113" s="1247">
        <v>12669</v>
      </c>
      <c r="P113" s="1248">
        <v>0</v>
      </c>
      <c r="Q113" s="1247">
        <v>12669</v>
      </c>
      <c r="R113" s="1163">
        <v>-2.7179999999999999E-2</v>
      </c>
      <c r="S113" s="1247">
        <v>13023</v>
      </c>
      <c r="T113" s="1247"/>
      <c r="U113" s="1247"/>
      <c r="V113" s="1247"/>
      <c r="W113" s="1247">
        <v>13023</v>
      </c>
      <c r="X113" s="1247" t="s">
        <v>928</v>
      </c>
    </row>
    <row r="114" spans="1:24" x14ac:dyDescent="0.25">
      <c r="A114" s="1247">
        <v>265</v>
      </c>
      <c r="B114" s="1247" t="s">
        <v>586</v>
      </c>
      <c r="C114" s="1247" t="s">
        <v>551</v>
      </c>
      <c r="D114" s="1247" t="s">
        <v>503</v>
      </c>
      <c r="E114" s="1247">
        <v>24496</v>
      </c>
      <c r="F114" s="1248">
        <v>0</v>
      </c>
      <c r="G114" s="1247">
        <v>24496</v>
      </c>
      <c r="H114" s="1248">
        <v>4.0000000000000003E-5</v>
      </c>
      <c r="I114" s="1247">
        <v>24495</v>
      </c>
      <c r="J114" s="1248">
        <v>0</v>
      </c>
      <c r="K114" s="1247">
        <v>24495</v>
      </c>
      <c r="L114" s="1248">
        <v>0</v>
      </c>
      <c r="M114" s="1247">
        <v>24495</v>
      </c>
      <c r="N114" s="1248">
        <v>0</v>
      </c>
      <c r="O114" s="1247">
        <v>24495</v>
      </c>
      <c r="P114" s="1164">
        <v>6.9980000000000001E-2</v>
      </c>
      <c r="Q114" s="1247">
        <v>22893</v>
      </c>
      <c r="R114" s="1248">
        <v>0</v>
      </c>
      <c r="S114" s="1247">
        <v>22893</v>
      </c>
      <c r="T114" s="1248">
        <v>0</v>
      </c>
      <c r="U114" s="1247">
        <v>22893</v>
      </c>
      <c r="V114" s="1248">
        <v>0</v>
      </c>
      <c r="W114" s="1247">
        <v>22893</v>
      </c>
      <c r="X114" s="1247" t="s">
        <v>928</v>
      </c>
    </row>
    <row r="115" spans="1:24" x14ac:dyDescent="0.25">
      <c r="A115" s="1247">
        <v>266</v>
      </c>
      <c r="B115" s="1247" t="s">
        <v>73</v>
      </c>
      <c r="C115" s="1247" t="s">
        <v>57</v>
      </c>
      <c r="D115" s="1247" t="s">
        <v>537</v>
      </c>
      <c r="E115" s="1247">
        <v>9041</v>
      </c>
      <c r="F115" s="1248">
        <v>0</v>
      </c>
      <c r="G115" s="1247">
        <v>9041</v>
      </c>
      <c r="H115" s="1248">
        <v>0</v>
      </c>
      <c r="I115" s="1247">
        <v>9041</v>
      </c>
      <c r="J115" s="1248">
        <v>0</v>
      </c>
      <c r="K115" s="1247">
        <v>9041</v>
      </c>
      <c r="L115" s="1248">
        <v>0</v>
      </c>
      <c r="M115" s="1247">
        <v>9041</v>
      </c>
      <c r="N115" s="1164">
        <v>5.2749999999999998E-2</v>
      </c>
      <c r="O115" s="1247">
        <v>8588</v>
      </c>
      <c r="P115" s="1248">
        <v>0</v>
      </c>
      <c r="Q115" s="1247">
        <v>8588</v>
      </c>
      <c r="R115" s="1248">
        <v>0</v>
      </c>
      <c r="S115" s="1247">
        <v>8588</v>
      </c>
      <c r="T115" s="1247"/>
      <c r="U115" s="1247"/>
      <c r="V115" s="1247"/>
      <c r="W115" s="1247">
        <v>8588</v>
      </c>
      <c r="X115" s="1247" t="s">
        <v>928</v>
      </c>
    </row>
    <row r="116" spans="1:24" x14ac:dyDescent="0.25">
      <c r="A116" s="1247">
        <v>275</v>
      </c>
      <c r="B116" s="1247" t="s">
        <v>587</v>
      </c>
      <c r="C116" s="1247" t="s">
        <v>571</v>
      </c>
      <c r="D116" s="1247" t="s">
        <v>537</v>
      </c>
      <c r="E116" s="1247">
        <v>4063</v>
      </c>
      <c r="F116" s="1248">
        <v>0</v>
      </c>
      <c r="G116" s="1247">
        <v>4063</v>
      </c>
      <c r="H116" s="1248">
        <v>0</v>
      </c>
      <c r="I116" s="1247">
        <v>4063</v>
      </c>
      <c r="J116" s="1248">
        <v>0</v>
      </c>
      <c r="K116" s="1247">
        <v>4063</v>
      </c>
      <c r="L116" s="1248">
        <v>0</v>
      </c>
      <c r="M116" s="1247">
        <v>4063</v>
      </c>
      <c r="N116" s="1248">
        <v>0</v>
      </c>
      <c r="O116" s="1247">
        <v>4063</v>
      </c>
      <c r="P116" s="1248">
        <v>0</v>
      </c>
      <c r="Q116" s="1247">
        <v>4063</v>
      </c>
      <c r="R116" s="1248">
        <v>0</v>
      </c>
      <c r="S116" s="1247">
        <v>4063</v>
      </c>
      <c r="T116" s="1247"/>
      <c r="U116" s="1247"/>
      <c r="V116" s="1247"/>
      <c r="W116" s="1247">
        <v>4063</v>
      </c>
      <c r="X116" s="1247" t="s">
        <v>928</v>
      </c>
    </row>
    <row r="117" spans="1:24" x14ac:dyDescent="0.25">
      <c r="A117" s="1247">
        <v>276</v>
      </c>
      <c r="B117" s="1247" t="s">
        <v>588</v>
      </c>
      <c r="C117" s="1247" t="s">
        <v>571</v>
      </c>
      <c r="D117" s="1247" t="s">
        <v>537</v>
      </c>
      <c r="E117" s="1247">
        <v>9946</v>
      </c>
      <c r="F117" s="1248">
        <v>0</v>
      </c>
      <c r="G117" s="1247">
        <v>9946</v>
      </c>
      <c r="H117" s="1248">
        <v>0</v>
      </c>
      <c r="I117" s="1247">
        <v>9946</v>
      </c>
      <c r="J117" s="1248">
        <v>0</v>
      </c>
      <c r="K117" s="1247">
        <v>9946</v>
      </c>
      <c r="L117" s="1248">
        <v>0</v>
      </c>
      <c r="M117" s="1247">
        <v>9946</v>
      </c>
      <c r="N117" s="1248">
        <v>0</v>
      </c>
      <c r="O117" s="1247">
        <v>9946</v>
      </c>
      <c r="P117" s="1248">
        <v>0</v>
      </c>
      <c r="Q117" s="1247">
        <v>9946</v>
      </c>
      <c r="R117" s="1164">
        <v>9.9129999999999996E-2</v>
      </c>
      <c r="S117" s="1247">
        <v>9049</v>
      </c>
      <c r="T117" s="1247"/>
      <c r="U117" s="1247"/>
      <c r="V117" s="1247"/>
      <c r="W117" s="1247">
        <v>9049</v>
      </c>
      <c r="X117" s="1247" t="s">
        <v>928</v>
      </c>
    </row>
    <row r="118" spans="1:24" x14ac:dyDescent="0.25">
      <c r="A118" s="1247">
        <v>277</v>
      </c>
      <c r="B118" s="1247" t="s">
        <v>589</v>
      </c>
      <c r="C118" s="1247" t="s">
        <v>571</v>
      </c>
      <c r="D118" s="1247" t="s">
        <v>537</v>
      </c>
      <c r="E118" s="1247">
        <v>6326</v>
      </c>
      <c r="F118" s="1248">
        <v>0</v>
      </c>
      <c r="G118" s="1247">
        <v>6326</v>
      </c>
      <c r="H118" s="1248">
        <v>0</v>
      </c>
      <c r="I118" s="1247">
        <v>6326</v>
      </c>
      <c r="J118" s="1248">
        <v>0</v>
      </c>
      <c r="K118" s="1247">
        <v>6326</v>
      </c>
      <c r="L118" s="1248">
        <v>0</v>
      </c>
      <c r="M118" s="1247">
        <v>6326</v>
      </c>
      <c r="N118" s="1248">
        <v>0</v>
      </c>
      <c r="O118" s="1247">
        <v>6326</v>
      </c>
      <c r="P118" s="1248">
        <v>0</v>
      </c>
      <c r="Q118" s="1247">
        <v>6326</v>
      </c>
      <c r="R118" s="1248">
        <v>0</v>
      </c>
      <c r="S118" s="1247">
        <v>6326</v>
      </c>
      <c r="T118" s="1247"/>
      <c r="U118" s="1247"/>
      <c r="V118" s="1247"/>
      <c r="W118" s="1247">
        <v>6326</v>
      </c>
      <c r="X118" s="1247" t="s">
        <v>928</v>
      </c>
    </row>
    <row r="119" spans="1:24" x14ac:dyDescent="0.25">
      <c r="A119" s="1247">
        <v>279</v>
      </c>
      <c r="B119" s="1247" t="s">
        <v>590</v>
      </c>
      <c r="C119" s="1247" t="s">
        <v>571</v>
      </c>
      <c r="D119" s="1247" t="s">
        <v>537</v>
      </c>
      <c r="E119" s="1247">
        <v>4063</v>
      </c>
      <c r="F119" s="1248">
        <v>0</v>
      </c>
      <c r="G119" s="1247">
        <v>4063</v>
      </c>
      <c r="H119" s="1248">
        <v>0</v>
      </c>
      <c r="I119" s="1247">
        <v>4063</v>
      </c>
      <c r="J119" s="1248">
        <v>0</v>
      </c>
      <c r="K119" s="1247">
        <v>4063</v>
      </c>
      <c r="L119" s="1248">
        <v>0</v>
      </c>
      <c r="M119" s="1247">
        <v>4063</v>
      </c>
      <c r="N119" s="1248">
        <v>0</v>
      </c>
      <c r="O119" s="1247">
        <v>4063</v>
      </c>
      <c r="P119" s="1248">
        <v>0</v>
      </c>
      <c r="Q119" s="1247">
        <v>4063</v>
      </c>
      <c r="R119" s="1248">
        <v>0</v>
      </c>
      <c r="S119" s="1247">
        <v>4063</v>
      </c>
      <c r="T119" s="1247"/>
      <c r="U119" s="1247"/>
      <c r="V119" s="1247"/>
      <c r="W119" s="1247">
        <v>4063</v>
      </c>
      <c r="X119" s="1247" t="s">
        <v>928</v>
      </c>
    </row>
    <row r="120" spans="1:24" x14ac:dyDescent="0.25">
      <c r="A120" s="1247">
        <v>280</v>
      </c>
      <c r="B120" s="1247" t="s">
        <v>591</v>
      </c>
      <c r="C120" s="1247" t="s">
        <v>571</v>
      </c>
      <c r="D120" s="1247" t="s">
        <v>537</v>
      </c>
      <c r="E120" s="1247">
        <v>18090</v>
      </c>
      <c r="F120" s="1248">
        <v>0</v>
      </c>
      <c r="G120" s="1247">
        <v>18090</v>
      </c>
      <c r="H120" s="1248">
        <v>0</v>
      </c>
      <c r="I120" s="1247">
        <v>18090</v>
      </c>
      <c r="J120" s="1248">
        <v>0</v>
      </c>
      <c r="K120" s="1247">
        <v>18090</v>
      </c>
      <c r="L120" s="1248">
        <v>0</v>
      </c>
      <c r="M120" s="1247">
        <v>18090</v>
      </c>
      <c r="N120" s="1248">
        <v>0</v>
      </c>
      <c r="O120" s="1247">
        <v>18090</v>
      </c>
      <c r="P120" s="1248">
        <v>0</v>
      </c>
      <c r="Q120" s="1247">
        <v>18090</v>
      </c>
      <c r="R120" s="1248">
        <v>0</v>
      </c>
      <c r="S120" s="1247">
        <v>18090</v>
      </c>
      <c r="T120" s="1247"/>
      <c r="U120" s="1247"/>
      <c r="V120" s="1247"/>
      <c r="W120" s="1247">
        <v>18090</v>
      </c>
      <c r="X120" s="1247" t="s">
        <v>928</v>
      </c>
    </row>
    <row r="121" spans="1:24" x14ac:dyDescent="0.25">
      <c r="A121" s="1247">
        <v>281</v>
      </c>
      <c r="B121" s="1247" t="s">
        <v>592</v>
      </c>
      <c r="C121" s="1247" t="s">
        <v>571</v>
      </c>
      <c r="D121" s="1247" t="s">
        <v>537</v>
      </c>
      <c r="E121" s="1247">
        <v>3068</v>
      </c>
      <c r="F121" s="1248">
        <v>0</v>
      </c>
      <c r="G121" s="1247">
        <v>3068</v>
      </c>
      <c r="H121" s="1248">
        <v>0</v>
      </c>
      <c r="I121" s="1247">
        <v>3068</v>
      </c>
      <c r="J121" s="1248">
        <v>0</v>
      </c>
      <c r="K121" s="1247">
        <v>3068</v>
      </c>
      <c r="L121" s="1248">
        <v>0</v>
      </c>
      <c r="M121" s="1247">
        <v>3068</v>
      </c>
      <c r="N121" s="1248">
        <v>0</v>
      </c>
      <c r="O121" s="1247">
        <v>3068</v>
      </c>
      <c r="P121" s="1248">
        <v>0</v>
      </c>
      <c r="Q121" s="1247">
        <v>3068</v>
      </c>
      <c r="R121" s="1248">
        <v>0</v>
      </c>
      <c r="S121" s="1247">
        <v>3068</v>
      </c>
      <c r="T121" s="1247"/>
      <c r="U121" s="1247"/>
      <c r="V121" s="1247"/>
      <c r="W121" s="1247">
        <v>3068</v>
      </c>
      <c r="X121" s="1247" t="s">
        <v>928</v>
      </c>
    </row>
    <row r="122" spans="1:24" x14ac:dyDescent="0.25">
      <c r="A122" s="1247">
        <v>282</v>
      </c>
      <c r="B122" s="1247" t="s">
        <v>126</v>
      </c>
      <c r="C122" s="1247" t="s">
        <v>571</v>
      </c>
      <c r="D122" s="1247" t="s">
        <v>537</v>
      </c>
      <c r="E122" s="1247">
        <v>5421</v>
      </c>
      <c r="F122" s="1248">
        <v>0</v>
      </c>
      <c r="G122" s="1247">
        <v>5421</v>
      </c>
      <c r="H122" s="1248">
        <v>0</v>
      </c>
      <c r="I122" s="1247">
        <v>5421</v>
      </c>
      <c r="J122" s="1164">
        <v>0.19828000000000001</v>
      </c>
      <c r="K122" s="1247">
        <v>4524</v>
      </c>
      <c r="L122" s="1248">
        <v>0</v>
      </c>
      <c r="M122" s="1247">
        <v>4524</v>
      </c>
      <c r="N122" s="1248">
        <v>0</v>
      </c>
      <c r="O122" s="1247">
        <v>4524</v>
      </c>
      <c r="P122" s="1248">
        <v>0</v>
      </c>
      <c r="Q122" s="1247">
        <v>4524</v>
      </c>
      <c r="R122" s="1163">
        <v>-0.16547000000000001</v>
      </c>
      <c r="S122" s="1247">
        <v>5421</v>
      </c>
      <c r="T122" s="1247"/>
      <c r="U122" s="1247"/>
      <c r="V122" s="1247"/>
      <c r="W122" s="1247">
        <v>5421</v>
      </c>
      <c r="X122" s="1247" t="s">
        <v>928</v>
      </c>
    </row>
    <row r="123" spans="1:24" x14ac:dyDescent="0.25">
      <c r="A123" s="1247">
        <v>283</v>
      </c>
      <c r="B123" s="1247" t="s">
        <v>127</v>
      </c>
      <c r="C123" s="1247" t="s">
        <v>571</v>
      </c>
      <c r="D123" s="1247" t="s">
        <v>537</v>
      </c>
      <c r="E123" s="1247">
        <v>3611</v>
      </c>
      <c r="F123" s="1248">
        <v>0</v>
      </c>
      <c r="G123" s="1247">
        <v>3611</v>
      </c>
      <c r="H123" s="1164">
        <v>8.1460000000000005E-2</v>
      </c>
      <c r="I123" s="1247">
        <v>3339</v>
      </c>
      <c r="J123" s="1248">
        <v>0</v>
      </c>
      <c r="K123" s="1247">
        <v>3339</v>
      </c>
      <c r="L123" s="1248">
        <v>0</v>
      </c>
      <c r="M123" s="1247">
        <v>3339</v>
      </c>
      <c r="N123" s="1248">
        <v>0</v>
      </c>
      <c r="O123" s="1247">
        <v>3339</v>
      </c>
      <c r="P123" s="1248">
        <v>0</v>
      </c>
      <c r="Q123" s="1247">
        <v>3339</v>
      </c>
      <c r="R123" s="1248">
        <v>0</v>
      </c>
      <c r="S123" s="1247">
        <v>3339</v>
      </c>
      <c r="T123" s="1247"/>
      <c r="U123" s="1247"/>
      <c r="V123" s="1247"/>
      <c r="W123" s="1247">
        <v>3339</v>
      </c>
      <c r="X123" s="1247" t="s">
        <v>928</v>
      </c>
    </row>
    <row r="124" spans="1:24" x14ac:dyDescent="0.25">
      <c r="A124" s="1247">
        <v>286</v>
      </c>
      <c r="B124" s="1247" t="s">
        <v>593</v>
      </c>
      <c r="C124" s="1247"/>
      <c r="D124" s="1247" t="s">
        <v>537</v>
      </c>
      <c r="E124" s="1247">
        <v>12661</v>
      </c>
      <c r="F124" s="1248">
        <v>0</v>
      </c>
      <c r="G124" s="1247">
        <v>12661</v>
      </c>
      <c r="H124" s="1248">
        <v>0</v>
      </c>
      <c r="I124" s="1247">
        <v>12661</v>
      </c>
      <c r="J124" s="1164">
        <v>3.7109999999999997E-2</v>
      </c>
      <c r="K124" s="1247">
        <v>12208</v>
      </c>
      <c r="L124" s="1248">
        <v>0</v>
      </c>
      <c r="M124" s="1247">
        <v>12208</v>
      </c>
      <c r="N124" s="1248">
        <v>0</v>
      </c>
      <c r="O124" s="1247">
        <v>12208</v>
      </c>
      <c r="P124" s="1248">
        <v>0</v>
      </c>
      <c r="Q124" s="1247">
        <v>12208</v>
      </c>
      <c r="R124" s="1248">
        <v>0</v>
      </c>
      <c r="S124" s="1247">
        <v>12208</v>
      </c>
      <c r="T124" s="1247"/>
      <c r="U124" s="1247"/>
      <c r="V124" s="1247"/>
      <c r="W124" s="1247">
        <v>12208</v>
      </c>
      <c r="X124" s="1247" t="s">
        <v>928</v>
      </c>
    </row>
    <row r="125" spans="1:24" x14ac:dyDescent="0.25">
      <c r="A125" s="1247">
        <v>290</v>
      </c>
      <c r="B125" s="1247" t="s">
        <v>120</v>
      </c>
      <c r="C125" s="1247" t="s">
        <v>562</v>
      </c>
      <c r="D125" s="1247" t="s">
        <v>537</v>
      </c>
      <c r="E125" s="1247">
        <v>14923</v>
      </c>
      <c r="F125" s="1248">
        <v>0</v>
      </c>
      <c r="G125" s="1247">
        <v>14923</v>
      </c>
      <c r="H125" s="1248">
        <v>0</v>
      </c>
      <c r="I125" s="1247">
        <v>14923</v>
      </c>
      <c r="J125" s="1248">
        <v>0</v>
      </c>
      <c r="K125" s="1247">
        <v>14923</v>
      </c>
      <c r="L125" s="1248">
        <v>0</v>
      </c>
      <c r="M125" s="1247">
        <v>14923</v>
      </c>
      <c r="N125" s="1248">
        <v>0</v>
      </c>
      <c r="O125" s="1247">
        <v>14923</v>
      </c>
      <c r="P125" s="1248">
        <v>0</v>
      </c>
      <c r="Q125" s="1247">
        <v>14923</v>
      </c>
      <c r="R125" s="1248">
        <v>0</v>
      </c>
      <c r="S125" s="1247">
        <v>14923</v>
      </c>
      <c r="T125" s="1248">
        <v>0</v>
      </c>
      <c r="U125" s="1247">
        <v>14923</v>
      </c>
      <c r="V125" s="1248">
        <v>0</v>
      </c>
      <c r="W125" s="1247">
        <v>14923</v>
      </c>
      <c r="X125" s="1247" t="s">
        <v>928</v>
      </c>
    </row>
    <row r="126" spans="1:24" x14ac:dyDescent="0.25">
      <c r="A126" s="1247">
        <v>291</v>
      </c>
      <c r="B126" s="1247" t="s">
        <v>594</v>
      </c>
      <c r="C126" s="1247" t="s">
        <v>571</v>
      </c>
      <c r="D126" s="1247" t="s">
        <v>537</v>
      </c>
      <c r="E126" s="1247">
        <v>4787</v>
      </c>
      <c r="F126" s="1248">
        <v>0</v>
      </c>
      <c r="G126" s="1247">
        <v>4787</v>
      </c>
      <c r="H126" s="1164">
        <v>5.8130000000000001E-2</v>
      </c>
      <c r="I126" s="1247">
        <v>4524</v>
      </c>
      <c r="J126" s="1163">
        <v>-5.4940000000000003E-2</v>
      </c>
      <c r="K126" s="1247">
        <v>4787</v>
      </c>
      <c r="L126" s="1248">
        <v>0</v>
      </c>
      <c r="M126" s="1247">
        <v>4787</v>
      </c>
      <c r="N126" s="1248">
        <v>0</v>
      </c>
      <c r="O126" s="1247">
        <v>4787</v>
      </c>
      <c r="P126" s="1248">
        <v>0</v>
      </c>
      <c r="Q126" s="1247">
        <v>4787</v>
      </c>
      <c r="R126" s="1248">
        <v>0</v>
      </c>
      <c r="S126" s="1247">
        <v>4787</v>
      </c>
      <c r="T126" s="1247"/>
      <c r="U126" s="1247"/>
      <c r="V126" s="1247"/>
      <c r="W126" s="1247">
        <v>4787</v>
      </c>
      <c r="X126" s="1247" t="s">
        <v>928</v>
      </c>
    </row>
    <row r="127" spans="1:24" x14ac:dyDescent="0.25">
      <c r="A127" s="1097">
        <v>295</v>
      </c>
      <c r="B127" s="1097" t="s">
        <v>1286</v>
      </c>
      <c r="C127" s="1097"/>
      <c r="D127" s="1097" t="s">
        <v>630</v>
      </c>
      <c r="E127" s="1247">
        <v>0</v>
      </c>
      <c r="F127" s="1247"/>
      <c r="G127" s="1247">
        <v>0</v>
      </c>
      <c r="H127" s="1247"/>
      <c r="I127" s="1247">
        <v>0</v>
      </c>
      <c r="J127" s="1247"/>
      <c r="K127" s="1247">
        <v>0</v>
      </c>
      <c r="L127" s="1247"/>
      <c r="M127" s="1247">
        <v>0</v>
      </c>
      <c r="N127" s="1247"/>
      <c r="O127" s="1247">
        <v>0</v>
      </c>
      <c r="P127" s="1247"/>
      <c r="Q127" s="1247">
        <v>0</v>
      </c>
      <c r="R127" s="1247"/>
      <c r="S127" s="1247">
        <v>0</v>
      </c>
      <c r="T127" s="1247"/>
      <c r="U127" s="1247"/>
      <c r="V127" s="1247"/>
      <c r="W127" s="1247">
        <v>0</v>
      </c>
      <c r="X127" s="1247" t="s">
        <v>933</v>
      </c>
    </row>
    <row r="128" spans="1:24" x14ac:dyDescent="0.25">
      <c r="A128" s="1097">
        <v>298</v>
      </c>
      <c r="B128" s="1097" t="s">
        <v>595</v>
      </c>
      <c r="C128" s="1097" t="s">
        <v>451</v>
      </c>
      <c r="D128" s="1097" t="s">
        <v>503</v>
      </c>
      <c r="E128" s="1247">
        <v>5517</v>
      </c>
      <c r="F128" s="1248">
        <v>0</v>
      </c>
      <c r="G128" s="1247">
        <v>5517</v>
      </c>
      <c r="H128" s="1248">
        <v>0</v>
      </c>
      <c r="I128" s="1247">
        <v>5517</v>
      </c>
      <c r="J128" s="1248">
        <v>0</v>
      </c>
      <c r="K128" s="1247">
        <v>5517</v>
      </c>
      <c r="L128" s="1248">
        <v>0</v>
      </c>
      <c r="M128" s="1247">
        <v>5517</v>
      </c>
      <c r="N128" s="1248">
        <v>0</v>
      </c>
      <c r="O128" s="1247">
        <v>5517</v>
      </c>
      <c r="P128" s="1164">
        <v>7.0019999999999999E-2</v>
      </c>
      <c r="Q128" s="1247">
        <v>5156</v>
      </c>
      <c r="R128" s="1248">
        <v>0</v>
      </c>
      <c r="S128" s="1247">
        <v>5156</v>
      </c>
      <c r="T128" s="1248">
        <v>0</v>
      </c>
      <c r="U128" s="1247">
        <v>5156</v>
      </c>
      <c r="V128" s="1248">
        <v>0</v>
      </c>
      <c r="W128" s="1247">
        <v>5156</v>
      </c>
      <c r="X128" s="1247" t="s">
        <v>933</v>
      </c>
    </row>
    <row r="129" spans="1:24" x14ac:dyDescent="0.25">
      <c r="A129" s="1097">
        <v>301</v>
      </c>
      <c r="B129" s="1097" t="s">
        <v>596</v>
      </c>
      <c r="C129" s="1097" t="s">
        <v>451</v>
      </c>
      <c r="D129" s="1097" t="s">
        <v>503</v>
      </c>
      <c r="E129" s="1247">
        <v>2803</v>
      </c>
      <c r="F129" s="1248">
        <v>0</v>
      </c>
      <c r="G129" s="1247">
        <v>2803</v>
      </c>
      <c r="H129" s="1248">
        <v>0</v>
      </c>
      <c r="I129" s="1247">
        <v>2803</v>
      </c>
      <c r="J129" s="1248">
        <v>0</v>
      </c>
      <c r="K129" s="1247">
        <v>2803</v>
      </c>
      <c r="L129" s="1248">
        <v>0</v>
      </c>
      <c r="M129" s="1247">
        <v>2803</v>
      </c>
      <c r="N129" s="1248">
        <v>0</v>
      </c>
      <c r="O129" s="1247">
        <v>2803</v>
      </c>
      <c r="P129" s="1164">
        <v>7.0260000000000003E-2</v>
      </c>
      <c r="Q129" s="1247">
        <v>2619</v>
      </c>
      <c r="R129" s="1248">
        <v>0</v>
      </c>
      <c r="S129" s="1247">
        <v>2619</v>
      </c>
      <c r="T129" s="1248">
        <v>0</v>
      </c>
      <c r="U129" s="1247">
        <v>2619</v>
      </c>
      <c r="V129" s="1248">
        <v>0</v>
      </c>
      <c r="W129" s="1247">
        <v>2619</v>
      </c>
      <c r="X129" s="1247" t="s">
        <v>933</v>
      </c>
    </row>
    <row r="130" spans="1:24" x14ac:dyDescent="0.25">
      <c r="A130" s="1247">
        <v>318</v>
      </c>
      <c r="B130" s="1247" t="s">
        <v>597</v>
      </c>
      <c r="C130" s="1247" t="s">
        <v>562</v>
      </c>
      <c r="D130" s="1247" t="s">
        <v>537</v>
      </c>
      <c r="E130" s="1247">
        <v>0</v>
      </c>
      <c r="F130" s="1247"/>
      <c r="G130" s="1247">
        <v>0</v>
      </c>
      <c r="H130" s="1247"/>
      <c r="I130" s="1247">
        <v>0</v>
      </c>
      <c r="J130" s="1247"/>
      <c r="K130" s="1247">
        <v>0</v>
      </c>
      <c r="L130" s="1247"/>
      <c r="M130" s="1247">
        <v>0</v>
      </c>
      <c r="N130" s="1247"/>
      <c r="O130" s="1247">
        <v>0</v>
      </c>
      <c r="P130" s="1247"/>
      <c r="Q130" s="1247">
        <v>0</v>
      </c>
      <c r="R130" s="1247"/>
      <c r="S130" s="1247">
        <v>0</v>
      </c>
      <c r="T130" s="1247"/>
      <c r="U130" s="1247"/>
      <c r="V130" s="1247"/>
      <c r="W130" s="1247">
        <v>0</v>
      </c>
      <c r="X130" s="1247" t="s">
        <v>928</v>
      </c>
    </row>
    <row r="131" spans="1:24" x14ac:dyDescent="0.25">
      <c r="A131" s="1247">
        <v>324</v>
      </c>
      <c r="B131" s="1247" t="s">
        <v>598</v>
      </c>
      <c r="C131" s="1247" t="s">
        <v>562</v>
      </c>
      <c r="D131" s="1247" t="s">
        <v>537</v>
      </c>
      <c r="E131" s="1247">
        <v>11764</v>
      </c>
      <c r="F131" s="1248">
        <v>0</v>
      </c>
      <c r="G131" s="1247">
        <v>11764</v>
      </c>
      <c r="H131" s="1248">
        <v>0</v>
      </c>
      <c r="I131" s="1247">
        <v>11764</v>
      </c>
      <c r="J131" s="1248">
        <v>0</v>
      </c>
      <c r="K131" s="1247">
        <v>11764</v>
      </c>
      <c r="L131" s="1248">
        <v>0</v>
      </c>
      <c r="M131" s="1247">
        <v>11764</v>
      </c>
      <c r="N131" s="1164">
        <v>8.3339999999999997E-2</v>
      </c>
      <c r="O131" s="1247">
        <v>10859</v>
      </c>
      <c r="P131" s="1248">
        <v>0</v>
      </c>
      <c r="Q131" s="1247">
        <v>10859</v>
      </c>
      <c r="R131" s="1248">
        <v>0</v>
      </c>
      <c r="S131" s="1247">
        <v>10859</v>
      </c>
      <c r="T131" s="1247"/>
      <c r="U131" s="1247"/>
      <c r="V131" s="1247"/>
      <c r="W131" s="1247">
        <v>10859</v>
      </c>
      <c r="X131" s="1247" t="s">
        <v>928</v>
      </c>
    </row>
    <row r="132" spans="1:24" x14ac:dyDescent="0.25">
      <c r="A132" s="1247">
        <v>337</v>
      </c>
      <c r="B132" s="1247" t="s">
        <v>599</v>
      </c>
      <c r="C132" s="1247" t="s">
        <v>562</v>
      </c>
      <c r="D132" s="1247" t="s">
        <v>537</v>
      </c>
      <c r="E132" s="1247">
        <v>0</v>
      </c>
      <c r="F132" s="1247"/>
      <c r="G132" s="1247">
        <v>0</v>
      </c>
      <c r="H132" s="1247"/>
      <c r="I132" s="1247">
        <v>0</v>
      </c>
      <c r="J132" s="1247"/>
      <c r="K132" s="1247">
        <v>0</v>
      </c>
      <c r="L132" s="1247"/>
      <c r="M132" s="1247">
        <v>0</v>
      </c>
      <c r="N132" s="1247"/>
      <c r="O132" s="1247">
        <v>0</v>
      </c>
      <c r="P132" s="1247"/>
      <c r="Q132" s="1247">
        <v>0</v>
      </c>
      <c r="R132" s="1247"/>
      <c r="S132" s="1247">
        <v>0</v>
      </c>
      <c r="T132" s="1247"/>
      <c r="U132" s="1247"/>
      <c r="V132" s="1247"/>
      <c r="W132" s="1247">
        <v>0</v>
      </c>
      <c r="X132" s="1247" t="s">
        <v>928</v>
      </c>
    </row>
    <row r="133" spans="1:24" x14ac:dyDescent="0.25">
      <c r="A133" s="1247">
        <v>341</v>
      </c>
      <c r="B133" s="1247" t="s">
        <v>600</v>
      </c>
      <c r="C133" s="1247" t="s">
        <v>562</v>
      </c>
      <c r="D133" s="1247" t="s">
        <v>537</v>
      </c>
      <c r="E133" s="1247">
        <v>127</v>
      </c>
      <c r="F133" s="1248">
        <v>0</v>
      </c>
      <c r="G133" s="1247">
        <v>127</v>
      </c>
      <c r="H133" s="1248">
        <v>0</v>
      </c>
      <c r="I133" s="1247">
        <v>127</v>
      </c>
      <c r="J133" s="1248">
        <v>0</v>
      </c>
      <c r="K133" s="1247">
        <v>127</v>
      </c>
      <c r="L133" s="1248">
        <v>0</v>
      </c>
      <c r="M133" s="1247">
        <v>127</v>
      </c>
      <c r="N133" s="1248">
        <v>0</v>
      </c>
      <c r="O133" s="1247">
        <v>127</v>
      </c>
      <c r="P133" s="1248">
        <v>0</v>
      </c>
      <c r="Q133" s="1247">
        <v>127</v>
      </c>
      <c r="R133" s="1248">
        <v>0</v>
      </c>
      <c r="S133" s="1247">
        <v>127</v>
      </c>
      <c r="T133" s="1247"/>
      <c r="U133" s="1247"/>
      <c r="V133" s="1247"/>
      <c r="W133" s="1247">
        <v>127</v>
      </c>
      <c r="X133" s="1247" t="s">
        <v>928</v>
      </c>
    </row>
    <row r="134" spans="1:24" x14ac:dyDescent="0.25">
      <c r="A134" s="1247">
        <v>342</v>
      </c>
      <c r="B134" s="1247" t="s">
        <v>601</v>
      </c>
      <c r="C134" s="1247" t="s">
        <v>562</v>
      </c>
      <c r="D134" s="1247" t="s">
        <v>537</v>
      </c>
      <c r="E134" s="1247">
        <v>9789</v>
      </c>
      <c r="F134" s="1248">
        <v>0</v>
      </c>
      <c r="G134" s="1247">
        <v>9789</v>
      </c>
      <c r="H134" s="1164">
        <v>2.1919999999999999E-2</v>
      </c>
      <c r="I134" s="1247">
        <v>9579</v>
      </c>
      <c r="J134" s="1163">
        <v>-2.155E-2</v>
      </c>
      <c r="K134" s="1247">
        <v>9790</v>
      </c>
      <c r="L134" s="1163">
        <v>-6.055E-2</v>
      </c>
      <c r="M134" s="1247">
        <v>10421</v>
      </c>
      <c r="N134" s="1164">
        <v>6.3799999999999996E-2</v>
      </c>
      <c r="O134" s="1247">
        <v>9796</v>
      </c>
      <c r="P134" s="1248">
        <v>0</v>
      </c>
      <c r="Q134" s="1247">
        <v>9796</v>
      </c>
      <c r="R134" s="1164">
        <v>2.1160000000000002E-2</v>
      </c>
      <c r="S134" s="1247">
        <v>9593</v>
      </c>
      <c r="T134" s="1247"/>
      <c r="U134" s="1247"/>
      <c r="V134" s="1247"/>
      <c r="W134" s="1247">
        <v>9450</v>
      </c>
      <c r="X134" s="1247" t="s">
        <v>928</v>
      </c>
    </row>
    <row r="135" spans="1:24" x14ac:dyDescent="0.25">
      <c r="A135" s="1247">
        <v>351</v>
      </c>
      <c r="B135" s="1247" t="s">
        <v>947</v>
      </c>
      <c r="C135" s="1247"/>
      <c r="D135" s="1247" t="s">
        <v>537</v>
      </c>
      <c r="E135" s="1247">
        <v>127</v>
      </c>
      <c r="F135" s="1248">
        <v>0</v>
      </c>
      <c r="G135" s="1247">
        <v>127</v>
      </c>
      <c r="H135" s="1248">
        <v>0</v>
      </c>
      <c r="I135" s="1247">
        <v>127</v>
      </c>
      <c r="J135" s="1248">
        <v>0</v>
      </c>
      <c r="K135" s="1247">
        <v>127</v>
      </c>
      <c r="L135" s="1248">
        <v>0</v>
      </c>
      <c r="M135" s="1247">
        <v>127</v>
      </c>
      <c r="N135" s="1248">
        <v>0</v>
      </c>
      <c r="O135" s="1247">
        <v>127</v>
      </c>
      <c r="P135" s="1248">
        <v>0</v>
      </c>
      <c r="Q135" s="1247">
        <v>127</v>
      </c>
      <c r="R135" s="1248">
        <v>0</v>
      </c>
      <c r="S135" s="1247">
        <v>127</v>
      </c>
      <c r="T135" s="1247"/>
      <c r="U135" s="1247"/>
      <c r="V135" s="1247"/>
      <c r="W135" s="1247">
        <v>127</v>
      </c>
      <c r="X135" s="1247" t="s">
        <v>928</v>
      </c>
    </row>
    <row r="136" spans="1:24" x14ac:dyDescent="0.25">
      <c r="A136" s="1247">
        <v>352</v>
      </c>
      <c r="B136" s="1247" t="s">
        <v>602</v>
      </c>
      <c r="C136" s="1247" t="s">
        <v>562</v>
      </c>
      <c r="D136" s="1247" t="s">
        <v>537</v>
      </c>
      <c r="E136" s="1247">
        <v>15828</v>
      </c>
      <c r="F136" s="1248">
        <v>0</v>
      </c>
      <c r="G136" s="1247">
        <v>15828</v>
      </c>
      <c r="H136" s="1248">
        <v>0</v>
      </c>
      <c r="I136" s="1247">
        <v>15828</v>
      </c>
      <c r="J136" s="1248">
        <v>0</v>
      </c>
      <c r="K136" s="1247">
        <v>15828</v>
      </c>
      <c r="L136" s="1248">
        <v>0</v>
      </c>
      <c r="M136" s="1247">
        <v>15828</v>
      </c>
      <c r="N136" s="1248">
        <v>0</v>
      </c>
      <c r="O136" s="1247">
        <v>15828</v>
      </c>
      <c r="P136" s="1248">
        <v>0</v>
      </c>
      <c r="Q136" s="1247">
        <v>15828</v>
      </c>
      <c r="R136" s="1248">
        <v>0</v>
      </c>
      <c r="S136" s="1247">
        <v>15828</v>
      </c>
      <c r="T136" s="1247"/>
      <c r="U136" s="1247"/>
      <c r="V136" s="1247"/>
      <c r="W136" s="1247">
        <v>15828</v>
      </c>
      <c r="X136" s="1247" t="s">
        <v>928</v>
      </c>
    </row>
    <row r="137" spans="1:24" x14ac:dyDescent="0.25">
      <c r="A137" s="1247">
        <v>398</v>
      </c>
      <c r="B137" s="1247" t="s">
        <v>1287</v>
      </c>
      <c r="C137" s="1247"/>
      <c r="D137" s="1247" t="s">
        <v>537</v>
      </c>
      <c r="E137" s="1247">
        <v>0</v>
      </c>
      <c r="F137" s="1247"/>
      <c r="G137" s="1247">
        <v>0</v>
      </c>
      <c r="H137" s="1247"/>
      <c r="I137" s="1247">
        <v>0</v>
      </c>
      <c r="J137" s="1247"/>
      <c r="K137" s="1247">
        <v>0</v>
      </c>
      <c r="L137" s="1247"/>
      <c r="M137" s="1247">
        <v>0</v>
      </c>
      <c r="N137" s="1247"/>
      <c r="O137" s="1247">
        <v>0</v>
      </c>
      <c r="P137" s="1247"/>
      <c r="Q137" s="1247">
        <v>0</v>
      </c>
      <c r="R137" s="1247"/>
      <c r="S137" s="1247">
        <v>0</v>
      </c>
      <c r="T137" s="1247"/>
      <c r="U137" s="1247"/>
      <c r="V137" s="1247"/>
      <c r="W137" s="1247">
        <v>0</v>
      </c>
      <c r="X137" s="1247" t="s">
        <v>928</v>
      </c>
    </row>
    <row r="138" spans="1:24" x14ac:dyDescent="0.25">
      <c r="A138" s="1247">
        <v>416</v>
      </c>
      <c r="B138" s="1247" t="s">
        <v>74</v>
      </c>
      <c r="C138" s="1247" t="s">
        <v>57</v>
      </c>
      <c r="D138" s="1247" t="s">
        <v>537</v>
      </c>
      <c r="E138" s="1247">
        <v>10127</v>
      </c>
      <c r="F138" s="1248">
        <v>0</v>
      </c>
      <c r="G138" s="1247">
        <v>10127</v>
      </c>
      <c r="H138" s="1248">
        <v>0</v>
      </c>
      <c r="I138" s="1247">
        <v>10127</v>
      </c>
      <c r="J138" s="1248">
        <v>0</v>
      </c>
      <c r="K138" s="1247">
        <v>10127</v>
      </c>
      <c r="L138" s="1248">
        <v>0</v>
      </c>
      <c r="M138" s="1247">
        <v>10127</v>
      </c>
      <c r="N138" s="1164">
        <v>6.6790000000000002E-2</v>
      </c>
      <c r="O138" s="1247">
        <v>9493</v>
      </c>
      <c r="P138" s="1248">
        <v>0</v>
      </c>
      <c r="Q138" s="1247">
        <v>9493</v>
      </c>
      <c r="R138" s="1248">
        <v>0</v>
      </c>
      <c r="S138" s="1247">
        <v>9493</v>
      </c>
      <c r="T138" s="1247"/>
      <c r="U138" s="1247"/>
      <c r="V138" s="1247"/>
      <c r="W138" s="1247">
        <v>9493</v>
      </c>
      <c r="X138" s="1247" t="s">
        <v>928</v>
      </c>
    </row>
    <row r="139" spans="1:24" x14ac:dyDescent="0.25">
      <c r="A139" s="1247">
        <v>418</v>
      </c>
      <c r="B139" s="1247" t="s">
        <v>1288</v>
      </c>
      <c r="C139" s="1247" t="s">
        <v>545</v>
      </c>
      <c r="D139" s="1247" t="s">
        <v>503</v>
      </c>
      <c r="E139" s="1247">
        <v>6465</v>
      </c>
      <c r="F139" s="1248">
        <v>0</v>
      </c>
      <c r="G139" s="1247">
        <v>6465</v>
      </c>
      <c r="H139" s="1248">
        <v>0</v>
      </c>
      <c r="I139" s="1247">
        <v>6465</v>
      </c>
      <c r="J139" s="1248">
        <v>0</v>
      </c>
      <c r="K139" s="1247">
        <v>6465</v>
      </c>
      <c r="L139" s="1248">
        <v>0</v>
      </c>
      <c r="M139" s="1247">
        <v>6465</v>
      </c>
      <c r="N139" s="1248">
        <v>0</v>
      </c>
      <c r="O139" s="1247">
        <v>6465</v>
      </c>
      <c r="P139" s="1248">
        <v>0</v>
      </c>
      <c r="Q139" s="1247">
        <v>6465</v>
      </c>
      <c r="R139" s="1248">
        <v>0</v>
      </c>
      <c r="S139" s="1247">
        <v>6465</v>
      </c>
      <c r="T139" s="1247"/>
      <c r="U139" s="1247"/>
      <c r="V139" s="1247"/>
      <c r="W139" s="1247">
        <v>6465</v>
      </c>
      <c r="X139" s="1247" t="s">
        <v>928</v>
      </c>
    </row>
    <row r="140" spans="1:24" x14ac:dyDescent="0.25">
      <c r="A140" s="1247">
        <v>441</v>
      </c>
      <c r="B140" s="1247" t="s">
        <v>547</v>
      </c>
      <c r="C140" s="1247" t="s">
        <v>545</v>
      </c>
      <c r="D140" s="1247" t="s">
        <v>503</v>
      </c>
      <c r="E140" s="1247">
        <v>7175</v>
      </c>
      <c r="F140" s="1248">
        <v>0</v>
      </c>
      <c r="G140" s="1247">
        <v>7175</v>
      </c>
      <c r="H140" s="1248">
        <v>0</v>
      </c>
      <c r="I140" s="1247">
        <v>7175</v>
      </c>
      <c r="J140" s="1248">
        <v>0</v>
      </c>
      <c r="K140" s="1247">
        <v>7175</v>
      </c>
      <c r="L140" s="1248">
        <v>0</v>
      </c>
      <c r="M140" s="1247">
        <v>7175</v>
      </c>
      <c r="N140" s="1248">
        <v>0</v>
      </c>
      <c r="O140" s="1247">
        <v>7175</v>
      </c>
      <c r="P140" s="1164">
        <v>6.9940000000000002E-2</v>
      </c>
      <c r="Q140" s="1247">
        <v>6706</v>
      </c>
      <c r="R140" s="1248">
        <v>0</v>
      </c>
      <c r="S140" s="1247">
        <v>6706</v>
      </c>
      <c r="T140" s="1248">
        <v>0</v>
      </c>
      <c r="U140" s="1247">
        <v>6706</v>
      </c>
      <c r="V140" s="1248">
        <v>0</v>
      </c>
      <c r="W140" s="1247">
        <v>6706</v>
      </c>
      <c r="X140" s="1247" t="s">
        <v>928</v>
      </c>
    </row>
    <row r="141" spans="1:24" x14ac:dyDescent="0.25">
      <c r="A141" s="1247">
        <v>448</v>
      </c>
      <c r="B141" s="1247" t="s">
        <v>603</v>
      </c>
      <c r="C141" s="1247" t="s">
        <v>545</v>
      </c>
      <c r="D141" s="1247" t="s">
        <v>503</v>
      </c>
      <c r="E141" s="1247">
        <v>11597</v>
      </c>
      <c r="F141" s="1248">
        <v>0</v>
      </c>
      <c r="G141" s="1247">
        <v>11597</v>
      </c>
      <c r="H141" s="1248">
        <v>0</v>
      </c>
      <c r="I141" s="1247">
        <v>11597</v>
      </c>
      <c r="J141" s="1248">
        <v>0</v>
      </c>
      <c r="K141" s="1247">
        <v>11597</v>
      </c>
      <c r="L141" s="1248">
        <v>0</v>
      </c>
      <c r="M141" s="1247">
        <v>11597</v>
      </c>
      <c r="N141" s="1248">
        <v>0</v>
      </c>
      <c r="O141" s="1247">
        <v>11597</v>
      </c>
      <c r="P141" s="1164">
        <v>7.0029999999999995E-2</v>
      </c>
      <c r="Q141" s="1247">
        <v>10838</v>
      </c>
      <c r="R141" s="1248">
        <v>0</v>
      </c>
      <c r="S141" s="1247">
        <v>10838</v>
      </c>
      <c r="T141" s="1248">
        <v>0</v>
      </c>
      <c r="U141" s="1247">
        <v>10838</v>
      </c>
      <c r="V141" s="1248">
        <v>0</v>
      </c>
      <c r="W141" s="1247">
        <v>10838</v>
      </c>
      <c r="X141" s="1247" t="s">
        <v>928</v>
      </c>
    </row>
    <row r="142" spans="1:24" x14ac:dyDescent="0.25">
      <c r="A142" s="1247">
        <v>450</v>
      </c>
      <c r="B142" s="1247" t="s">
        <v>1289</v>
      </c>
      <c r="C142" s="1247" t="s">
        <v>551</v>
      </c>
      <c r="D142" s="1247" t="s">
        <v>503</v>
      </c>
      <c r="E142" s="1247">
        <v>26538</v>
      </c>
      <c r="F142" s="1248">
        <v>0</v>
      </c>
      <c r="G142" s="1247">
        <v>26538</v>
      </c>
      <c r="H142" s="1248">
        <v>0</v>
      </c>
      <c r="I142" s="1247">
        <v>26538</v>
      </c>
      <c r="J142" s="1248">
        <v>0</v>
      </c>
      <c r="K142" s="1247">
        <v>26538</v>
      </c>
      <c r="L142" s="1248">
        <v>0</v>
      </c>
      <c r="M142" s="1247">
        <v>26538</v>
      </c>
      <c r="N142" s="1248">
        <v>0</v>
      </c>
      <c r="O142" s="1247">
        <v>26538</v>
      </c>
      <c r="P142" s="1164">
        <v>6.9989999999999997E-2</v>
      </c>
      <c r="Q142" s="1247">
        <v>24802</v>
      </c>
      <c r="R142" s="1248">
        <v>0</v>
      </c>
      <c r="S142" s="1247">
        <v>24802</v>
      </c>
      <c r="T142" s="1248">
        <v>0</v>
      </c>
      <c r="U142" s="1247">
        <v>24802</v>
      </c>
      <c r="V142" s="1248">
        <v>0</v>
      </c>
      <c r="W142" s="1247">
        <v>24802</v>
      </c>
      <c r="X142" s="1247" t="s">
        <v>928</v>
      </c>
    </row>
    <row r="143" spans="1:24" x14ac:dyDescent="0.25">
      <c r="A143" s="1097">
        <v>464</v>
      </c>
      <c r="B143" s="1097" t="s">
        <v>1290</v>
      </c>
      <c r="C143" s="1097"/>
      <c r="D143" s="1097" t="s">
        <v>630</v>
      </c>
      <c r="E143" s="1247">
        <v>0</v>
      </c>
      <c r="F143" s="1247"/>
      <c r="G143" s="1247">
        <v>0</v>
      </c>
      <c r="H143" s="1247"/>
      <c r="I143" s="1247">
        <v>0</v>
      </c>
      <c r="J143" s="1247"/>
      <c r="K143" s="1247">
        <v>0</v>
      </c>
      <c r="L143" s="1247"/>
      <c r="M143" s="1247">
        <v>0</v>
      </c>
      <c r="N143" s="1247"/>
      <c r="O143" s="1247">
        <v>0</v>
      </c>
      <c r="P143" s="1247"/>
      <c r="Q143" s="1247">
        <v>0</v>
      </c>
      <c r="R143" s="1247"/>
      <c r="S143" s="1247">
        <v>0</v>
      </c>
      <c r="T143" s="1247"/>
      <c r="U143" s="1247"/>
      <c r="V143" s="1247"/>
      <c r="W143" s="1247">
        <v>0</v>
      </c>
      <c r="X143" s="1247" t="s">
        <v>933</v>
      </c>
    </row>
    <row r="144" spans="1:24" x14ac:dyDescent="0.25">
      <c r="A144" s="1247">
        <v>468</v>
      </c>
      <c r="B144" s="1247" t="s">
        <v>75</v>
      </c>
      <c r="C144" s="1247" t="s">
        <v>571</v>
      </c>
      <c r="D144" s="1247" t="s">
        <v>537</v>
      </c>
      <c r="E144" s="1247">
        <v>1357</v>
      </c>
      <c r="F144" s="1248">
        <v>0</v>
      </c>
      <c r="G144" s="1247">
        <v>1357</v>
      </c>
      <c r="H144" s="1163">
        <v>-0.24986</v>
      </c>
      <c r="I144" s="1247">
        <v>1809</v>
      </c>
      <c r="J144" s="1248">
        <v>0</v>
      </c>
      <c r="K144" s="1247">
        <v>1809</v>
      </c>
      <c r="L144" s="1248">
        <v>0</v>
      </c>
      <c r="M144" s="1247">
        <v>1809</v>
      </c>
      <c r="N144" s="1248">
        <v>0</v>
      </c>
      <c r="O144" s="1247">
        <v>1809</v>
      </c>
      <c r="P144" s="1248">
        <v>0</v>
      </c>
      <c r="Q144" s="1247">
        <v>1809</v>
      </c>
      <c r="R144" s="1163">
        <v>-0.25678000000000001</v>
      </c>
      <c r="S144" s="1247">
        <v>2434</v>
      </c>
      <c r="T144" s="1247"/>
      <c r="U144" s="1247"/>
      <c r="V144" s="1247"/>
      <c r="W144" s="1247">
        <v>2434</v>
      </c>
      <c r="X144" s="1247" t="s">
        <v>928</v>
      </c>
    </row>
    <row r="145" spans="1:24" x14ac:dyDescent="0.25">
      <c r="A145" s="1097">
        <v>473</v>
      </c>
      <c r="B145" s="1097" t="s">
        <v>1291</v>
      </c>
      <c r="C145" s="1097" t="s">
        <v>432</v>
      </c>
      <c r="D145" s="1097" t="s">
        <v>503</v>
      </c>
      <c r="E145" s="1247">
        <v>78</v>
      </c>
      <c r="F145" s="1248">
        <v>0</v>
      </c>
      <c r="G145" s="1247">
        <v>78</v>
      </c>
      <c r="H145" s="1248">
        <v>0</v>
      </c>
      <c r="I145" s="1247">
        <v>78</v>
      </c>
      <c r="J145" s="1248">
        <v>0</v>
      </c>
      <c r="K145" s="1247">
        <v>78</v>
      </c>
      <c r="L145" s="1248">
        <v>0</v>
      </c>
      <c r="M145" s="1247">
        <v>78</v>
      </c>
      <c r="N145" s="1248">
        <v>0</v>
      </c>
      <c r="O145" s="1247">
        <v>78</v>
      </c>
      <c r="P145" s="1248">
        <v>0</v>
      </c>
      <c r="Q145" s="1247">
        <v>78</v>
      </c>
      <c r="R145" s="1248">
        <v>0</v>
      </c>
      <c r="S145" s="1247">
        <v>78</v>
      </c>
      <c r="T145" s="1247"/>
      <c r="U145" s="1247"/>
      <c r="V145" s="1247"/>
      <c r="W145" s="1247">
        <v>78</v>
      </c>
      <c r="X145" s="1247" t="s">
        <v>933</v>
      </c>
    </row>
    <row r="146" spans="1:24" x14ac:dyDescent="0.25">
      <c r="A146" s="1097">
        <v>474</v>
      </c>
      <c r="B146" s="1097" t="s">
        <v>1292</v>
      </c>
      <c r="C146" s="1097"/>
      <c r="D146" s="1097" t="s">
        <v>630</v>
      </c>
      <c r="E146" s="1247">
        <v>0</v>
      </c>
      <c r="F146" s="1247"/>
      <c r="G146" s="1247">
        <v>0</v>
      </c>
      <c r="H146" s="1247"/>
      <c r="I146" s="1247">
        <v>0</v>
      </c>
      <c r="J146" s="1247"/>
      <c r="K146" s="1247">
        <v>0</v>
      </c>
      <c r="L146" s="1247"/>
      <c r="M146" s="1247">
        <v>0</v>
      </c>
      <c r="N146" s="1247"/>
      <c r="O146" s="1247">
        <v>0</v>
      </c>
      <c r="P146" s="1247"/>
      <c r="Q146" s="1247">
        <v>0</v>
      </c>
      <c r="R146" s="1247"/>
      <c r="S146" s="1247">
        <v>0</v>
      </c>
      <c r="T146" s="1247"/>
      <c r="U146" s="1247"/>
      <c r="V146" s="1247"/>
      <c r="W146" s="1247">
        <v>0</v>
      </c>
      <c r="X146" s="1247" t="s">
        <v>933</v>
      </c>
    </row>
    <row r="147" spans="1:24" x14ac:dyDescent="0.25">
      <c r="A147" s="1247">
        <v>481</v>
      </c>
      <c r="B147" s="1247" t="s">
        <v>604</v>
      </c>
      <c r="C147" s="1247" t="s">
        <v>432</v>
      </c>
      <c r="D147" s="1247" t="s">
        <v>503</v>
      </c>
      <c r="E147" s="1247">
        <v>5904</v>
      </c>
      <c r="F147" s="1248">
        <v>0</v>
      </c>
      <c r="G147" s="1247">
        <v>5904</v>
      </c>
      <c r="H147" s="1248">
        <v>0</v>
      </c>
      <c r="I147" s="1247">
        <v>5904</v>
      </c>
      <c r="J147" s="1248">
        <v>0</v>
      </c>
      <c r="K147" s="1247">
        <v>5904</v>
      </c>
      <c r="L147" s="1248">
        <v>0</v>
      </c>
      <c r="M147" s="1247">
        <v>5904</v>
      </c>
      <c r="N147" s="1248">
        <v>0</v>
      </c>
      <c r="O147" s="1247">
        <v>5904</v>
      </c>
      <c r="P147" s="1164">
        <v>6.9949999999999998E-2</v>
      </c>
      <c r="Q147" s="1247">
        <v>5518</v>
      </c>
      <c r="R147" s="1248">
        <v>0</v>
      </c>
      <c r="S147" s="1247">
        <v>5518</v>
      </c>
      <c r="T147" s="1248">
        <v>0</v>
      </c>
      <c r="U147" s="1247">
        <v>5518</v>
      </c>
      <c r="V147" s="1248">
        <v>0</v>
      </c>
      <c r="W147" s="1247">
        <v>5518</v>
      </c>
      <c r="X147" s="1247" t="s">
        <v>928</v>
      </c>
    </row>
    <row r="148" spans="1:24" x14ac:dyDescent="0.25">
      <c r="A148" s="1247">
        <v>483</v>
      </c>
      <c r="B148" s="1247" t="s">
        <v>605</v>
      </c>
      <c r="C148" s="1247" t="s">
        <v>545</v>
      </c>
      <c r="D148" s="1247" t="s">
        <v>503</v>
      </c>
      <c r="E148" s="1247">
        <v>14689</v>
      </c>
      <c r="F148" s="1248">
        <v>0</v>
      </c>
      <c r="G148" s="1247">
        <v>14689</v>
      </c>
      <c r="H148" s="1248">
        <v>0</v>
      </c>
      <c r="I148" s="1247">
        <v>14689</v>
      </c>
      <c r="J148" s="1248">
        <v>0</v>
      </c>
      <c r="K148" s="1247">
        <v>14689</v>
      </c>
      <c r="L148" s="1248">
        <v>0</v>
      </c>
      <c r="M148" s="1247">
        <v>14689</v>
      </c>
      <c r="N148" s="1248">
        <v>0</v>
      </c>
      <c r="O148" s="1247">
        <v>14689</v>
      </c>
      <c r="P148" s="1164">
        <v>7.0000000000000007E-2</v>
      </c>
      <c r="Q148" s="1247">
        <v>13728</v>
      </c>
      <c r="R148" s="1248">
        <v>0</v>
      </c>
      <c r="S148" s="1247">
        <v>13728</v>
      </c>
      <c r="T148" s="1248">
        <v>0</v>
      </c>
      <c r="U148" s="1247">
        <v>13728</v>
      </c>
      <c r="V148" s="1248">
        <v>0</v>
      </c>
      <c r="W148" s="1247">
        <v>13728</v>
      </c>
      <c r="X148" s="1247" t="s">
        <v>928</v>
      </c>
    </row>
    <row r="149" spans="1:24" x14ac:dyDescent="0.25">
      <c r="A149" s="1247">
        <v>484</v>
      </c>
      <c r="B149" s="1247" t="s">
        <v>1293</v>
      </c>
      <c r="C149" s="1247" t="s">
        <v>514</v>
      </c>
      <c r="D149" s="1247" t="s">
        <v>503</v>
      </c>
      <c r="E149" s="1247">
        <v>0</v>
      </c>
      <c r="F149" s="1247"/>
      <c r="G149" s="1247">
        <v>0</v>
      </c>
      <c r="H149" s="1247"/>
      <c r="I149" s="1247">
        <v>0</v>
      </c>
      <c r="J149" s="1247"/>
      <c r="K149" s="1247">
        <v>0</v>
      </c>
      <c r="L149" s="1247"/>
      <c r="M149" s="1247">
        <v>0</v>
      </c>
      <c r="N149" s="1247"/>
      <c r="O149" s="1247">
        <v>0</v>
      </c>
      <c r="P149" s="1247"/>
      <c r="Q149" s="1247">
        <v>0</v>
      </c>
      <c r="R149" s="1247"/>
      <c r="S149" s="1247">
        <v>0</v>
      </c>
      <c r="T149" s="1247"/>
      <c r="U149" s="1247"/>
      <c r="V149" s="1247"/>
      <c r="W149" s="1247">
        <v>0</v>
      </c>
      <c r="X149" s="1247" t="s">
        <v>928</v>
      </c>
    </row>
    <row r="150" spans="1:24" x14ac:dyDescent="0.25">
      <c r="A150" s="1247">
        <v>485</v>
      </c>
      <c r="B150" s="1247" t="s">
        <v>606</v>
      </c>
      <c r="C150" s="1247" t="s">
        <v>545</v>
      </c>
      <c r="D150" s="1247" t="s">
        <v>503</v>
      </c>
      <c r="E150" s="1247">
        <v>6959</v>
      </c>
      <c r="F150" s="1248">
        <v>0</v>
      </c>
      <c r="G150" s="1247">
        <v>6959</v>
      </c>
      <c r="H150" s="1164">
        <v>1.3999999999999999E-4</v>
      </c>
      <c r="I150" s="1247">
        <v>6958</v>
      </c>
      <c r="J150" s="1248">
        <v>0</v>
      </c>
      <c r="K150" s="1247">
        <v>6958</v>
      </c>
      <c r="L150" s="1248">
        <v>0</v>
      </c>
      <c r="M150" s="1247">
        <v>6958</v>
      </c>
      <c r="N150" s="1248">
        <v>0</v>
      </c>
      <c r="O150" s="1247">
        <v>6958</v>
      </c>
      <c r="P150" s="1164">
        <v>6.9970000000000004E-2</v>
      </c>
      <c r="Q150" s="1247">
        <v>6503</v>
      </c>
      <c r="R150" s="1248">
        <v>0</v>
      </c>
      <c r="S150" s="1247">
        <v>6503</v>
      </c>
      <c r="T150" s="1248">
        <v>0</v>
      </c>
      <c r="U150" s="1247">
        <v>6503</v>
      </c>
      <c r="V150" s="1248">
        <v>0</v>
      </c>
      <c r="W150" s="1247">
        <v>6503</v>
      </c>
      <c r="X150" s="1247" t="s">
        <v>928</v>
      </c>
    </row>
    <row r="151" spans="1:24" x14ac:dyDescent="0.25">
      <c r="A151" s="1247">
        <v>486</v>
      </c>
      <c r="B151" s="1247" t="s">
        <v>607</v>
      </c>
      <c r="C151" s="1247" t="s">
        <v>514</v>
      </c>
      <c r="D151" s="1247" t="s">
        <v>503</v>
      </c>
      <c r="E151" s="1247">
        <v>12103</v>
      </c>
      <c r="F151" s="1248">
        <v>0</v>
      </c>
      <c r="G151" s="1247">
        <v>12103</v>
      </c>
      <c r="H151" s="1248">
        <v>0</v>
      </c>
      <c r="I151" s="1247">
        <v>12103</v>
      </c>
      <c r="J151" s="1248">
        <v>0</v>
      </c>
      <c r="K151" s="1247">
        <v>12103</v>
      </c>
      <c r="L151" s="1248">
        <v>0</v>
      </c>
      <c r="M151" s="1247">
        <v>12103</v>
      </c>
      <c r="N151" s="1248">
        <v>0</v>
      </c>
      <c r="O151" s="1247">
        <v>12103</v>
      </c>
      <c r="P151" s="1248">
        <v>0</v>
      </c>
      <c r="Q151" s="1247">
        <v>12103</v>
      </c>
      <c r="R151" s="1248">
        <v>0</v>
      </c>
      <c r="S151" s="1247">
        <v>12103</v>
      </c>
      <c r="T151" s="1248">
        <v>0</v>
      </c>
      <c r="U151" s="1247">
        <v>12103</v>
      </c>
      <c r="V151" s="1248">
        <v>0</v>
      </c>
      <c r="W151" s="1247">
        <v>12103</v>
      </c>
      <c r="X151" s="1247" t="s">
        <v>928</v>
      </c>
    </row>
    <row r="152" spans="1:24" x14ac:dyDescent="0.25">
      <c r="A152" s="1247">
        <v>487</v>
      </c>
      <c r="B152" s="1247" t="s">
        <v>608</v>
      </c>
      <c r="C152" s="1247" t="s">
        <v>545</v>
      </c>
      <c r="D152" s="1247" t="s">
        <v>503</v>
      </c>
      <c r="E152" s="1247">
        <v>8868</v>
      </c>
      <c r="F152" s="1248">
        <v>0</v>
      </c>
      <c r="G152" s="1247">
        <v>8868</v>
      </c>
      <c r="H152" s="1164">
        <v>1.1E-4</v>
      </c>
      <c r="I152" s="1247">
        <v>8867</v>
      </c>
      <c r="J152" s="1248">
        <v>0</v>
      </c>
      <c r="K152" s="1247">
        <v>8867</v>
      </c>
      <c r="L152" s="1248">
        <v>0</v>
      </c>
      <c r="M152" s="1247">
        <v>8867</v>
      </c>
      <c r="N152" s="1248">
        <v>0</v>
      </c>
      <c r="O152" s="1247">
        <v>8867</v>
      </c>
      <c r="P152" s="1164">
        <v>6.9989999999999997E-2</v>
      </c>
      <c r="Q152" s="1247">
        <v>8287</v>
      </c>
      <c r="R152" s="1248">
        <v>0</v>
      </c>
      <c r="S152" s="1247">
        <v>8287</v>
      </c>
      <c r="T152" s="1248">
        <v>0</v>
      </c>
      <c r="U152" s="1247">
        <v>8287</v>
      </c>
      <c r="V152" s="1248">
        <v>0</v>
      </c>
      <c r="W152" s="1247">
        <v>8287</v>
      </c>
      <c r="X152" s="1247" t="s">
        <v>928</v>
      </c>
    </row>
    <row r="153" spans="1:24" x14ac:dyDescent="0.25">
      <c r="A153" s="1247">
        <v>494</v>
      </c>
      <c r="B153" s="1247" t="s">
        <v>609</v>
      </c>
      <c r="C153" s="1247" t="s">
        <v>556</v>
      </c>
      <c r="D153" s="1247" t="s">
        <v>503</v>
      </c>
      <c r="E153" s="1247">
        <v>15463</v>
      </c>
      <c r="F153" s="1248">
        <v>0</v>
      </c>
      <c r="G153" s="1247">
        <v>15463</v>
      </c>
      <c r="H153" s="1248">
        <v>0</v>
      </c>
      <c r="I153" s="1247">
        <v>15463</v>
      </c>
      <c r="J153" s="1248">
        <v>0</v>
      </c>
      <c r="K153" s="1247">
        <v>15463</v>
      </c>
      <c r="L153" s="1248">
        <v>0</v>
      </c>
      <c r="M153" s="1247">
        <v>15463</v>
      </c>
      <c r="N153" s="1248">
        <v>0</v>
      </c>
      <c r="O153" s="1247">
        <v>15463</v>
      </c>
      <c r="P153" s="1164">
        <v>7.0029999999999995E-2</v>
      </c>
      <c r="Q153" s="1247">
        <v>14451</v>
      </c>
      <c r="R153" s="1248">
        <v>0</v>
      </c>
      <c r="S153" s="1247">
        <v>14451</v>
      </c>
      <c r="T153" s="1248">
        <v>0</v>
      </c>
      <c r="U153" s="1247">
        <v>14451</v>
      </c>
      <c r="V153" s="1248">
        <v>0</v>
      </c>
      <c r="W153" s="1247">
        <v>14451</v>
      </c>
      <c r="X153" s="1247" t="s">
        <v>928</v>
      </c>
    </row>
    <row r="154" spans="1:24" x14ac:dyDescent="0.25">
      <c r="A154" s="1247">
        <v>495</v>
      </c>
      <c r="B154" s="1247" t="s">
        <v>610</v>
      </c>
      <c r="C154" s="1247" t="s">
        <v>446</v>
      </c>
      <c r="D154" s="1247" t="s">
        <v>503</v>
      </c>
      <c r="E154" s="1247">
        <v>29344</v>
      </c>
      <c r="F154" s="1248">
        <v>0</v>
      </c>
      <c r="G154" s="1247">
        <v>29344</v>
      </c>
      <c r="H154" s="1248">
        <v>0</v>
      </c>
      <c r="I154" s="1247">
        <v>29344</v>
      </c>
      <c r="J154" s="1248">
        <v>0</v>
      </c>
      <c r="K154" s="1247">
        <v>29344</v>
      </c>
      <c r="L154" s="1248">
        <v>0</v>
      </c>
      <c r="M154" s="1247">
        <v>29344</v>
      </c>
      <c r="N154" s="1248">
        <v>0</v>
      </c>
      <c r="O154" s="1247">
        <v>29344</v>
      </c>
      <c r="P154" s="1164">
        <v>7.0010000000000003E-2</v>
      </c>
      <c r="Q154" s="1247">
        <v>27424</v>
      </c>
      <c r="R154" s="1248">
        <v>0</v>
      </c>
      <c r="S154" s="1247">
        <v>27424</v>
      </c>
      <c r="T154" s="1248">
        <v>0</v>
      </c>
      <c r="U154" s="1247">
        <v>27424</v>
      </c>
      <c r="V154" s="1248">
        <v>0</v>
      </c>
      <c r="W154" s="1247">
        <v>27424</v>
      </c>
      <c r="X154" s="1247" t="s">
        <v>928</v>
      </c>
    </row>
    <row r="155" spans="1:24" x14ac:dyDescent="0.25">
      <c r="A155" s="1247">
        <v>502</v>
      </c>
      <c r="B155" s="1247" t="s">
        <v>611</v>
      </c>
      <c r="C155" s="1247" t="s">
        <v>551</v>
      </c>
      <c r="D155" s="1247" t="s">
        <v>503</v>
      </c>
      <c r="E155" s="1247">
        <v>15923</v>
      </c>
      <c r="F155" s="1248">
        <v>0</v>
      </c>
      <c r="G155" s="1247">
        <v>15923</v>
      </c>
      <c r="H155" s="1248">
        <v>0</v>
      </c>
      <c r="I155" s="1247">
        <v>15923</v>
      </c>
      <c r="J155" s="1248">
        <v>0</v>
      </c>
      <c r="K155" s="1247">
        <v>15923</v>
      </c>
      <c r="L155" s="1248">
        <v>0</v>
      </c>
      <c r="M155" s="1247">
        <v>15923</v>
      </c>
      <c r="N155" s="1248">
        <v>0</v>
      </c>
      <c r="O155" s="1247">
        <v>15923</v>
      </c>
      <c r="P155" s="1164">
        <v>7.0019999999999999E-2</v>
      </c>
      <c r="Q155" s="1247">
        <v>14881</v>
      </c>
      <c r="R155" s="1248">
        <v>0</v>
      </c>
      <c r="S155" s="1247">
        <v>14881</v>
      </c>
      <c r="T155" s="1248">
        <v>0</v>
      </c>
      <c r="U155" s="1247">
        <v>14881</v>
      </c>
      <c r="V155" s="1248">
        <v>0</v>
      </c>
      <c r="W155" s="1247">
        <v>14881</v>
      </c>
      <c r="X155" s="1247" t="s">
        <v>928</v>
      </c>
    </row>
    <row r="156" spans="1:24" x14ac:dyDescent="0.25">
      <c r="A156" s="1247">
        <v>505</v>
      </c>
      <c r="B156" s="1247" t="s">
        <v>612</v>
      </c>
      <c r="C156" s="1247" t="s">
        <v>432</v>
      </c>
      <c r="D156" s="1247" t="s">
        <v>503</v>
      </c>
      <c r="E156" s="1247">
        <v>7811</v>
      </c>
      <c r="F156" s="1248">
        <v>0</v>
      </c>
      <c r="G156" s="1247">
        <v>7811</v>
      </c>
      <c r="H156" s="1248">
        <v>0</v>
      </c>
      <c r="I156" s="1247">
        <v>7811</v>
      </c>
      <c r="J156" s="1248">
        <v>0</v>
      </c>
      <c r="K156" s="1247">
        <v>7811</v>
      </c>
      <c r="L156" s="1248">
        <v>0</v>
      </c>
      <c r="M156" s="1247">
        <v>7811</v>
      </c>
      <c r="N156" s="1248">
        <v>0</v>
      </c>
      <c r="O156" s="1247">
        <v>7811</v>
      </c>
      <c r="P156" s="1248">
        <v>0</v>
      </c>
      <c r="Q156" s="1247">
        <v>7811</v>
      </c>
      <c r="R156" s="1248">
        <v>0</v>
      </c>
      <c r="S156" s="1247">
        <v>7811</v>
      </c>
      <c r="T156" s="1247"/>
      <c r="U156" s="1247"/>
      <c r="V156" s="1247"/>
      <c r="W156" s="1247">
        <v>7811</v>
      </c>
      <c r="X156" s="1247" t="s">
        <v>928</v>
      </c>
    </row>
    <row r="157" spans="1:24" x14ac:dyDescent="0.25">
      <c r="A157" s="1247">
        <v>507</v>
      </c>
      <c r="B157" s="1247" t="s">
        <v>1294</v>
      </c>
      <c r="C157" s="1247" t="s">
        <v>432</v>
      </c>
      <c r="D157" s="1247" t="s">
        <v>503</v>
      </c>
      <c r="E157" s="1247">
        <v>7811</v>
      </c>
      <c r="F157" s="1248">
        <v>0</v>
      </c>
      <c r="G157" s="1247">
        <v>7811</v>
      </c>
      <c r="H157" s="1248">
        <v>0</v>
      </c>
      <c r="I157" s="1247">
        <v>7811</v>
      </c>
      <c r="J157" s="1248">
        <v>0</v>
      </c>
      <c r="K157" s="1247">
        <v>7811</v>
      </c>
      <c r="L157" s="1248">
        <v>0</v>
      </c>
      <c r="M157" s="1247">
        <v>7811</v>
      </c>
      <c r="N157" s="1248">
        <v>0</v>
      </c>
      <c r="O157" s="1247">
        <v>7811</v>
      </c>
      <c r="P157" s="1248">
        <v>0</v>
      </c>
      <c r="Q157" s="1247">
        <v>7811</v>
      </c>
      <c r="R157" s="1248">
        <v>0</v>
      </c>
      <c r="S157" s="1247">
        <v>7811</v>
      </c>
      <c r="T157" s="1247"/>
      <c r="U157" s="1247"/>
      <c r="V157" s="1247"/>
      <c r="W157" s="1247">
        <v>7811</v>
      </c>
      <c r="X157" s="1247" t="s">
        <v>928</v>
      </c>
    </row>
    <row r="158" spans="1:24" x14ac:dyDescent="0.25">
      <c r="A158" s="1247">
        <v>511</v>
      </c>
      <c r="B158" s="1247" t="s">
        <v>613</v>
      </c>
      <c r="C158" s="1247" t="s">
        <v>562</v>
      </c>
      <c r="D158" s="1247" t="s">
        <v>537</v>
      </c>
      <c r="E158" s="1247">
        <v>5692</v>
      </c>
      <c r="F158" s="1248">
        <v>0</v>
      </c>
      <c r="G158" s="1247">
        <v>5692</v>
      </c>
      <c r="H158" s="1164">
        <v>9.5039999999999999E-2</v>
      </c>
      <c r="I158" s="1247">
        <v>5198</v>
      </c>
      <c r="J158" s="1248">
        <v>0</v>
      </c>
      <c r="K158" s="1247">
        <v>5198</v>
      </c>
      <c r="L158" s="1248">
        <v>0</v>
      </c>
      <c r="M158" s="1247">
        <v>5198</v>
      </c>
      <c r="N158" s="1248">
        <v>0</v>
      </c>
      <c r="O158" s="1247">
        <v>5198</v>
      </c>
      <c r="P158" s="1248">
        <v>0</v>
      </c>
      <c r="Q158" s="1247">
        <v>5198</v>
      </c>
      <c r="R158" s="1248">
        <v>0</v>
      </c>
      <c r="S158" s="1247">
        <v>5198</v>
      </c>
      <c r="T158" s="1247"/>
      <c r="U158" s="1247"/>
      <c r="V158" s="1247"/>
      <c r="W158" s="1247">
        <v>5198</v>
      </c>
      <c r="X158" s="1247" t="s">
        <v>928</v>
      </c>
    </row>
    <row r="159" spans="1:24" x14ac:dyDescent="0.25">
      <c r="A159" s="1247">
        <v>513</v>
      </c>
      <c r="B159" s="1247" t="s">
        <v>614</v>
      </c>
      <c r="C159" s="1247"/>
      <c r="D159" s="1247" t="s">
        <v>537</v>
      </c>
      <c r="E159" s="1247">
        <v>10851</v>
      </c>
      <c r="F159" s="1248">
        <v>0</v>
      </c>
      <c r="G159" s="1247">
        <v>10851</v>
      </c>
      <c r="H159" s="1248">
        <v>0</v>
      </c>
      <c r="I159" s="1247">
        <v>10851</v>
      </c>
      <c r="J159" s="1248">
        <v>0</v>
      </c>
      <c r="K159" s="1247">
        <v>10851</v>
      </c>
      <c r="L159" s="1248">
        <v>0</v>
      </c>
      <c r="M159" s="1247">
        <v>10851</v>
      </c>
      <c r="N159" s="1248">
        <v>0</v>
      </c>
      <c r="O159" s="1247">
        <v>10851</v>
      </c>
      <c r="P159" s="1248">
        <v>0</v>
      </c>
      <c r="Q159" s="1247">
        <v>10851</v>
      </c>
      <c r="R159" s="1248">
        <v>0</v>
      </c>
      <c r="S159" s="1247">
        <v>10851</v>
      </c>
      <c r="T159" s="1248">
        <v>0</v>
      </c>
      <c r="U159" s="1247">
        <v>10851</v>
      </c>
      <c r="V159" s="1248">
        <v>0</v>
      </c>
      <c r="W159" s="1247">
        <v>10851</v>
      </c>
      <c r="X159" s="1247" t="s">
        <v>928</v>
      </c>
    </row>
    <row r="160" spans="1:24" x14ac:dyDescent="0.25">
      <c r="A160" s="1247">
        <v>514</v>
      </c>
      <c r="B160" s="1247" t="s">
        <v>615</v>
      </c>
      <c r="C160" s="1247"/>
      <c r="D160" s="1247" t="s">
        <v>537</v>
      </c>
      <c r="E160" s="1247">
        <v>13023</v>
      </c>
      <c r="F160" s="1248">
        <v>0</v>
      </c>
      <c r="G160" s="1247">
        <v>13023</v>
      </c>
      <c r="H160" s="1248">
        <v>0</v>
      </c>
      <c r="I160" s="1247">
        <v>13023</v>
      </c>
      <c r="J160" s="1248">
        <v>0</v>
      </c>
      <c r="K160" s="1247">
        <v>13023</v>
      </c>
      <c r="L160" s="1248">
        <v>0</v>
      </c>
      <c r="M160" s="1247">
        <v>13023</v>
      </c>
      <c r="N160" s="1248">
        <v>0</v>
      </c>
      <c r="O160" s="1247">
        <v>13023</v>
      </c>
      <c r="P160" s="1248">
        <v>0</v>
      </c>
      <c r="Q160" s="1247">
        <v>13023</v>
      </c>
      <c r="R160" s="1248">
        <v>0</v>
      </c>
      <c r="S160" s="1247">
        <v>13023</v>
      </c>
      <c r="T160" s="1248">
        <v>0</v>
      </c>
      <c r="U160" s="1247">
        <v>13023</v>
      </c>
      <c r="V160" s="1248">
        <v>0</v>
      </c>
      <c r="W160" s="1247">
        <v>13023</v>
      </c>
      <c r="X160" s="1247" t="s">
        <v>928</v>
      </c>
    </row>
    <row r="161" spans="1:24" x14ac:dyDescent="0.25">
      <c r="A161" s="1247">
        <v>520</v>
      </c>
      <c r="B161" s="1247" t="s">
        <v>616</v>
      </c>
      <c r="C161" s="1247" t="s">
        <v>545</v>
      </c>
      <c r="D161" s="1247" t="s">
        <v>503</v>
      </c>
      <c r="E161" s="1247">
        <v>2666</v>
      </c>
      <c r="F161" s="1248">
        <v>0</v>
      </c>
      <c r="G161" s="1247">
        <v>2666</v>
      </c>
      <c r="H161" s="1248">
        <v>0</v>
      </c>
      <c r="I161" s="1247">
        <v>2666</v>
      </c>
      <c r="J161" s="1248">
        <v>0</v>
      </c>
      <c r="K161" s="1247">
        <v>2666</v>
      </c>
      <c r="L161" s="1248">
        <v>0</v>
      </c>
      <c r="M161" s="1247">
        <v>2666</v>
      </c>
      <c r="N161" s="1248">
        <v>0</v>
      </c>
      <c r="O161" s="1247">
        <v>2666</v>
      </c>
      <c r="P161" s="1248">
        <v>0</v>
      </c>
      <c r="Q161" s="1247">
        <v>2666</v>
      </c>
      <c r="R161" s="1248">
        <v>0</v>
      </c>
      <c r="S161" s="1247">
        <v>2666</v>
      </c>
      <c r="T161" s="1247"/>
      <c r="U161" s="1247"/>
      <c r="V161" s="1247"/>
      <c r="W161" s="1247">
        <v>2666</v>
      </c>
      <c r="X161" s="1247" t="s">
        <v>928</v>
      </c>
    </row>
    <row r="162" spans="1:24" x14ac:dyDescent="0.25">
      <c r="A162" s="1247">
        <v>521</v>
      </c>
      <c r="B162" s="1247" t="s">
        <v>617</v>
      </c>
      <c r="C162" s="1247" t="s">
        <v>514</v>
      </c>
      <c r="D162" s="1247" t="s">
        <v>503</v>
      </c>
      <c r="E162" s="1247">
        <v>28656</v>
      </c>
      <c r="F162" s="1248">
        <v>0</v>
      </c>
      <c r="G162" s="1247">
        <v>28656</v>
      </c>
      <c r="H162" s="1248">
        <v>0</v>
      </c>
      <c r="I162" s="1247">
        <v>28656</v>
      </c>
      <c r="J162" s="1248">
        <v>0</v>
      </c>
      <c r="K162" s="1247">
        <v>28656</v>
      </c>
      <c r="L162" s="1248">
        <v>0</v>
      </c>
      <c r="M162" s="1247">
        <v>28656</v>
      </c>
      <c r="N162" s="1248">
        <v>0</v>
      </c>
      <c r="O162" s="1247">
        <v>28656</v>
      </c>
      <c r="P162" s="1164">
        <v>7.0010000000000003E-2</v>
      </c>
      <c r="Q162" s="1247">
        <v>26781</v>
      </c>
      <c r="R162" s="1248">
        <v>0</v>
      </c>
      <c r="S162" s="1247">
        <v>26781</v>
      </c>
      <c r="T162" s="1248">
        <v>0</v>
      </c>
      <c r="U162" s="1247">
        <v>26781</v>
      </c>
      <c r="V162" s="1248">
        <v>0</v>
      </c>
      <c r="W162" s="1247">
        <v>26781</v>
      </c>
      <c r="X162" s="1247" t="s">
        <v>928</v>
      </c>
    </row>
    <row r="163" spans="1:24" x14ac:dyDescent="0.25">
      <c r="A163" s="1247">
        <v>522</v>
      </c>
      <c r="B163" s="1247" t="s">
        <v>618</v>
      </c>
      <c r="C163" s="1247" t="s">
        <v>514</v>
      </c>
      <c r="D163" s="1247" t="s">
        <v>503</v>
      </c>
      <c r="E163" s="1247">
        <v>32954</v>
      </c>
      <c r="F163" s="1248">
        <v>0</v>
      </c>
      <c r="G163" s="1247">
        <v>32954</v>
      </c>
      <c r="H163" s="1248">
        <v>0</v>
      </c>
      <c r="I163" s="1247">
        <v>32954</v>
      </c>
      <c r="J163" s="1248">
        <v>0</v>
      </c>
      <c r="K163" s="1247">
        <v>32954</v>
      </c>
      <c r="L163" s="1248">
        <v>0</v>
      </c>
      <c r="M163" s="1247">
        <v>32954</v>
      </c>
      <c r="N163" s="1248">
        <v>0</v>
      </c>
      <c r="O163" s="1247">
        <v>32954</v>
      </c>
      <c r="P163" s="1164">
        <v>7.0000000000000007E-2</v>
      </c>
      <c r="Q163" s="1247">
        <v>30798</v>
      </c>
      <c r="R163" s="1248">
        <v>0</v>
      </c>
      <c r="S163" s="1247">
        <v>30798</v>
      </c>
      <c r="T163" s="1248">
        <v>0</v>
      </c>
      <c r="U163" s="1247">
        <v>30798</v>
      </c>
      <c r="V163" s="1248">
        <v>0</v>
      </c>
      <c r="W163" s="1247">
        <v>30798</v>
      </c>
      <c r="X163" s="1247" t="s">
        <v>928</v>
      </c>
    </row>
    <row r="164" spans="1:24" x14ac:dyDescent="0.25">
      <c r="A164" s="1097">
        <v>528</v>
      </c>
      <c r="B164" s="1097" t="s">
        <v>619</v>
      </c>
      <c r="C164" s="1097" t="s">
        <v>514</v>
      </c>
      <c r="D164" s="1097" t="s">
        <v>503</v>
      </c>
      <c r="E164" s="1247">
        <v>4790</v>
      </c>
      <c r="F164" s="1248">
        <v>0</v>
      </c>
      <c r="G164" s="1247">
        <v>4790</v>
      </c>
      <c r="H164" s="1248">
        <v>0</v>
      </c>
      <c r="I164" s="1247">
        <v>4790</v>
      </c>
      <c r="J164" s="1248">
        <v>0</v>
      </c>
      <c r="K164" s="1247">
        <v>4790</v>
      </c>
      <c r="L164" s="1248">
        <v>0</v>
      </c>
      <c r="M164" s="1247">
        <v>4790</v>
      </c>
      <c r="N164" s="1248">
        <v>0</v>
      </c>
      <c r="O164" s="1247">
        <v>4790</v>
      </c>
      <c r="P164" s="1164">
        <v>6.991E-2</v>
      </c>
      <c r="Q164" s="1247">
        <v>4477</v>
      </c>
      <c r="R164" s="1248">
        <v>0</v>
      </c>
      <c r="S164" s="1247">
        <v>4477</v>
      </c>
      <c r="T164" s="1248">
        <v>0</v>
      </c>
      <c r="U164" s="1247">
        <v>4477</v>
      </c>
      <c r="V164" s="1248">
        <v>0</v>
      </c>
      <c r="W164" s="1247">
        <v>4477</v>
      </c>
      <c r="X164" s="1247" t="s">
        <v>933</v>
      </c>
    </row>
    <row r="165" spans="1:24" x14ac:dyDescent="0.25">
      <c r="A165" s="1097">
        <v>529</v>
      </c>
      <c r="B165" s="1097" t="s">
        <v>620</v>
      </c>
      <c r="C165" s="1097" t="s">
        <v>514</v>
      </c>
      <c r="D165" s="1097" t="s">
        <v>503</v>
      </c>
      <c r="E165" s="1247">
        <v>5914</v>
      </c>
      <c r="F165" s="1248">
        <v>0</v>
      </c>
      <c r="G165" s="1247">
        <v>5914</v>
      </c>
      <c r="H165" s="1248">
        <v>0</v>
      </c>
      <c r="I165" s="1247">
        <v>5914</v>
      </c>
      <c r="J165" s="1248">
        <v>0</v>
      </c>
      <c r="K165" s="1247">
        <v>5914</v>
      </c>
      <c r="L165" s="1248">
        <v>0</v>
      </c>
      <c r="M165" s="1247">
        <v>5914</v>
      </c>
      <c r="N165" s="1164">
        <v>0.78940999999999995</v>
      </c>
      <c r="O165" s="1247">
        <v>3305</v>
      </c>
      <c r="P165" s="1248">
        <v>0</v>
      </c>
      <c r="Q165" s="1247">
        <v>3305</v>
      </c>
      <c r="R165" s="1163">
        <v>-0.40203</v>
      </c>
      <c r="S165" s="1247">
        <v>5527</v>
      </c>
      <c r="T165" s="1248">
        <v>0</v>
      </c>
      <c r="U165" s="1247">
        <v>5527</v>
      </c>
      <c r="V165" s="1248">
        <v>0</v>
      </c>
      <c r="W165" s="1247">
        <v>5527</v>
      </c>
      <c r="X165" s="1247" t="s">
        <v>933</v>
      </c>
    </row>
    <row r="166" spans="1:24" x14ac:dyDescent="0.25">
      <c r="A166" s="1097">
        <v>530</v>
      </c>
      <c r="B166" s="1097" t="s">
        <v>621</v>
      </c>
      <c r="C166" s="1097" t="s">
        <v>545</v>
      </c>
      <c r="D166" s="1097" t="s">
        <v>503</v>
      </c>
      <c r="E166" s="1247">
        <v>1591</v>
      </c>
      <c r="F166" s="1248">
        <v>0</v>
      </c>
      <c r="G166" s="1247">
        <v>1591</v>
      </c>
      <c r="H166" s="1248">
        <v>0</v>
      </c>
      <c r="I166" s="1247">
        <v>1591</v>
      </c>
      <c r="J166" s="1248">
        <v>0</v>
      </c>
      <c r="K166" s="1247">
        <v>1591</v>
      </c>
      <c r="L166" s="1248">
        <v>0</v>
      </c>
      <c r="M166" s="1247">
        <v>1591</v>
      </c>
      <c r="N166" s="1248">
        <v>0</v>
      </c>
      <c r="O166" s="1247">
        <v>1591</v>
      </c>
      <c r="P166" s="1163">
        <v>-0.38045000000000001</v>
      </c>
      <c r="Q166" s="1247">
        <v>2568</v>
      </c>
      <c r="R166" s="1248">
        <v>0</v>
      </c>
      <c r="S166" s="1247">
        <v>2568</v>
      </c>
      <c r="T166" s="1248">
        <v>0</v>
      </c>
      <c r="U166" s="1247">
        <v>2568</v>
      </c>
      <c r="V166" s="1248">
        <v>0</v>
      </c>
      <c r="W166" s="1247">
        <v>2568</v>
      </c>
      <c r="X166" s="1247" t="s">
        <v>933</v>
      </c>
    </row>
    <row r="167" spans="1:24" x14ac:dyDescent="0.25">
      <c r="A167" s="1097">
        <v>531</v>
      </c>
      <c r="B167" s="1097" t="s">
        <v>622</v>
      </c>
      <c r="C167" s="1097" t="s">
        <v>432</v>
      </c>
      <c r="D167" s="1097" t="s">
        <v>503</v>
      </c>
      <c r="E167" s="1247">
        <v>2543</v>
      </c>
      <c r="F167" s="1248">
        <v>0</v>
      </c>
      <c r="G167" s="1247">
        <v>2543</v>
      </c>
      <c r="H167" s="1248">
        <v>0</v>
      </c>
      <c r="I167" s="1247">
        <v>2543</v>
      </c>
      <c r="J167" s="1248">
        <v>0</v>
      </c>
      <c r="K167" s="1247">
        <v>2543</v>
      </c>
      <c r="L167" s="1248">
        <v>0</v>
      </c>
      <c r="M167" s="1247">
        <v>2543</v>
      </c>
      <c r="N167" s="1248">
        <v>0</v>
      </c>
      <c r="O167" s="1247">
        <v>2543</v>
      </c>
      <c r="P167" s="1164">
        <v>6.9839999999999999E-2</v>
      </c>
      <c r="Q167" s="1247">
        <v>2377</v>
      </c>
      <c r="R167" s="1248">
        <v>0</v>
      </c>
      <c r="S167" s="1247">
        <v>2377</v>
      </c>
      <c r="T167" s="1248">
        <v>0</v>
      </c>
      <c r="U167" s="1247">
        <v>2377</v>
      </c>
      <c r="V167" s="1248">
        <v>0</v>
      </c>
      <c r="W167" s="1247">
        <v>2377</v>
      </c>
      <c r="X167" s="1247" t="s">
        <v>933</v>
      </c>
    </row>
    <row r="168" spans="1:24" x14ac:dyDescent="0.25">
      <c r="A168" s="1097">
        <v>533</v>
      </c>
      <c r="B168" s="1097" t="s">
        <v>623</v>
      </c>
      <c r="C168" s="1097" t="s">
        <v>556</v>
      </c>
      <c r="D168" s="1097" t="s">
        <v>503</v>
      </c>
      <c r="E168" s="1247">
        <v>4075</v>
      </c>
      <c r="F168" s="1248">
        <v>0</v>
      </c>
      <c r="G168" s="1247">
        <v>4075</v>
      </c>
      <c r="H168" s="1248">
        <v>0</v>
      </c>
      <c r="I168" s="1247">
        <v>4075</v>
      </c>
      <c r="J168" s="1248">
        <v>0</v>
      </c>
      <c r="K168" s="1247">
        <v>4075</v>
      </c>
      <c r="L168" s="1248">
        <v>0</v>
      </c>
      <c r="M168" s="1247">
        <v>4075</v>
      </c>
      <c r="N168" s="1248">
        <v>0</v>
      </c>
      <c r="O168" s="1247">
        <v>4075</v>
      </c>
      <c r="P168" s="1164">
        <v>6.9830000000000003E-2</v>
      </c>
      <c r="Q168" s="1247">
        <v>3809</v>
      </c>
      <c r="R168" s="1248">
        <v>0</v>
      </c>
      <c r="S168" s="1247">
        <v>3809</v>
      </c>
      <c r="T168" s="1248">
        <v>0</v>
      </c>
      <c r="U168" s="1247">
        <v>3809</v>
      </c>
      <c r="V168" s="1248">
        <v>0</v>
      </c>
      <c r="W168" s="1247">
        <v>3809</v>
      </c>
      <c r="X168" s="1247" t="s">
        <v>933</v>
      </c>
    </row>
    <row r="169" spans="1:24" x14ac:dyDescent="0.25">
      <c r="A169" s="1097">
        <v>534</v>
      </c>
      <c r="B169" s="1097" t="s">
        <v>624</v>
      </c>
      <c r="C169" s="1097" t="s">
        <v>545</v>
      </c>
      <c r="D169" s="1097" t="s">
        <v>503</v>
      </c>
      <c r="E169" s="1247">
        <v>4075</v>
      </c>
      <c r="F169" s="1248">
        <v>0</v>
      </c>
      <c r="G169" s="1247">
        <v>4075</v>
      </c>
      <c r="H169" s="1248">
        <v>0</v>
      </c>
      <c r="I169" s="1247">
        <v>4075</v>
      </c>
      <c r="J169" s="1248">
        <v>0</v>
      </c>
      <c r="K169" s="1247">
        <v>4075</v>
      </c>
      <c r="L169" s="1248">
        <v>0</v>
      </c>
      <c r="M169" s="1247">
        <v>4075</v>
      </c>
      <c r="N169" s="1248">
        <v>0</v>
      </c>
      <c r="O169" s="1247">
        <v>4075</v>
      </c>
      <c r="P169" s="1164">
        <v>6.9830000000000003E-2</v>
      </c>
      <c r="Q169" s="1247">
        <v>3809</v>
      </c>
      <c r="R169" s="1248">
        <v>0</v>
      </c>
      <c r="S169" s="1247">
        <v>3809</v>
      </c>
      <c r="T169" s="1248">
        <v>0</v>
      </c>
      <c r="U169" s="1247">
        <v>3809</v>
      </c>
      <c r="V169" s="1248">
        <v>0</v>
      </c>
      <c r="W169" s="1247">
        <v>3809</v>
      </c>
      <c r="X169" s="1247" t="s">
        <v>933</v>
      </c>
    </row>
    <row r="170" spans="1:24" x14ac:dyDescent="0.25">
      <c r="A170" s="1097">
        <v>535</v>
      </c>
      <c r="B170" s="1097" t="s">
        <v>625</v>
      </c>
      <c r="C170" s="1097" t="s">
        <v>551</v>
      </c>
      <c r="D170" s="1097" t="s">
        <v>503</v>
      </c>
      <c r="E170" s="1247">
        <v>5607</v>
      </c>
      <c r="F170" s="1248">
        <v>0</v>
      </c>
      <c r="G170" s="1247">
        <v>5607</v>
      </c>
      <c r="H170" s="1248">
        <v>0</v>
      </c>
      <c r="I170" s="1247">
        <v>5607</v>
      </c>
      <c r="J170" s="1248">
        <v>0</v>
      </c>
      <c r="K170" s="1247">
        <v>5607</v>
      </c>
      <c r="L170" s="1248">
        <v>0</v>
      </c>
      <c r="M170" s="1247">
        <v>5607</v>
      </c>
      <c r="N170" s="1248">
        <v>0</v>
      </c>
      <c r="O170" s="1247">
        <v>5607</v>
      </c>
      <c r="P170" s="1164">
        <v>7.0040000000000005E-2</v>
      </c>
      <c r="Q170" s="1247">
        <v>5240</v>
      </c>
      <c r="R170" s="1248">
        <v>0</v>
      </c>
      <c r="S170" s="1247">
        <v>5240</v>
      </c>
      <c r="T170" s="1248">
        <v>0</v>
      </c>
      <c r="U170" s="1247">
        <v>5240</v>
      </c>
      <c r="V170" s="1248">
        <v>0</v>
      </c>
      <c r="W170" s="1247">
        <v>5240</v>
      </c>
      <c r="X170" s="1247" t="s">
        <v>933</v>
      </c>
    </row>
    <row r="171" spans="1:24" x14ac:dyDescent="0.25">
      <c r="A171" s="1097">
        <v>537</v>
      </c>
      <c r="B171" s="1097" t="s">
        <v>1295</v>
      </c>
      <c r="C171" s="1097" t="s">
        <v>514</v>
      </c>
      <c r="D171" s="1097" t="s">
        <v>503</v>
      </c>
      <c r="E171" s="1247">
        <v>0</v>
      </c>
      <c r="F171" s="1247"/>
      <c r="G171" s="1247">
        <v>0</v>
      </c>
      <c r="H171" s="1247"/>
      <c r="I171" s="1247">
        <v>0</v>
      </c>
      <c r="J171" s="1247"/>
      <c r="K171" s="1247">
        <v>0</v>
      </c>
      <c r="L171" s="1247"/>
      <c r="M171" s="1247">
        <v>0</v>
      </c>
      <c r="N171" s="1247"/>
      <c r="O171" s="1247">
        <v>0</v>
      </c>
      <c r="P171" s="1247"/>
      <c r="Q171" s="1247">
        <v>0</v>
      </c>
      <c r="R171" s="1247"/>
      <c r="S171" s="1247">
        <v>0</v>
      </c>
      <c r="T171" s="1247"/>
      <c r="U171" s="1247"/>
      <c r="V171" s="1247"/>
      <c r="W171" s="1247">
        <v>0</v>
      </c>
      <c r="X171" s="1247" t="s">
        <v>933</v>
      </c>
    </row>
    <row r="172" spans="1:24" x14ac:dyDescent="0.25">
      <c r="A172" s="1247">
        <v>541</v>
      </c>
      <c r="B172" s="1247" t="s">
        <v>626</v>
      </c>
      <c r="C172" s="1247" t="s">
        <v>545</v>
      </c>
      <c r="D172" s="1247" t="s">
        <v>503</v>
      </c>
      <c r="E172" s="1247">
        <v>26902</v>
      </c>
      <c r="F172" s="1248">
        <v>0</v>
      </c>
      <c r="G172" s="1247">
        <v>26902</v>
      </c>
      <c r="H172" s="1248">
        <v>0</v>
      </c>
      <c r="I172" s="1247">
        <v>26902</v>
      </c>
      <c r="J172" s="1248">
        <v>0</v>
      </c>
      <c r="K172" s="1247">
        <v>26902</v>
      </c>
      <c r="L172" s="1248">
        <v>0</v>
      </c>
      <c r="M172" s="1247">
        <v>26902</v>
      </c>
      <c r="N172" s="1248">
        <v>0</v>
      </c>
      <c r="O172" s="1247">
        <v>26902</v>
      </c>
      <c r="P172" s="1164">
        <v>7.0000000000000007E-2</v>
      </c>
      <c r="Q172" s="1247">
        <v>25142</v>
      </c>
      <c r="R172" s="1248">
        <v>0</v>
      </c>
      <c r="S172" s="1247">
        <v>25142</v>
      </c>
      <c r="T172" s="1248">
        <v>0</v>
      </c>
      <c r="U172" s="1247">
        <v>25142</v>
      </c>
      <c r="V172" s="1248">
        <v>0</v>
      </c>
      <c r="W172" s="1247">
        <v>25142</v>
      </c>
      <c r="X172" s="1247" t="s">
        <v>928</v>
      </c>
    </row>
    <row r="173" spans="1:24" x14ac:dyDescent="0.25">
      <c r="A173" s="1247">
        <v>545</v>
      </c>
      <c r="B173" s="1247" t="s">
        <v>627</v>
      </c>
      <c r="C173" s="1247" t="s">
        <v>545</v>
      </c>
      <c r="D173" s="1247" t="s">
        <v>503</v>
      </c>
      <c r="E173" s="1247">
        <v>24482</v>
      </c>
      <c r="F173" s="1248">
        <v>0</v>
      </c>
      <c r="G173" s="1247">
        <v>24482</v>
      </c>
      <c r="H173" s="1248">
        <v>0</v>
      </c>
      <c r="I173" s="1247">
        <v>24482</v>
      </c>
      <c r="J173" s="1248">
        <v>0</v>
      </c>
      <c r="K173" s="1247">
        <v>24482</v>
      </c>
      <c r="L173" s="1248">
        <v>0</v>
      </c>
      <c r="M173" s="1247">
        <v>24482</v>
      </c>
      <c r="N173" s="1248">
        <v>0</v>
      </c>
      <c r="O173" s="1247">
        <v>24482</v>
      </c>
      <c r="P173" s="1164">
        <v>6.9970000000000004E-2</v>
      </c>
      <c r="Q173" s="1247">
        <v>22881</v>
      </c>
      <c r="R173" s="1248">
        <v>0</v>
      </c>
      <c r="S173" s="1247">
        <v>22881</v>
      </c>
      <c r="T173" s="1248">
        <v>0</v>
      </c>
      <c r="U173" s="1247">
        <v>22881</v>
      </c>
      <c r="V173" s="1248">
        <v>0</v>
      </c>
      <c r="W173" s="1247">
        <v>22881</v>
      </c>
      <c r="X173" s="1247" t="s">
        <v>928</v>
      </c>
    </row>
    <row r="174" spans="1:24" x14ac:dyDescent="0.25">
      <c r="A174" s="1247">
        <v>547</v>
      </c>
      <c r="B174" s="1247" t="s">
        <v>628</v>
      </c>
      <c r="C174" s="1247" t="s">
        <v>545</v>
      </c>
      <c r="D174" s="1247" t="s">
        <v>503</v>
      </c>
      <c r="E174" s="1247">
        <v>24482</v>
      </c>
      <c r="F174" s="1248">
        <v>0</v>
      </c>
      <c r="G174" s="1247">
        <v>24482</v>
      </c>
      <c r="H174" s="1248">
        <v>0</v>
      </c>
      <c r="I174" s="1247">
        <v>24482</v>
      </c>
      <c r="J174" s="1248">
        <v>0</v>
      </c>
      <c r="K174" s="1247">
        <v>24482</v>
      </c>
      <c r="L174" s="1248">
        <v>0</v>
      </c>
      <c r="M174" s="1247">
        <v>24482</v>
      </c>
      <c r="N174" s="1248">
        <v>0</v>
      </c>
      <c r="O174" s="1247">
        <v>24482</v>
      </c>
      <c r="P174" s="1164">
        <v>6.9970000000000004E-2</v>
      </c>
      <c r="Q174" s="1247">
        <v>22881</v>
      </c>
      <c r="R174" s="1248">
        <v>0</v>
      </c>
      <c r="S174" s="1247">
        <v>22881</v>
      </c>
      <c r="T174" s="1248">
        <v>0</v>
      </c>
      <c r="U174" s="1247">
        <v>22881</v>
      </c>
      <c r="V174" s="1248">
        <v>0</v>
      </c>
      <c r="W174" s="1247">
        <v>22881</v>
      </c>
      <c r="X174" s="1247" t="s">
        <v>928</v>
      </c>
    </row>
    <row r="175" spans="1:24" x14ac:dyDescent="0.25">
      <c r="A175" s="1247">
        <v>552</v>
      </c>
      <c r="B175" s="1247" t="s">
        <v>629</v>
      </c>
      <c r="C175" s="1247"/>
      <c r="D175" s="1247" t="s">
        <v>630</v>
      </c>
      <c r="E175" s="1247">
        <v>0</v>
      </c>
      <c r="F175" s="1247"/>
      <c r="G175" s="1247">
        <v>0</v>
      </c>
      <c r="H175" s="1247"/>
      <c r="I175" s="1247">
        <v>0</v>
      </c>
      <c r="J175" s="1247"/>
      <c r="K175" s="1247">
        <v>0</v>
      </c>
      <c r="L175" s="1247"/>
      <c r="M175" s="1247">
        <v>0</v>
      </c>
      <c r="N175" s="1247"/>
      <c r="O175" s="1247">
        <v>0</v>
      </c>
      <c r="P175" s="1247"/>
      <c r="Q175" s="1247">
        <v>0</v>
      </c>
      <c r="R175" s="1247"/>
      <c r="S175" s="1247">
        <v>0</v>
      </c>
      <c r="T175" s="1247"/>
      <c r="U175" s="1247"/>
      <c r="V175" s="1247"/>
      <c r="W175" s="1247">
        <v>0</v>
      </c>
      <c r="X175" s="1247" t="s">
        <v>1360</v>
      </c>
    </row>
    <row r="176" spans="1:24" x14ac:dyDescent="0.25">
      <c r="A176" s="1247">
        <v>553</v>
      </c>
      <c r="B176" s="1247" t="s">
        <v>631</v>
      </c>
      <c r="C176" s="1247"/>
      <c r="D176" s="1247" t="s">
        <v>630</v>
      </c>
      <c r="E176" s="1247">
        <v>4132</v>
      </c>
      <c r="F176" s="1248">
        <v>0</v>
      </c>
      <c r="G176" s="1247">
        <v>4132</v>
      </c>
      <c r="H176" s="1248">
        <v>0</v>
      </c>
      <c r="I176" s="1247">
        <v>4132</v>
      </c>
      <c r="J176" s="1248">
        <v>0</v>
      </c>
      <c r="K176" s="1247">
        <v>4132</v>
      </c>
      <c r="L176" s="1248">
        <v>0</v>
      </c>
      <c r="M176" s="1247">
        <v>4132</v>
      </c>
      <c r="N176" s="1248">
        <v>0</v>
      </c>
      <c r="O176" s="1247">
        <v>4132</v>
      </c>
      <c r="P176" s="1248">
        <v>0</v>
      </c>
      <c r="Q176" s="1247">
        <v>4132</v>
      </c>
      <c r="R176" s="1248">
        <v>0</v>
      </c>
      <c r="S176" s="1247">
        <v>4132</v>
      </c>
      <c r="T176" s="1247"/>
      <c r="U176" s="1247"/>
      <c r="V176" s="1247"/>
      <c r="W176" s="1247">
        <v>4132</v>
      </c>
      <c r="X176" s="1247" t="s">
        <v>1360</v>
      </c>
    </row>
    <row r="177" spans="1:24" x14ac:dyDescent="0.25">
      <c r="A177" s="1247">
        <v>554</v>
      </c>
      <c r="B177" s="1247" t="s">
        <v>632</v>
      </c>
      <c r="C177" s="1247"/>
      <c r="D177" s="1247" t="s">
        <v>630</v>
      </c>
      <c r="E177" s="1247">
        <v>4132</v>
      </c>
      <c r="F177" s="1248">
        <v>0</v>
      </c>
      <c r="G177" s="1247">
        <v>4132</v>
      </c>
      <c r="H177" s="1248">
        <v>0</v>
      </c>
      <c r="I177" s="1247">
        <v>4132</v>
      </c>
      <c r="J177" s="1248">
        <v>0</v>
      </c>
      <c r="K177" s="1247">
        <v>4132</v>
      </c>
      <c r="L177" s="1248">
        <v>0</v>
      </c>
      <c r="M177" s="1247">
        <v>4132</v>
      </c>
      <c r="N177" s="1248">
        <v>0</v>
      </c>
      <c r="O177" s="1247">
        <v>4132</v>
      </c>
      <c r="P177" s="1248">
        <v>0</v>
      </c>
      <c r="Q177" s="1247">
        <v>4132</v>
      </c>
      <c r="R177" s="1248">
        <v>0</v>
      </c>
      <c r="S177" s="1247">
        <v>4132</v>
      </c>
      <c r="T177" s="1247"/>
      <c r="U177" s="1247"/>
      <c r="V177" s="1247"/>
      <c r="W177" s="1247">
        <v>4132</v>
      </c>
      <c r="X177" s="1247" t="s">
        <v>1360</v>
      </c>
    </row>
    <row r="178" spans="1:24" x14ac:dyDescent="0.25">
      <c r="A178" s="1247">
        <v>566</v>
      </c>
      <c r="B178" s="1247" t="s">
        <v>633</v>
      </c>
      <c r="C178" s="1247" t="s">
        <v>446</v>
      </c>
      <c r="D178" s="1247" t="s">
        <v>503</v>
      </c>
      <c r="E178" s="1247">
        <v>55642</v>
      </c>
      <c r="F178" s="1248">
        <v>0</v>
      </c>
      <c r="G178" s="1247">
        <v>55642</v>
      </c>
      <c r="H178" s="1248">
        <v>0</v>
      </c>
      <c r="I178" s="1247">
        <v>55642</v>
      </c>
      <c r="J178" s="1248">
        <v>0</v>
      </c>
      <c r="K178" s="1247">
        <v>55642</v>
      </c>
      <c r="L178" s="1248">
        <v>0</v>
      </c>
      <c r="M178" s="1247">
        <v>55642</v>
      </c>
      <c r="N178" s="1248">
        <v>0</v>
      </c>
      <c r="O178" s="1247">
        <v>55642</v>
      </c>
      <c r="P178" s="1164">
        <v>7.0000000000000007E-2</v>
      </c>
      <c r="Q178" s="1247">
        <v>52002</v>
      </c>
      <c r="R178" s="1248">
        <v>0</v>
      </c>
      <c r="S178" s="1247">
        <v>52002</v>
      </c>
      <c r="T178" s="1248">
        <v>0</v>
      </c>
      <c r="U178" s="1247">
        <v>52002</v>
      </c>
      <c r="V178" s="1248">
        <v>0</v>
      </c>
      <c r="W178" s="1247">
        <v>52002</v>
      </c>
      <c r="X178" s="1247" t="s">
        <v>928</v>
      </c>
    </row>
    <row r="179" spans="1:24" x14ac:dyDescent="0.25">
      <c r="A179" s="1097">
        <v>567</v>
      </c>
      <c r="B179" s="1097" t="s">
        <v>634</v>
      </c>
      <c r="C179" s="1097" t="s">
        <v>446</v>
      </c>
      <c r="D179" s="1097" t="s">
        <v>503</v>
      </c>
      <c r="E179" s="1247">
        <v>8264</v>
      </c>
      <c r="F179" s="1248">
        <v>0</v>
      </c>
      <c r="G179" s="1247">
        <v>8264</v>
      </c>
      <c r="H179" s="1248">
        <v>0</v>
      </c>
      <c r="I179" s="1247">
        <v>8264</v>
      </c>
      <c r="J179" s="1248">
        <v>0</v>
      </c>
      <c r="K179" s="1247">
        <v>8264</v>
      </c>
      <c r="L179" s="1248">
        <v>0</v>
      </c>
      <c r="M179" s="1247">
        <v>8264</v>
      </c>
      <c r="N179" s="1248">
        <v>0</v>
      </c>
      <c r="O179" s="1247">
        <v>8264</v>
      </c>
      <c r="P179" s="1164">
        <v>8.3519999999999997E-2</v>
      </c>
      <c r="Q179" s="1247">
        <v>7627</v>
      </c>
      <c r="R179" s="1248">
        <v>0</v>
      </c>
      <c r="S179" s="1247">
        <v>7627</v>
      </c>
      <c r="T179" s="1247"/>
      <c r="U179" s="1247"/>
      <c r="V179" s="1247"/>
      <c r="W179" s="1247">
        <v>7627</v>
      </c>
      <c r="X179" s="1247" t="s">
        <v>933</v>
      </c>
    </row>
    <row r="180" spans="1:24" x14ac:dyDescent="0.25">
      <c r="A180" s="1247">
        <v>568</v>
      </c>
      <c r="B180" s="1247" t="s">
        <v>635</v>
      </c>
      <c r="C180" s="1247" t="s">
        <v>446</v>
      </c>
      <c r="D180" s="1247" t="s">
        <v>503</v>
      </c>
      <c r="E180" s="1247">
        <v>55642</v>
      </c>
      <c r="F180" s="1248">
        <v>0</v>
      </c>
      <c r="G180" s="1247">
        <v>55642</v>
      </c>
      <c r="H180" s="1248">
        <v>0</v>
      </c>
      <c r="I180" s="1247">
        <v>55642</v>
      </c>
      <c r="J180" s="1248">
        <v>0</v>
      </c>
      <c r="K180" s="1247">
        <v>55642</v>
      </c>
      <c r="L180" s="1248">
        <v>0</v>
      </c>
      <c r="M180" s="1247">
        <v>55642</v>
      </c>
      <c r="N180" s="1248">
        <v>0</v>
      </c>
      <c r="O180" s="1247">
        <v>55642</v>
      </c>
      <c r="P180" s="1164">
        <v>7.0000000000000007E-2</v>
      </c>
      <c r="Q180" s="1247">
        <v>52002</v>
      </c>
      <c r="R180" s="1248">
        <v>0</v>
      </c>
      <c r="S180" s="1247">
        <v>52002</v>
      </c>
      <c r="T180" s="1247"/>
      <c r="U180" s="1247"/>
      <c r="V180" s="1247"/>
      <c r="W180" s="1247">
        <v>52002</v>
      </c>
      <c r="X180" s="1247" t="s">
        <v>928</v>
      </c>
    </row>
    <row r="181" spans="1:24" x14ac:dyDescent="0.25">
      <c r="A181" s="1097">
        <v>569</v>
      </c>
      <c r="B181" s="1097" t="s">
        <v>1296</v>
      </c>
      <c r="C181" s="1097"/>
      <c r="D181" s="1097" t="s">
        <v>630</v>
      </c>
      <c r="E181" s="1247">
        <v>0</v>
      </c>
      <c r="F181" s="1247"/>
      <c r="G181" s="1247">
        <v>0</v>
      </c>
      <c r="H181" s="1247"/>
      <c r="I181" s="1247">
        <v>0</v>
      </c>
      <c r="J181" s="1247"/>
      <c r="K181" s="1247">
        <v>0</v>
      </c>
      <c r="L181" s="1247"/>
      <c r="M181" s="1247">
        <v>0</v>
      </c>
      <c r="N181" s="1247"/>
      <c r="O181" s="1247">
        <v>0</v>
      </c>
      <c r="P181" s="1247"/>
      <c r="Q181" s="1247">
        <v>0</v>
      </c>
      <c r="R181" s="1247"/>
      <c r="S181" s="1247">
        <v>0</v>
      </c>
      <c r="T181" s="1247"/>
      <c r="U181" s="1247"/>
      <c r="V181" s="1247"/>
      <c r="W181" s="1247">
        <v>0</v>
      </c>
      <c r="X181" s="1247" t="s">
        <v>933</v>
      </c>
    </row>
    <row r="182" spans="1:24" x14ac:dyDescent="0.25">
      <c r="A182" s="1097">
        <v>571</v>
      </c>
      <c r="B182" s="1097" t="s">
        <v>636</v>
      </c>
      <c r="C182" s="1097" t="s">
        <v>146</v>
      </c>
      <c r="D182" s="1097" t="s">
        <v>503</v>
      </c>
      <c r="E182" s="1247">
        <v>28221</v>
      </c>
      <c r="F182" s="1248">
        <v>0</v>
      </c>
      <c r="G182" s="1247">
        <v>28221</v>
      </c>
      <c r="H182" s="1248">
        <v>0</v>
      </c>
      <c r="I182" s="1247">
        <v>28221</v>
      </c>
      <c r="J182" s="1248">
        <v>0</v>
      </c>
      <c r="K182" s="1247">
        <v>28221</v>
      </c>
      <c r="L182" s="1248">
        <v>0</v>
      </c>
      <c r="M182" s="1247">
        <v>28221</v>
      </c>
      <c r="N182" s="1248">
        <v>0</v>
      </c>
      <c r="O182" s="1247">
        <v>28221</v>
      </c>
      <c r="P182" s="1164">
        <v>6.9989999999999997E-2</v>
      </c>
      <c r="Q182" s="1247">
        <v>26375</v>
      </c>
      <c r="R182" s="1248">
        <v>0</v>
      </c>
      <c r="S182" s="1247">
        <v>26375</v>
      </c>
      <c r="T182" s="1248">
        <v>0</v>
      </c>
      <c r="U182" s="1247">
        <v>26375</v>
      </c>
      <c r="V182" s="1248">
        <v>0</v>
      </c>
      <c r="W182" s="1247">
        <v>26375</v>
      </c>
      <c r="X182" s="1247" t="s">
        <v>933</v>
      </c>
    </row>
    <row r="183" spans="1:24" x14ac:dyDescent="0.25">
      <c r="A183" s="1097">
        <v>574</v>
      </c>
      <c r="B183" s="1097" t="s">
        <v>1297</v>
      </c>
      <c r="C183" s="1097"/>
      <c r="D183" s="1097" t="s">
        <v>630</v>
      </c>
      <c r="E183" s="1247">
        <v>0</v>
      </c>
      <c r="F183" s="1247"/>
      <c r="G183" s="1247">
        <v>0</v>
      </c>
      <c r="H183" s="1247"/>
      <c r="I183" s="1247">
        <v>0</v>
      </c>
      <c r="J183" s="1247"/>
      <c r="K183" s="1247">
        <v>0</v>
      </c>
      <c r="L183" s="1247"/>
      <c r="M183" s="1247">
        <v>0</v>
      </c>
      <c r="N183" s="1247"/>
      <c r="O183" s="1247">
        <v>0</v>
      </c>
      <c r="P183" s="1247"/>
      <c r="Q183" s="1247">
        <v>0</v>
      </c>
      <c r="R183" s="1247"/>
      <c r="S183" s="1247">
        <v>0</v>
      </c>
      <c r="T183" s="1247"/>
      <c r="U183" s="1247"/>
      <c r="V183" s="1247"/>
      <c r="W183" s="1247">
        <v>0</v>
      </c>
      <c r="X183" s="1247" t="s">
        <v>933</v>
      </c>
    </row>
    <row r="184" spans="1:24" x14ac:dyDescent="0.25">
      <c r="A184" s="1247">
        <v>585</v>
      </c>
      <c r="B184" s="1247" t="s">
        <v>637</v>
      </c>
      <c r="C184" s="1247" t="s">
        <v>551</v>
      </c>
      <c r="D184" s="1247" t="s">
        <v>503</v>
      </c>
      <c r="E184" s="1247">
        <v>2687</v>
      </c>
      <c r="F184" s="1248">
        <v>0</v>
      </c>
      <c r="G184" s="1247">
        <v>2687</v>
      </c>
      <c r="H184" s="1248">
        <v>0</v>
      </c>
      <c r="I184" s="1247">
        <v>2687</v>
      </c>
      <c r="J184" s="1248">
        <v>0</v>
      </c>
      <c r="K184" s="1247">
        <v>2687</v>
      </c>
      <c r="L184" s="1248">
        <v>0</v>
      </c>
      <c r="M184" s="1247">
        <v>2687</v>
      </c>
      <c r="N184" s="1248">
        <v>0</v>
      </c>
      <c r="O184" s="1247">
        <v>2687</v>
      </c>
      <c r="P184" s="1248">
        <v>0</v>
      </c>
      <c r="Q184" s="1247">
        <v>2687</v>
      </c>
      <c r="R184" s="1248">
        <v>0</v>
      </c>
      <c r="S184" s="1247">
        <v>2687</v>
      </c>
      <c r="T184" s="1247"/>
      <c r="U184" s="1247"/>
      <c r="V184" s="1247"/>
      <c r="W184" s="1247">
        <v>2687</v>
      </c>
      <c r="X184" s="1247" t="s">
        <v>928</v>
      </c>
    </row>
    <row r="185" spans="1:24" x14ac:dyDescent="0.25">
      <c r="A185" s="1247">
        <v>586</v>
      </c>
      <c r="B185" s="1247" t="s">
        <v>638</v>
      </c>
      <c r="C185" s="1247" t="s">
        <v>551</v>
      </c>
      <c r="D185" s="1247" t="s">
        <v>503</v>
      </c>
      <c r="E185" s="1247">
        <v>2150</v>
      </c>
      <c r="F185" s="1248">
        <v>0</v>
      </c>
      <c r="G185" s="1247">
        <v>2150</v>
      </c>
      <c r="H185" s="1248">
        <v>0</v>
      </c>
      <c r="I185" s="1247">
        <v>2150</v>
      </c>
      <c r="J185" s="1248">
        <v>0</v>
      </c>
      <c r="K185" s="1247">
        <v>2150</v>
      </c>
      <c r="L185" s="1248">
        <v>0</v>
      </c>
      <c r="M185" s="1247">
        <v>2150</v>
      </c>
      <c r="N185" s="1248">
        <v>0</v>
      </c>
      <c r="O185" s="1247">
        <v>2150</v>
      </c>
      <c r="P185" s="1248">
        <v>0</v>
      </c>
      <c r="Q185" s="1247">
        <v>2150</v>
      </c>
      <c r="R185" s="1248">
        <v>0</v>
      </c>
      <c r="S185" s="1247">
        <v>2150</v>
      </c>
      <c r="T185" s="1247"/>
      <c r="U185" s="1247"/>
      <c r="V185" s="1247"/>
      <c r="W185" s="1247">
        <v>2150</v>
      </c>
      <c r="X185" s="1247" t="s">
        <v>928</v>
      </c>
    </row>
    <row r="186" spans="1:24" x14ac:dyDescent="0.25">
      <c r="A186" s="1247">
        <v>587</v>
      </c>
      <c r="B186" s="1247" t="s">
        <v>639</v>
      </c>
      <c r="C186" s="1247" t="s">
        <v>514</v>
      </c>
      <c r="D186" s="1247" t="s">
        <v>503</v>
      </c>
      <c r="E186" s="1247">
        <v>23747</v>
      </c>
      <c r="F186" s="1248">
        <v>0</v>
      </c>
      <c r="G186" s="1247">
        <v>23747</v>
      </c>
      <c r="H186" s="1248">
        <v>0</v>
      </c>
      <c r="I186" s="1247">
        <v>23747</v>
      </c>
      <c r="J186" s="1248">
        <v>0</v>
      </c>
      <c r="K186" s="1247">
        <v>23747</v>
      </c>
      <c r="L186" s="1248">
        <v>0</v>
      </c>
      <c r="M186" s="1247">
        <v>23747</v>
      </c>
      <c r="N186" s="1248">
        <v>0</v>
      </c>
      <c r="O186" s="1247">
        <v>23747</v>
      </c>
      <c r="P186" s="1164">
        <v>6.9970000000000004E-2</v>
      </c>
      <c r="Q186" s="1247">
        <v>22194</v>
      </c>
      <c r="R186" s="1248">
        <v>0</v>
      </c>
      <c r="S186" s="1247">
        <v>22194</v>
      </c>
      <c r="T186" s="1247"/>
      <c r="U186" s="1247"/>
      <c r="V186" s="1247"/>
      <c r="W186" s="1247">
        <v>22194</v>
      </c>
      <c r="X186" s="1247" t="s">
        <v>928</v>
      </c>
    </row>
    <row r="187" spans="1:24" x14ac:dyDescent="0.25">
      <c r="A187" s="1247">
        <v>609</v>
      </c>
      <c r="B187" s="1247" t="s">
        <v>967</v>
      </c>
      <c r="C187" s="1247" t="s">
        <v>562</v>
      </c>
      <c r="D187" s="1247" t="s">
        <v>537</v>
      </c>
      <c r="E187" s="1247">
        <v>0</v>
      </c>
      <c r="F187" s="1247"/>
      <c r="G187" s="1247">
        <v>0</v>
      </c>
      <c r="H187" s="1247"/>
      <c r="I187" s="1247">
        <v>0</v>
      </c>
      <c r="J187" s="1247"/>
      <c r="K187" s="1247">
        <v>0</v>
      </c>
      <c r="L187" s="1247"/>
      <c r="M187" s="1247">
        <v>0</v>
      </c>
      <c r="N187" s="1247"/>
      <c r="O187" s="1247">
        <v>0</v>
      </c>
      <c r="P187" s="1247"/>
      <c r="Q187" s="1247">
        <v>0</v>
      </c>
      <c r="R187" s="1247"/>
      <c r="S187" s="1247">
        <v>0</v>
      </c>
      <c r="T187" s="1247"/>
      <c r="U187" s="1247"/>
      <c r="V187" s="1247"/>
      <c r="W187" s="1247">
        <v>0</v>
      </c>
      <c r="X187" s="1247" t="s">
        <v>928</v>
      </c>
    </row>
    <row r="188" spans="1:24" x14ac:dyDescent="0.25">
      <c r="A188" s="1097">
        <v>612</v>
      </c>
      <c r="B188" s="1097" t="s">
        <v>640</v>
      </c>
      <c r="C188" s="1097"/>
      <c r="D188" s="1097" t="s">
        <v>630</v>
      </c>
      <c r="E188" s="1247">
        <v>124</v>
      </c>
      <c r="F188" s="1248">
        <v>0</v>
      </c>
      <c r="G188" s="1247">
        <v>124</v>
      </c>
      <c r="H188" s="1248">
        <v>0</v>
      </c>
      <c r="I188" s="1247">
        <v>124</v>
      </c>
      <c r="J188" s="1248">
        <v>0</v>
      </c>
      <c r="K188" s="1247">
        <v>124</v>
      </c>
      <c r="L188" s="1248">
        <v>0</v>
      </c>
      <c r="M188" s="1247">
        <v>124</v>
      </c>
      <c r="N188" s="1248">
        <v>0</v>
      </c>
      <c r="O188" s="1247">
        <v>124</v>
      </c>
      <c r="P188" s="1248">
        <v>0</v>
      </c>
      <c r="Q188" s="1247">
        <v>124</v>
      </c>
      <c r="R188" s="1248">
        <v>0</v>
      </c>
      <c r="S188" s="1247">
        <v>124</v>
      </c>
      <c r="T188" s="1247"/>
      <c r="U188" s="1247"/>
      <c r="V188" s="1247"/>
      <c r="W188" s="1247">
        <v>124</v>
      </c>
      <c r="X188" s="1247" t="s">
        <v>933</v>
      </c>
    </row>
    <row r="189" spans="1:24" x14ac:dyDescent="0.25">
      <c r="A189" s="1247">
        <v>614</v>
      </c>
      <c r="B189" s="1247" t="s">
        <v>969</v>
      </c>
      <c r="C189" s="1247" t="s">
        <v>562</v>
      </c>
      <c r="D189" s="1247" t="s">
        <v>537</v>
      </c>
      <c r="E189" s="1247">
        <v>0</v>
      </c>
      <c r="F189" s="1247"/>
      <c r="G189" s="1247">
        <v>0</v>
      </c>
      <c r="H189" s="1247"/>
      <c r="I189" s="1247">
        <v>0</v>
      </c>
      <c r="J189" s="1247"/>
      <c r="K189" s="1247">
        <v>0</v>
      </c>
      <c r="L189" s="1247"/>
      <c r="M189" s="1247">
        <v>0</v>
      </c>
      <c r="N189" s="1247"/>
      <c r="O189" s="1247">
        <v>0</v>
      </c>
      <c r="P189" s="1247"/>
      <c r="Q189" s="1247">
        <v>0</v>
      </c>
      <c r="R189" s="1247"/>
      <c r="S189" s="1247">
        <v>0</v>
      </c>
      <c r="T189" s="1247"/>
      <c r="U189" s="1247"/>
      <c r="V189" s="1247"/>
      <c r="W189" s="1247">
        <v>0</v>
      </c>
      <c r="X189" s="1247" t="s">
        <v>928</v>
      </c>
    </row>
    <row r="190" spans="1:24" x14ac:dyDescent="0.25">
      <c r="A190" s="1097">
        <v>617</v>
      </c>
      <c r="B190" s="1097" t="s">
        <v>641</v>
      </c>
      <c r="C190" s="1097"/>
      <c r="D190" s="1097" t="s">
        <v>630</v>
      </c>
      <c r="E190" s="1247">
        <v>570</v>
      </c>
      <c r="F190" s="1248">
        <v>0</v>
      </c>
      <c r="G190" s="1247">
        <v>570</v>
      </c>
      <c r="H190" s="1248">
        <v>0</v>
      </c>
      <c r="I190" s="1247">
        <v>570</v>
      </c>
      <c r="J190" s="1248">
        <v>0</v>
      </c>
      <c r="K190" s="1247">
        <v>570</v>
      </c>
      <c r="L190" s="1248">
        <v>0</v>
      </c>
      <c r="M190" s="1247">
        <v>570</v>
      </c>
      <c r="N190" s="1248">
        <v>0</v>
      </c>
      <c r="O190" s="1247">
        <v>570</v>
      </c>
      <c r="P190" s="1248">
        <v>0</v>
      </c>
      <c r="Q190" s="1247">
        <v>570</v>
      </c>
      <c r="R190" s="1248">
        <v>0</v>
      </c>
      <c r="S190" s="1247">
        <v>570</v>
      </c>
      <c r="T190" s="1247"/>
      <c r="U190" s="1247"/>
      <c r="V190" s="1247"/>
      <c r="W190" s="1247">
        <v>570</v>
      </c>
      <c r="X190" s="1247" t="s">
        <v>933</v>
      </c>
    </row>
    <row r="191" spans="1:24" x14ac:dyDescent="0.25">
      <c r="A191" s="1097">
        <v>618</v>
      </c>
      <c r="B191" s="1097" t="s">
        <v>642</v>
      </c>
      <c r="C191" s="1097"/>
      <c r="D191" s="1097" t="s">
        <v>630</v>
      </c>
      <c r="E191" s="1247">
        <v>405</v>
      </c>
      <c r="F191" s="1248">
        <v>0</v>
      </c>
      <c r="G191" s="1247">
        <v>405</v>
      </c>
      <c r="H191" s="1248">
        <v>0</v>
      </c>
      <c r="I191" s="1247">
        <v>405</v>
      </c>
      <c r="J191" s="1248">
        <v>0</v>
      </c>
      <c r="K191" s="1247">
        <v>405</v>
      </c>
      <c r="L191" s="1248">
        <v>0</v>
      </c>
      <c r="M191" s="1247">
        <v>405</v>
      </c>
      <c r="N191" s="1248">
        <v>0</v>
      </c>
      <c r="O191" s="1247">
        <v>405</v>
      </c>
      <c r="P191" s="1248">
        <v>0</v>
      </c>
      <c r="Q191" s="1247">
        <v>405</v>
      </c>
      <c r="R191" s="1248">
        <v>0</v>
      </c>
      <c r="S191" s="1247">
        <v>405</v>
      </c>
      <c r="T191" s="1247"/>
      <c r="U191" s="1247"/>
      <c r="V191" s="1247"/>
      <c r="W191" s="1247">
        <v>405</v>
      </c>
      <c r="X191" s="1247" t="s">
        <v>933</v>
      </c>
    </row>
    <row r="192" spans="1:24" x14ac:dyDescent="0.25">
      <c r="A192" s="1247">
        <v>632</v>
      </c>
      <c r="B192" s="1247" t="s">
        <v>643</v>
      </c>
      <c r="C192" s="1247"/>
      <c r="D192" s="1247" t="s">
        <v>537</v>
      </c>
      <c r="E192" s="1247">
        <v>13928</v>
      </c>
      <c r="F192" s="1248">
        <v>0</v>
      </c>
      <c r="G192" s="1247">
        <v>13928</v>
      </c>
      <c r="H192" s="1248">
        <v>0</v>
      </c>
      <c r="I192" s="1247">
        <v>13928</v>
      </c>
      <c r="J192" s="1248">
        <v>0</v>
      </c>
      <c r="K192" s="1247">
        <v>13928</v>
      </c>
      <c r="L192" s="1248">
        <v>0</v>
      </c>
      <c r="M192" s="1247">
        <v>13928</v>
      </c>
      <c r="N192" s="1248">
        <v>0</v>
      </c>
      <c r="O192" s="1247">
        <v>13928</v>
      </c>
      <c r="P192" s="1248">
        <v>0</v>
      </c>
      <c r="Q192" s="1247">
        <v>13928</v>
      </c>
      <c r="R192" s="1248">
        <v>0</v>
      </c>
      <c r="S192" s="1247">
        <v>13928</v>
      </c>
      <c r="T192" s="1247"/>
      <c r="U192" s="1247"/>
      <c r="V192" s="1247"/>
      <c r="W192" s="1247">
        <v>13928</v>
      </c>
      <c r="X192" s="1247" t="s">
        <v>928</v>
      </c>
    </row>
    <row r="193" spans="1:24" x14ac:dyDescent="0.25">
      <c r="A193" s="1247">
        <v>637</v>
      </c>
      <c r="B193" s="1247" t="s">
        <v>644</v>
      </c>
      <c r="C193" s="1247" t="s">
        <v>562</v>
      </c>
      <c r="D193" s="1247" t="s">
        <v>537</v>
      </c>
      <c r="E193" s="1247">
        <v>12661</v>
      </c>
      <c r="F193" s="1248">
        <v>0</v>
      </c>
      <c r="G193" s="1247">
        <v>12661</v>
      </c>
      <c r="H193" s="1248">
        <v>0</v>
      </c>
      <c r="I193" s="1247">
        <v>12661</v>
      </c>
      <c r="J193" s="1248">
        <v>0</v>
      </c>
      <c r="K193" s="1247">
        <v>12661</v>
      </c>
      <c r="L193" s="1164">
        <v>7.6980000000000007E-2</v>
      </c>
      <c r="M193" s="1247">
        <v>11756</v>
      </c>
      <c r="N193" s="1248">
        <v>0</v>
      </c>
      <c r="O193" s="1247">
        <v>11756</v>
      </c>
      <c r="P193" s="1248">
        <v>0</v>
      </c>
      <c r="Q193" s="1247">
        <v>11756</v>
      </c>
      <c r="R193" s="1248">
        <v>0</v>
      </c>
      <c r="S193" s="1247">
        <v>11756</v>
      </c>
      <c r="T193" s="1247"/>
      <c r="U193" s="1247"/>
      <c r="V193" s="1247"/>
      <c r="W193" s="1247">
        <v>11756</v>
      </c>
      <c r="X193" s="1247" t="s">
        <v>928</v>
      </c>
    </row>
    <row r="194" spans="1:24" x14ac:dyDescent="0.25">
      <c r="A194" s="1247">
        <v>638</v>
      </c>
      <c r="B194" s="1247" t="s">
        <v>645</v>
      </c>
      <c r="C194" s="1247" t="s">
        <v>562</v>
      </c>
      <c r="D194" s="1247" t="s">
        <v>537</v>
      </c>
      <c r="E194" s="1247">
        <v>15384</v>
      </c>
      <c r="F194" s="1248">
        <v>0</v>
      </c>
      <c r="G194" s="1247">
        <v>15384</v>
      </c>
      <c r="H194" s="1248">
        <v>0</v>
      </c>
      <c r="I194" s="1247">
        <v>15384</v>
      </c>
      <c r="J194" s="1248">
        <v>0</v>
      </c>
      <c r="K194" s="1247">
        <v>15384</v>
      </c>
      <c r="L194" s="1164">
        <v>6.25E-2</v>
      </c>
      <c r="M194" s="1247">
        <v>14479</v>
      </c>
      <c r="N194" s="1248">
        <v>0</v>
      </c>
      <c r="O194" s="1247">
        <v>14479</v>
      </c>
      <c r="P194" s="1248">
        <v>0</v>
      </c>
      <c r="Q194" s="1247">
        <v>14479</v>
      </c>
      <c r="R194" s="1163">
        <v>-8.523E-2</v>
      </c>
      <c r="S194" s="1247">
        <v>15828</v>
      </c>
      <c r="T194" s="1247"/>
      <c r="U194" s="1247"/>
      <c r="V194" s="1247"/>
      <c r="W194" s="1247">
        <v>15828</v>
      </c>
      <c r="X194" s="1247" t="s">
        <v>928</v>
      </c>
    </row>
    <row r="195" spans="1:24" x14ac:dyDescent="0.25">
      <c r="A195" s="1247">
        <v>639</v>
      </c>
      <c r="B195" s="1247" t="s">
        <v>646</v>
      </c>
      <c r="C195" s="1247" t="s">
        <v>562</v>
      </c>
      <c r="D195" s="1247" t="s">
        <v>537</v>
      </c>
      <c r="E195" s="1247">
        <v>12669</v>
      </c>
      <c r="F195" s="1248">
        <v>0</v>
      </c>
      <c r="G195" s="1247">
        <v>12669</v>
      </c>
      <c r="H195" s="1248">
        <v>0</v>
      </c>
      <c r="I195" s="1247">
        <v>12669</v>
      </c>
      <c r="J195" s="1248">
        <v>0</v>
      </c>
      <c r="K195" s="1247">
        <v>12669</v>
      </c>
      <c r="L195" s="1164">
        <v>7.6929999999999998E-2</v>
      </c>
      <c r="M195" s="1247">
        <v>11764</v>
      </c>
      <c r="N195" s="1164">
        <v>8.3339999999999997E-2</v>
      </c>
      <c r="O195" s="1247">
        <v>10859</v>
      </c>
      <c r="P195" s="1248">
        <v>0</v>
      </c>
      <c r="Q195" s="1247">
        <v>10859</v>
      </c>
      <c r="R195" s="1248">
        <v>0</v>
      </c>
      <c r="S195" s="1247">
        <v>10859</v>
      </c>
      <c r="T195" s="1247"/>
      <c r="U195" s="1247"/>
      <c r="V195" s="1247"/>
      <c r="W195" s="1247">
        <v>10859</v>
      </c>
      <c r="X195" s="1247" t="s">
        <v>928</v>
      </c>
    </row>
    <row r="196" spans="1:24" x14ac:dyDescent="0.25">
      <c r="A196" s="1247">
        <v>665</v>
      </c>
      <c r="B196" s="1247" t="s">
        <v>647</v>
      </c>
      <c r="C196" s="1247" t="s">
        <v>57</v>
      </c>
      <c r="D196" s="1247" t="s">
        <v>537</v>
      </c>
      <c r="E196" s="1247">
        <v>11756</v>
      </c>
      <c r="F196" s="1248">
        <v>0</v>
      </c>
      <c r="G196" s="1247">
        <v>11756</v>
      </c>
      <c r="H196" s="1248">
        <v>0</v>
      </c>
      <c r="I196" s="1247">
        <v>11756</v>
      </c>
      <c r="J196" s="1248">
        <v>0</v>
      </c>
      <c r="K196" s="1247">
        <v>11756</v>
      </c>
      <c r="L196" s="1248">
        <v>0</v>
      </c>
      <c r="M196" s="1247">
        <v>11756</v>
      </c>
      <c r="N196" s="1164">
        <v>5.7000000000000002E-2</v>
      </c>
      <c r="O196" s="1247">
        <v>11122</v>
      </c>
      <c r="P196" s="1248">
        <v>0</v>
      </c>
      <c r="Q196" s="1247">
        <v>11122</v>
      </c>
      <c r="R196" s="1248">
        <v>0</v>
      </c>
      <c r="S196" s="1247">
        <v>11122</v>
      </c>
      <c r="T196" s="1247"/>
      <c r="U196" s="1247"/>
      <c r="V196" s="1247"/>
      <c r="W196" s="1247">
        <v>11122</v>
      </c>
      <c r="X196" s="1247" t="s">
        <v>928</v>
      </c>
    </row>
    <row r="197" spans="1:24" x14ac:dyDescent="0.25">
      <c r="A197" s="1247">
        <v>684</v>
      </c>
      <c r="B197" s="1247" t="s">
        <v>648</v>
      </c>
      <c r="C197" s="1247" t="s">
        <v>432</v>
      </c>
      <c r="D197" s="1247" t="s">
        <v>503</v>
      </c>
      <c r="E197" s="1247">
        <v>19037</v>
      </c>
      <c r="F197" s="1248">
        <v>0</v>
      </c>
      <c r="G197" s="1247">
        <v>19037</v>
      </c>
      <c r="H197" s="1248">
        <v>0</v>
      </c>
      <c r="I197" s="1247">
        <v>19037</v>
      </c>
      <c r="J197" s="1248">
        <v>0</v>
      </c>
      <c r="K197" s="1247">
        <v>19037</v>
      </c>
      <c r="L197" s="1248">
        <v>0</v>
      </c>
      <c r="M197" s="1247">
        <v>19037</v>
      </c>
      <c r="N197" s="1248">
        <v>0</v>
      </c>
      <c r="O197" s="1247">
        <v>19037</v>
      </c>
      <c r="P197" s="1164">
        <v>6.9980000000000001E-2</v>
      </c>
      <c r="Q197" s="1247">
        <v>17792</v>
      </c>
      <c r="R197" s="1248">
        <v>0</v>
      </c>
      <c r="S197" s="1247">
        <v>17792</v>
      </c>
      <c r="T197" s="1248">
        <v>0</v>
      </c>
      <c r="U197" s="1247">
        <v>17792</v>
      </c>
      <c r="V197" s="1248">
        <v>0</v>
      </c>
      <c r="W197" s="1247">
        <v>17792</v>
      </c>
      <c r="X197" s="1247" t="s">
        <v>928</v>
      </c>
    </row>
    <row r="198" spans="1:24" x14ac:dyDescent="0.25">
      <c r="A198" s="1097">
        <v>686</v>
      </c>
      <c r="B198" s="1097" t="s">
        <v>649</v>
      </c>
      <c r="C198" s="1097" t="s">
        <v>514</v>
      </c>
      <c r="D198" s="1097" t="s">
        <v>503</v>
      </c>
      <c r="E198" s="1247">
        <v>5914</v>
      </c>
      <c r="F198" s="1248">
        <v>0</v>
      </c>
      <c r="G198" s="1247">
        <v>5914</v>
      </c>
      <c r="H198" s="1248">
        <v>0</v>
      </c>
      <c r="I198" s="1247">
        <v>5914</v>
      </c>
      <c r="J198" s="1248">
        <v>0</v>
      </c>
      <c r="K198" s="1247">
        <v>5914</v>
      </c>
      <c r="L198" s="1248">
        <v>0</v>
      </c>
      <c r="M198" s="1247">
        <v>5914</v>
      </c>
      <c r="N198" s="1248">
        <v>0</v>
      </c>
      <c r="O198" s="1247">
        <v>5914</v>
      </c>
      <c r="P198" s="1164">
        <v>7.0019999999999999E-2</v>
      </c>
      <c r="Q198" s="1247">
        <v>5527</v>
      </c>
      <c r="R198" s="1248">
        <v>0</v>
      </c>
      <c r="S198" s="1247">
        <v>5527</v>
      </c>
      <c r="T198" s="1248">
        <v>0</v>
      </c>
      <c r="U198" s="1247">
        <v>5527</v>
      </c>
      <c r="V198" s="1248">
        <v>0</v>
      </c>
      <c r="W198" s="1247">
        <v>5527</v>
      </c>
      <c r="X198" s="1247" t="s">
        <v>933</v>
      </c>
    </row>
    <row r="199" spans="1:24" x14ac:dyDescent="0.25">
      <c r="A199" s="1097">
        <v>687</v>
      </c>
      <c r="B199" s="1097" t="s">
        <v>650</v>
      </c>
      <c r="C199" s="1097" t="s">
        <v>432</v>
      </c>
      <c r="D199" s="1097" t="s">
        <v>503</v>
      </c>
      <c r="E199" s="1247">
        <v>3461</v>
      </c>
      <c r="F199" s="1248">
        <v>0</v>
      </c>
      <c r="G199" s="1247">
        <v>3461</v>
      </c>
      <c r="H199" s="1248">
        <v>0</v>
      </c>
      <c r="I199" s="1247">
        <v>3461</v>
      </c>
      <c r="J199" s="1248">
        <v>0</v>
      </c>
      <c r="K199" s="1247">
        <v>3461</v>
      </c>
      <c r="L199" s="1248">
        <v>0</v>
      </c>
      <c r="M199" s="1247">
        <v>3461</v>
      </c>
      <c r="N199" s="1248">
        <v>0</v>
      </c>
      <c r="O199" s="1247">
        <v>3461</v>
      </c>
      <c r="P199" s="1164">
        <v>7.0190000000000002E-2</v>
      </c>
      <c r="Q199" s="1247">
        <v>3234</v>
      </c>
      <c r="R199" s="1248">
        <v>0</v>
      </c>
      <c r="S199" s="1247">
        <v>3234</v>
      </c>
      <c r="T199" s="1248">
        <v>0</v>
      </c>
      <c r="U199" s="1247">
        <v>3234</v>
      </c>
      <c r="V199" s="1248">
        <v>0</v>
      </c>
      <c r="W199" s="1247">
        <v>3234</v>
      </c>
      <c r="X199" s="1247" t="s">
        <v>933</v>
      </c>
    </row>
    <row r="200" spans="1:24" x14ac:dyDescent="0.25">
      <c r="A200" s="1097">
        <v>688</v>
      </c>
      <c r="B200" s="1097" t="s">
        <v>651</v>
      </c>
      <c r="C200" s="1097" t="s">
        <v>445</v>
      </c>
      <c r="D200" s="1097" t="s">
        <v>503</v>
      </c>
      <c r="E200" s="1247">
        <v>3053</v>
      </c>
      <c r="F200" s="1248">
        <v>0</v>
      </c>
      <c r="G200" s="1247">
        <v>3053</v>
      </c>
      <c r="H200" s="1248">
        <v>0</v>
      </c>
      <c r="I200" s="1247">
        <v>3053</v>
      </c>
      <c r="J200" s="1248">
        <v>0</v>
      </c>
      <c r="K200" s="1247">
        <v>3053</v>
      </c>
      <c r="L200" s="1248">
        <v>0</v>
      </c>
      <c r="M200" s="1247">
        <v>3053</v>
      </c>
      <c r="N200" s="1248">
        <v>0</v>
      </c>
      <c r="O200" s="1247">
        <v>3053</v>
      </c>
      <c r="P200" s="1164">
        <v>7.0099999999999996E-2</v>
      </c>
      <c r="Q200" s="1247">
        <v>2853</v>
      </c>
      <c r="R200" s="1248">
        <v>0</v>
      </c>
      <c r="S200" s="1247">
        <v>2853</v>
      </c>
      <c r="T200" s="1248">
        <v>0</v>
      </c>
      <c r="U200" s="1247">
        <v>2853</v>
      </c>
      <c r="V200" s="1248">
        <v>0</v>
      </c>
      <c r="W200" s="1247">
        <v>2853</v>
      </c>
      <c r="X200" s="1247" t="s">
        <v>933</v>
      </c>
    </row>
    <row r="201" spans="1:24" x14ac:dyDescent="0.25">
      <c r="A201" s="1097">
        <v>689</v>
      </c>
      <c r="B201" s="1097" t="s">
        <v>652</v>
      </c>
      <c r="C201" s="1097" t="s">
        <v>445</v>
      </c>
      <c r="D201" s="1097" t="s">
        <v>503</v>
      </c>
      <c r="E201" s="1247">
        <v>3053</v>
      </c>
      <c r="F201" s="1248">
        <v>0</v>
      </c>
      <c r="G201" s="1247">
        <v>3053</v>
      </c>
      <c r="H201" s="1248">
        <v>0</v>
      </c>
      <c r="I201" s="1247">
        <v>3053</v>
      </c>
      <c r="J201" s="1248">
        <v>0</v>
      </c>
      <c r="K201" s="1247">
        <v>3053</v>
      </c>
      <c r="L201" s="1248">
        <v>0</v>
      </c>
      <c r="M201" s="1247">
        <v>3053</v>
      </c>
      <c r="N201" s="1248">
        <v>0</v>
      </c>
      <c r="O201" s="1247">
        <v>3053</v>
      </c>
      <c r="P201" s="1164">
        <v>7.0099999999999996E-2</v>
      </c>
      <c r="Q201" s="1247">
        <v>2853</v>
      </c>
      <c r="R201" s="1164">
        <v>0.72699999999999998</v>
      </c>
      <c r="S201" s="1247">
        <v>1652</v>
      </c>
      <c r="T201" s="1248">
        <v>0</v>
      </c>
      <c r="U201" s="1247">
        <v>1652</v>
      </c>
      <c r="V201" s="1248">
        <v>0</v>
      </c>
      <c r="W201" s="1247">
        <v>1652</v>
      </c>
      <c r="X201" s="1247" t="s">
        <v>933</v>
      </c>
    </row>
    <row r="202" spans="1:24" x14ac:dyDescent="0.25">
      <c r="A202" s="1247">
        <v>690</v>
      </c>
      <c r="B202" s="1247" t="s">
        <v>1298</v>
      </c>
      <c r="C202" s="1247"/>
      <c r="D202" s="1247" t="s">
        <v>503</v>
      </c>
      <c r="E202" s="1247">
        <v>358</v>
      </c>
      <c r="F202" s="1248">
        <v>0</v>
      </c>
      <c r="G202" s="1247">
        <v>358</v>
      </c>
      <c r="H202" s="1248">
        <v>0</v>
      </c>
      <c r="I202" s="1247">
        <v>358</v>
      </c>
      <c r="J202" s="1248">
        <v>0</v>
      </c>
      <c r="K202" s="1247">
        <v>358</v>
      </c>
      <c r="L202" s="1248">
        <v>0</v>
      </c>
      <c r="M202" s="1247">
        <v>358</v>
      </c>
      <c r="N202" s="1248">
        <v>0</v>
      </c>
      <c r="O202" s="1247">
        <v>358</v>
      </c>
      <c r="P202" s="1248">
        <v>0</v>
      </c>
      <c r="Q202" s="1247">
        <v>358</v>
      </c>
      <c r="R202" s="1248">
        <v>0</v>
      </c>
      <c r="S202" s="1247">
        <v>358</v>
      </c>
      <c r="T202" s="1247"/>
      <c r="U202" s="1247"/>
      <c r="V202" s="1247"/>
      <c r="W202" s="1247">
        <v>358</v>
      </c>
      <c r="X202" s="1247" t="s">
        <v>928</v>
      </c>
    </row>
    <row r="203" spans="1:24" x14ac:dyDescent="0.25">
      <c r="A203" s="1247">
        <v>691</v>
      </c>
      <c r="B203" s="1247" t="s">
        <v>1299</v>
      </c>
      <c r="C203" s="1247"/>
      <c r="D203" s="1247" t="s">
        <v>503</v>
      </c>
      <c r="E203" s="1247">
        <v>222</v>
      </c>
      <c r="F203" s="1248">
        <v>0</v>
      </c>
      <c r="G203" s="1247">
        <v>222</v>
      </c>
      <c r="H203" s="1248">
        <v>0</v>
      </c>
      <c r="I203" s="1247">
        <v>222</v>
      </c>
      <c r="J203" s="1248">
        <v>0</v>
      </c>
      <c r="K203" s="1247">
        <v>222</v>
      </c>
      <c r="L203" s="1248">
        <v>0</v>
      </c>
      <c r="M203" s="1247">
        <v>222</v>
      </c>
      <c r="N203" s="1248">
        <v>0</v>
      </c>
      <c r="O203" s="1247">
        <v>222</v>
      </c>
      <c r="P203" s="1248">
        <v>0</v>
      </c>
      <c r="Q203" s="1247">
        <v>222</v>
      </c>
      <c r="R203" s="1248">
        <v>0</v>
      </c>
      <c r="S203" s="1247">
        <v>222</v>
      </c>
      <c r="T203" s="1247"/>
      <c r="U203" s="1247"/>
      <c r="V203" s="1247"/>
      <c r="W203" s="1247">
        <v>222</v>
      </c>
      <c r="X203" s="1247" t="s">
        <v>928</v>
      </c>
    </row>
    <row r="204" spans="1:24" x14ac:dyDescent="0.25">
      <c r="A204" s="1247">
        <v>695</v>
      </c>
      <c r="B204" s="1247" t="s">
        <v>653</v>
      </c>
      <c r="C204" s="1247" t="s">
        <v>545</v>
      </c>
      <c r="D204" s="1247" t="s">
        <v>503</v>
      </c>
      <c r="E204" s="1247">
        <v>120</v>
      </c>
      <c r="F204" s="1248">
        <v>0</v>
      </c>
      <c r="G204" s="1247">
        <v>120</v>
      </c>
      <c r="H204" s="1248">
        <v>0</v>
      </c>
      <c r="I204" s="1247">
        <v>120</v>
      </c>
      <c r="J204" s="1248">
        <v>0</v>
      </c>
      <c r="K204" s="1247">
        <v>120</v>
      </c>
      <c r="L204" s="1248">
        <v>0</v>
      </c>
      <c r="M204" s="1247">
        <v>120</v>
      </c>
      <c r="N204" s="1248">
        <v>0</v>
      </c>
      <c r="O204" s="1247">
        <v>120</v>
      </c>
      <c r="P204" s="1248">
        <v>0</v>
      </c>
      <c r="Q204" s="1247">
        <v>120</v>
      </c>
      <c r="R204" s="1248">
        <v>0</v>
      </c>
      <c r="S204" s="1247">
        <v>120</v>
      </c>
      <c r="T204" s="1247"/>
      <c r="U204" s="1247"/>
      <c r="V204" s="1247"/>
      <c r="W204" s="1247">
        <v>120</v>
      </c>
      <c r="X204" s="1247" t="s">
        <v>928</v>
      </c>
    </row>
    <row r="205" spans="1:24" x14ac:dyDescent="0.25">
      <c r="A205" s="1097">
        <v>699</v>
      </c>
      <c r="B205" s="1097" t="s">
        <v>654</v>
      </c>
      <c r="C205" s="1097" t="s">
        <v>545</v>
      </c>
      <c r="D205" s="1097" t="s">
        <v>503</v>
      </c>
      <c r="E205" s="1247">
        <v>4882</v>
      </c>
      <c r="F205" s="1248">
        <v>0</v>
      </c>
      <c r="G205" s="1247">
        <v>4882</v>
      </c>
      <c r="H205" s="1248">
        <v>0</v>
      </c>
      <c r="I205" s="1247">
        <v>4882</v>
      </c>
      <c r="J205" s="1248">
        <v>0</v>
      </c>
      <c r="K205" s="1247">
        <v>4882</v>
      </c>
      <c r="L205" s="1248">
        <v>0</v>
      </c>
      <c r="M205" s="1247">
        <v>4882</v>
      </c>
      <c r="N205" s="1248">
        <v>0</v>
      </c>
      <c r="O205" s="1247">
        <v>4882</v>
      </c>
      <c r="P205" s="1164">
        <v>7.0139999999999994E-2</v>
      </c>
      <c r="Q205" s="1247">
        <v>4562</v>
      </c>
      <c r="R205" s="1248">
        <v>0</v>
      </c>
      <c r="S205" s="1247">
        <v>4562</v>
      </c>
      <c r="T205" s="1248">
        <v>0</v>
      </c>
      <c r="U205" s="1247">
        <v>4562</v>
      </c>
      <c r="V205" s="1248">
        <v>0</v>
      </c>
      <c r="W205" s="1247">
        <v>4562</v>
      </c>
      <c r="X205" s="1247" t="s">
        <v>933</v>
      </c>
    </row>
    <row r="206" spans="1:24" x14ac:dyDescent="0.25">
      <c r="A206" s="1247">
        <v>700</v>
      </c>
      <c r="B206" s="1247" t="s">
        <v>986</v>
      </c>
      <c r="C206" s="1247" t="s">
        <v>562</v>
      </c>
      <c r="D206" s="1247" t="s">
        <v>537</v>
      </c>
      <c r="E206" s="1247">
        <v>0</v>
      </c>
      <c r="F206" s="1247"/>
      <c r="G206" s="1247">
        <v>0</v>
      </c>
      <c r="H206" s="1247"/>
      <c r="I206" s="1247">
        <v>0</v>
      </c>
      <c r="J206" s="1247"/>
      <c r="K206" s="1247">
        <v>0</v>
      </c>
      <c r="L206" s="1247"/>
      <c r="M206" s="1247">
        <v>0</v>
      </c>
      <c r="N206" s="1247"/>
      <c r="O206" s="1247">
        <v>0</v>
      </c>
      <c r="P206" s="1247"/>
      <c r="Q206" s="1247">
        <v>0</v>
      </c>
      <c r="R206" s="1247"/>
      <c r="S206" s="1247">
        <v>0</v>
      </c>
      <c r="T206" s="1247"/>
      <c r="U206" s="1247"/>
      <c r="V206" s="1247"/>
      <c r="W206" s="1247">
        <v>0</v>
      </c>
      <c r="X206" s="1247" t="s">
        <v>928</v>
      </c>
    </row>
    <row r="207" spans="1:24" x14ac:dyDescent="0.25">
      <c r="A207" s="1247">
        <v>701</v>
      </c>
      <c r="B207" s="1247" t="s">
        <v>987</v>
      </c>
      <c r="C207" s="1247" t="s">
        <v>562</v>
      </c>
      <c r="D207" s="1247" t="s">
        <v>537</v>
      </c>
      <c r="E207" s="1247">
        <v>0</v>
      </c>
      <c r="F207" s="1247"/>
      <c r="G207" s="1247">
        <v>0</v>
      </c>
      <c r="H207" s="1247"/>
      <c r="I207" s="1247">
        <v>0</v>
      </c>
      <c r="J207" s="1247"/>
      <c r="K207" s="1247">
        <v>0</v>
      </c>
      <c r="L207" s="1247"/>
      <c r="M207" s="1247">
        <v>0</v>
      </c>
      <c r="N207" s="1247"/>
      <c r="O207" s="1247">
        <v>0</v>
      </c>
      <c r="P207" s="1247"/>
      <c r="Q207" s="1247">
        <v>0</v>
      </c>
      <c r="R207" s="1247"/>
      <c r="S207" s="1247">
        <v>0</v>
      </c>
      <c r="T207" s="1247"/>
      <c r="U207" s="1247"/>
      <c r="V207" s="1247"/>
      <c r="W207" s="1247">
        <v>0</v>
      </c>
      <c r="X207" s="1247" t="s">
        <v>928</v>
      </c>
    </row>
    <row r="208" spans="1:24" x14ac:dyDescent="0.25">
      <c r="A208" s="1247">
        <v>702</v>
      </c>
      <c r="B208" s="1247" t="s">
        <v>988</v>
      </c>
      <c r="C208" s="1247" t="s">
        <v>562</v>
      </c>
      <c r="D208" s="1247" t="s">
        <v>537</v>
      </c>
      <c r="E208" s="1247">
        <v>0</v>
      </c>
      <c r="F208" s="1247"/>
      <c r="G208" s="1247">
        <v>0</v>
      </c>
      <c r="H208" s="1247"/>
      <c r="I208" s="1247">
        <v>0</v>
      </c>
      <c r="J208" s="1247"/>
      <c r="K208" s="1247">
        <v>0</v>
      </c>
      <c r="L208" s="1247"/>
      <c r="M208" s="1247">
        <v>0</v>
      </c>
      <c r="N208" s="1247"/>
      <c r="O208" s="1247">
        <v>0</v>
      </c>
      <c r="P208" s="1247"/>
      <c r="Q208" s="1247">
        <v>0</v>
      </c>
      <c r="R208" s="1247"/>
      <c r="S208" s="1247">
        <v>0</v>
      </c>
      <c r="T208" s="1247"/>
      <c r="U208" s="1247"/>
      <c r="V208" s="1247"/>
      <c r="W208" s="1247">
        <v>0</v>
      </c>
      <c r="X208" s="1247" t="s">
        <v>928</v>
      </c>
    </row>
    <row r="209" spans="1:24" x14ac:dyDescent="0.25">
      <c r="A209" s="1247">
        <v>703</v>
      </c>
      <c r="B209" s="1247" t="s">
        <v>989</v>
      </c>
      <c r="C209" s="1247" t="s">
        <v>562</v>
      </c>
      <c r="D209" s="1247" t="s">
        <v>537</v>
      </c>
      <c r="E209" s="1247">
        <v>0</v>
      </c>
      <c r="F209" s="1247"/>
      <c r="G209" s="1247">
        <v>0</v>
      </c>
      <c r="H209" s="1247"/>
      <c r="I209" s="1247">
        <v>0</v>
      </c>
      <c r="J209" s="1247"/>
      <c r="K209" s="1247">
        <v>0</v>
      </c>
      <c r="L209" s="1247"/>
      <c r="M209" s="1247">
        <v>0</v>
      </c>
      <c r="N209" s="1247"/>
      <c r="O209" s="1247">
        <v>0</v>
      </c>
      <c r="P209" s="1247"/>
      <c r="Q209" s="1247">
        <v>0</v>
      </c>
      <c r="R209" s="1247"/>
      <c r="S209" s="1247">
        <v>0</v>
      </c>
      <c r="T209" s="1247"/>
      <c r="U209" s="1247"/>
      <c r="V209" s="1247"/>
      <c r="W209" s="1247">
        <v>0</v>
      </c>
      <c r="X209" s="1247" t="s">
        <v>928</v>
      </c>
    </row>
    <row r="210" spans="1:24" x14ac:dyDescent="0.25">
      <c r="A210" s="1247">
        <v>704</v>
      </c>
      <c r="B210" s="1247" t="s">
        <v>990</v>
      </c>
      <c r="C210" s="1247" t="s">
        <v>562</v>
      </c>
      <c r="D210" s="1247" t="s">
        <v>537</v>
      </c>
      <c r="E210" s="1247">
        <v>1</v>
      </c>
      <c r="F210" s="1248">
        <v>0</v>
      </c>
      <c r="G210" s="1247">
        <v>1</v>
      </c>
      <c r="H210" s="1248">
        <v>0</v>
      </c>
      <c r="I210" s="1247">
        <v>1</v>
      </c>
      <c r="J210" s="1248">
        <v>0</v>
      </c>
      <c r="K210" s="1247">
        <v>1</v>
      </c>
      <c r="L210" s="1248">
        <v>0</v>
      </c>
      <c r="M210" s="1247">
        <v>1</v>
      </c>
      <c r="N210" s="1248">
        <v>0</v>
      </c>
      <c r="O210" s="1247">
        <v>1</v>
      </c>
      <c r="P210" s="1248">
        <v>0</v>
      </c>
      <c r="Q210" s="1247">
        <v>1</v>
      </c>
      <c r="R210" s="1248">
        <v>0</v>
      </c>
      <c r="S210" s="1247">
        <v>1</v>
      </c>
      <c r="T210" s="1247"/>
      <c r="U210" s="1247"/>
      <c r="V210" s="1247"/>
      <c r="W210" s="1247">
        <v>1</v>
      </c>
      <c r="X210" s="1247" t="s">
        <v>928</v>
      </c>
    </row>
    <row r="211" spans="1:24" x14ac:dyDescent="0.25">
      <c r="A211" s="1247">
        <v>705</v>
      </c>
      <c r="B211" s="1247" t="s">
        <v>991</v>
      </c>
      <c r="C211" s="1247" t="s">
        <v>562</v>
      </c>
      <c r="D211" s="1247" t="s">
        <v>537</v>
      </c>
      <c r="E211" s="1247">
        <v>0</v>
      </c>
      <c r="F211" s="1247"/>
      <c r="G211" s="1247">
        <v>0</v>
      </c>
      <c r="H211" s="1247"/>
      <c r="I211" s="1247">
        <v>0</v>
      </c>
      <c r="J211" s="1247"/>
      <c r="K211" s="1247">
        <v>0</v>
      </c>
      <c r="L211" s="1247"/>
      <c r="M211" s="1247">
        <v>0</v>
      </c>
      <c r="N211" s="1247"/>
      <c r="O211" s="1247">
        <v>0</v>
      </c>
      <c r="P211" s="1247"/>
      <c r="Q211" s="1247">
        <v>0</v>
      </c>
      <c r="R211" s="1247"/>
      <c r="S211" s="1247">
        <v>0</v>
      </c>
      <c r="T211" s="1247"/>
      <c r="U211" s="1247"/>
      <c r="V211" s="1247"/>
      <c r="W211" s="1247">
        <v>0</v>
      </c>
      <c r="X211" s="1247" t="s">
        <v>928</v>
      </c>
    </row>
    <row r="212" spans="1:24" x14ac:dyDescent="0.25">
      <c r="A212" s="1247">
        <v>707</v>
      </c>
      <c r="B212" s="1247" t="s">
        <v>655</v>
      </c>
      <c r="C212" s="1247" t="s">
        <v>562</v>
      </c>
      <c r="D212" s="1247" t="s">
        <v>537</v>
      </c>
      <c r="E212" s="1247">
        <v>0</v>
      </c>
      <c r="F212" s="1247"/>
      <c r="G212" s="1247">
        <v>0</v>
      </c>
      <c r="H212" s="1247"/>
      <c r="I212" s="1247">
        <v>0</v>
      </c>
      <c r="J212" s="1247"/>
      <c r="K212" s="1247">
        <v>0</v>
      </c>
      <c r="L212" s="1247"/>
      <c r="M212" s="1247">
        <v>0</v>
      </c>
      <c r="N212" s="1247"/>
      <c r="O212" s="1247">
        <v>0</v>
      </c>
      <c r="P212" s="1247"/>
      <c r="Q212" s="1247">
        <v>0</v>
      </c>
      <c r="R212" s="1247"/>
      <c r="S212" s="1247">
        <v>0</v>
      </c>
      <c r="T212" s="1247"/>
      <c r="U212" s="1247"/>
      <c r="V212" s="1247"/>
      <c r="W212" s="1247">
        <v>0</v>
      </c>
      <c r="X212" s="1247" t="s">
        <v>928</v>
      </c>
    </row>
    <row r="213" spans="1:24" x14ac:dyDescent="0.25">
      <c r="A213" s="1247">
        <v>708</v>
      </c>
      <c r="B213" s="1247" t="s">
        <v>656</v>
      </c>
      <c r="C213" s="1247" t="s">
        <v>562</v>
      </c>
      <c r="D213" s="1247" t="s">
        <v>537</v>
      </c>
      <c r="E213" s="1247">
        <v>0</v>
      </c>
      <c r="F213" s="1247"/>
      <c r="G213" s="1247">
        <v>0</v>
      </c>
      <c r="H213" s="1247"/>
      <c r="I213" s="1247">
        <v>0</v>
      </c>
      <c r="J213" s="1247"/>
      <c r="K213" s="1247">
        <v>0</v>
      </c>
      <c r="L213" s="1247"/>
      <c r="M213" s="1247">
        <v>0</v>
      </c>
      <c r="N213" s="1247"/>
      <c r="O213" s="1247">
        <v>0</v>
      </c>
      <c r="P213" s="1247"/>
      <c r="Q213" s="1247">
        <v>0</v>
      </c>
      <c r="R213" s="1247"/>
      <c r="S213" s="1247">
        <v>0</v>
      </c>
      <c r="T213" s="1247"/>
      <c r="U213" s="1247"/>
      <c r="V213" s="1247"/>
      <c r="W213" s="1247">
        <v>0</v>
      </c>
      <c r="X213" s="1247" t="s">
        <v>928</v>
      </c>
    </row>
    <row r="214" spans="1:24" x14ac:dyDescent="0.25">
      <c r="A214" s="1247">
        <v>709</v>
      </c>
      <c r="B214" s="1247" t="s">
        <v>993</v>
      </c>
      <c r="C214" s="1247" t="s">
        <v>562</v>
      </c>
      <c r="D214" s="1247" t="s">
        <v>537</v>
      </c>
      <c r="E214" s="1247">
        <v>0</v>
      </c>
      <c r="F214" s="1247"/>
      <c r="G214" s="1247">
        <v>0</v>
      </c>
      <c r="H214" s="1247"/>
      <c r="I214" s="1247">
        <v>0</v>
      </c>
      <c r="J214" s="1247"/>
      <c r="K214" s="1247">
        <v>0</v>
      </c>
      <c r="L214" s="1247"/>
      <c r="M214" s="1247">
        <v>0</v>
      </c>
      <c r="N214" s="1247"/>
      <c r="O214" s="1247">
        <v>0</v>
      </c>
      <c r="P214" s="1247"/>
      <c r="Q214" s="1247">
        <v>0</v>
      </c>
      <c r="R214" s="1247"/>
      <c r="S214" s="1247">
        <v>0</v>
      </c>
      <c r="T214" s="1247"/>
      <c r="U214" s="1247"/>
      <c r="V214" s="1247"/>
      <c r="W214" s="1247">
        <v>0</v>
      </c>
      <c r="X214" s="1247" t="s">
        <v>928</v>
      </c>
    </row>
    <row r="215" spans="1:24" x14ac:dyDescent="0.25">
      <c r="A215" s="1247">
        <v>710</v>
      </c>
      <c r="B215" s="1247" t="s">
        <v>994</v>
      </c>
      <c r="C215" s="1247" t="s">
        <v>562</v>
      </c>
      <c r="D215" s="1247" t="s">
        <v>537</v>
      </c>
      <c r="E215" s="1247">
        <v>0</v>
      </c>
      <c r="F215" s="1247"/>
      <c r="G215" s="1247">
        <v>0</v>
      </c>
      <c r="H215" s="1247"/>
      <c r="I215" s="1247">
        <v>0</v>
      </c>
      <c r="J215" s="1247"/>
      <c r="K215" s="1247">
        <v>0</v>
      </c>
      <c r="L215" s="1247"/>
      <c r="M215" s="1247">
        <v>0</v>
      </c>
      <c r="N215" s="1247"/>
      <c r="O215" s="1247">
        <v>0</v>
      </c>
      <c r="P215" s="1247"/>
      <c r="Q215" s="1247">
        <v>0</v>
      </c>
      <c r="R215" s="1247"/>
      <c r="S215" s="1247">
        <v>0</v>
      </c>
      <c r="T215" s="1247"/>
      <c r="U215" s="1247"/>
      <c r="V215" s="1247"/>
      <c r="W215" s="1247">
        <v>0</v>
      </c>
      <c r="X215" s="1247" t="s">
        <v>928</v>
      </c>
    </row>
    <row r="216" spans="1:24" x14ac:dyDescent="0.25">
      <c r="A216" s="1247">
        <v>712</v>
      </c>
      <c r="B216" s="1247" t="s">
        <v>996</v>
      </c>
      <c r="C216" s="1247" t="s">
        <v>562</v>
      </c>
      <c r="D216" s="1247" t="s">
        <v>537</v>
      </c>
      <c r="E216" s="1247">
        <v>0</v>
      </c>
      <c r="F216" s="1247"/>
      <c r="G216" s="1247">
        <v>0</v>
      </c>
      <c r="H216" s="1247"/>
      <c r="I216" s="1247">
        <v>0</v>
      </c>
      <c r="J216" s="1247"/>
      <c r="K216" s="1247">
        <v>0</v>
      </c>
      <c r="L216" s="1247"/>
      <c r="M216" s="1247">
        <v>0</v>
      </c>
      <c r="N216" s="1247"/>
      <c r="O216" s="1247">
        <v>0</v>
      </c>
      <c r="P216" s="1247"/>
      <c r="Q216" s="1247">
        <v>0</v>
      </c>
      <c r="R216" s="1247"/>
      <c r="S216" s="1247">
        <v>0</v>
      </c>
      <c r="T216" s="1247"/>
      <c r="U216" s="1247"/>
      <c r="V216" s="1247"/>
      <c r="W216" s="1247">
        <v>0</v>
      </c>
      <c r="X216" s="1247" t="s">
        <v>928</v>
      </c>
    </row>
    <row r="217" spans="1:24" x14ac:dyDescent="0.25">
      <c r="A217" s="1247">
        <v>714</v>
      </c>
      <c r="B217" s="1247" t="s">
        <v>998</v>
      </c>
      <c r="C217" s="1247" t="s">
        <v>562</v>
      </c>
      <c r="D217" s="1247" t="s">
        <v>537</v>
      </c>
      <c r="E217" s="1247">
        <v>0</v>
      </c>
      <c r="F217" s="1247"/>
      <c r="G217" s="1247">
        <v>0</v>
      </c>
      <c r="H217" s="1247"/>
      <c r="I217" s="1247">
        <v>0</v>
      </c>
      <c r="J217" s="1247"/>
      <c r="K217" s="1247">
        <v>0</v>
      </c>
      <c r="L217" s="1247"/>
      <c r="M217" s="1247">
        <v>0</v>
      </c>
      <c r="N217" s="1247"/>
      <c r="O217" s="1247">
        <v>0</v>
      </c>
      <c r="P217" s="1247"/>
      <c r="Q217" s="1247">
        <v>0</v>
      </c>
      <c r="R217" s="1247"/>
      <c r="S217" s="1247">
        <v>0</v>
      </c>
      <c r="T217" s="1247"/>
      <c r="U217" s="1247"/>
      <c r="V217" s="1247"/>
      <c r="W217" s="1247">
        <v>0</v>
      </c>
      <c r="X217" s="1247" t="s">
        <v>928</v>
      </c>
    </row>
    <row r="218" spans="1:24" x14ac:dyDescent="0.25">
      <c r="A218" s="1247">
        <v>716</v>
      </c>
      <c r="B218" s="1247" t="s">
        <v>657</v>
      </c>
      <c r="C218" s="1247" t="s">
        <v>562</v>
      </c>
      <c r="D218" s="1247" t="s">
        <v>537</v>
      </c>
      <c r="E218" s="1247">
        <v>0</v>
      </c>
      <c r="F218" s="1247"/>
      <c r="G218" s="1247">
        <v>0</v>
      </c>
      <c r="H218" s="1247"/>
      <c r="I218" s="1247">
        <v>0</v>
      </c>
      <c r="J218" s="1247"/>
      <c r="K218" s="1247">
        <v>0</v>
      </c>
      <c r="L218" s="1247"/>
      <c r="M218" s="1247">
        <v>0</v>
      </c>
      <c r="N218" s="1247"/>
      <c r="O218" s="1247">
        <v>0</v>
      </c>
      <c r="P218" s="1247"/>
      <c r="Q218" s="1247">
        <v>0</v>
      </c>
      <c r="R218" s="1247"/>
      <c r="S218" s="1247">
        <v>0</v>
      </c>
      <c r="T218" s="1247"/>
      <c r="U218" s="1247"/>
      <c r="V218" s="1247"/>
      <c r="W218" s="1247">
        <v>0</v>
      </c>
      <c r="X218" s="1247" t="s">
        <v>928</v>
      </c>
    </row>
    <row r="219" spans="1:24" x14ac:dyDescent="0.25">
      <c r="A219" s="1247">
        <v>717</v>
      </c>
      <c r="B219" s="1247" t="s">
        <v>1000</v>
      </c>
      <c r="C219" s="1247" t="s">
        <v>562</v>
      </c>
      <c r="D219" s="1247" t="s">
        <v>537</v>
      </c>
      <c r="E219" s="1247">
        <v>0</v>
      </c>
      <c r="F219" s="1247"/>
      <c r="G219" s="1247">
        <v>0</v>
      </c>
      <c r="H219" s="1247"/>
      <c r="I219" s="1247">
        <v>0</v>
      </c>
      <c r="J219" s="1247"/>
      <c r="K219" s="1247">
        <v>0</v>
      </c>
      <c r="L219" s="1247"/>
      <c r="M219" s="1247">
        <v>0</v>
      </c>
      <c r="N219" s="1247"/>
      <c r="O219" s="1247">
        <v>0</v>
      </c>
      <c r="P219" s="1247"/>
      <c r="Q219" s="1247">
        <v>0</v>
      </c>
      <c r="R219" s="1247"/>
      <c r="S219" s="1247">
        <v>0</v>
      </c>
      <c r="T219" s="1247"/>
      <c r="U219" s="1247"/>
      <c r="V219" s="1247"/>
      <c r="W219" s="1247">
        <v>0</v>
      </c>
      <c r="X219" s="1247" t="s">
        <v>928</v>
      </c>
    </row>
    <row r="220" spans="1:24" x14ac:dyDescent="0.25">
      <c r="A220" s="1247">
        <v>725</v>
      </c>
      <c r="B220" s="1247" t="s">
        <v>1004</v>
      </c>
      <c r="C220" s="1247" t="s">
        <v>562</v>
      </c>
      <c r="D220" s="1247" t="s">
        <v>537</v>
      </c>
      <c r="E220" s="1247">
        <v>0</v>
      </c>
      <c r="F220" s="1247"/>
      <c r="G220" s="1247">
        <v>0</v>
      </c>
      <c r="H220" s="1247"/>
      <c r="I220" s="1247">
        <v>0</v>
      </c>
      <c r="J220" s="1247"/>
      <c r="K220" s="1247">
        <v>0</v>
      </c>
      <c r="L220" s="1247"/>
      <c r="M220" s="1247">
        <v>0</v>
      </c>
      <c r="N220" s="1247"/>
      <c r="O220" s="1247">
        <v>0</v>
      </c>
      <c r="P220" s="1247"/>
      <c r="Q220" s="1247">
        <v>0</v>
      </c>
      <c r="R220" s="1247"/>
      <c r="S220" s="1247">
        <v>0</v>
      </c>
      <c r="T220" s="1247"/>
      <c r="U220" s="1247"/>
      <c r="V220" s="1247"/>
      <c r="W220" s="1247">
        <v>0</v>
      </c>
      <c r="X220" s="1247" t="s">
        <v>928</v>
      </c>
    </row>
    <row r="221" spans="1:24" x14ac:dyDescent="0.25">
      <c r="A221" s="1247">
        <v>727</v>
      </c>
      <c r="B221" s="1247" t="s">
        <v>1006</v>
      </c>
      <c r="C221" s="1247" t="s">
        <v>562</v>
      </c>
      <c r="D221" s="1247" t="s">
        <v>537</v>
      </c>
      <c r="E221" s="1247">
        <v>244</v>
      </c>
      <c r="F221" s="1248">
        <v>0</v>
      </c>
      <c r="G221" s="1247">
        <v>244</v>
      </c>
      <c r="H221" s="1248">
        <v>0</v>
      </c>
      <c r="I221" s="1247">
        <v>244</v>
      </c>
      <c r="J221" s="1248">
        <v>0</v>
      </c>
      <c r="K221" s="1247">
        <v>244</v>
      </c>
      <c r="L221" s="1248">
        <v>0</v>
      </c>
      <c r="M221" s="1247">
        <v>244</v>
      </c>
      <c r="N221" s="1248">
        <v>0</v>
      </c>
      <c r="O221" s="1247">
        <v>244</v>
      </c>
      <c r="P221" s="1248">
        <v>0</v>
      </c>
      <c r="Q221" s="1247">
        <v>244</v>
      </c>
      <c r="R221" s="1248">
        <v>0</v>
      </c>
      <c r="S221" s="1247">
        <v>244</v>
      </c>
      <c r="T221" s="1247"/>
      <c r="U221" s="1247"/>
      <c r="V221" s="1247"/>
      <c r="W221" s="1247">
        <v>244</v>
      </c>
      <c r="X221" s="1247" t="s">
        <v>928</v>
      </c>
    </row>
    <row r="222" spans="1:24" x14ac:dyDescent="0.25">
      <c r="A222" s="1247">
        <v>731</v>
      </c>
      <c r="B222" s="1247" t="s">
        <v>658</v>
      </c>
      <c r="C222" s="1247" t="s">
        <v>562</v>
      </c>
      <c r="D222" s="1247" t="s">
        <v>537</v>
      </c>
      <c r="E222" s="1247">
        <v>2353</v>
      </c>
      <c r="F222" s="1248">
        <v>0</v>
      </c>
      <c r="G222" s="1247">
        <v>2353</v>
      </c>
      <c r="H222" s="1248">
        <v>0</v>
      </c>
      <c r="I222" s="1247">
        <v>2353</v>
      </c>
      <c r="J222" s="1248">
        <v>0</v>
      </c>
      <c r="K222" s="1247">
        <v>2353</v>
      </c>
      <c r="L222" s="1248">
        <v>0</v>
      </c>
      <c r="M222" s="1247">
        <v>2353</v>
      </c>
      <c r="N222" s="1248">
        <v>0</v>
      </c>
      <c r="O222" s="1247">
        <v>2353</v>
      </c>
      <c r="P222" s="1248">
        <v>0</v>
      </c>
      <c r="Q222" s="1247">
        <v>2353</v>
      </c>
      <c r="R222" s="1248">
        <v>0</v>
      </c>
      <c r="S222" s="1247">
        <v>2353</v>
      </c>
      <c r="T222" s="1247"/>
      <c r="U222" s="1247"/>
      <c r="V222" s="1247"/>
      <c r="W222" s="1247">
        <v>2353</v>
      </c>
      <c r="X222" s="1247" t="s">
        <v>928</v>
      </c>
    </row>
    <row r="223" spans="1:24" x14ac:dyDescent="0.25">
      <c r="A223" s="1247">
        <v>736</v>
      </c>
      <c r="B223" s="1247" t="s">
        <v>108</v>
      </c>
      <c r="C223" s="1247" t="s">
        <v>562</v>
      </c>
      <c r="D223" s="1247" t="s">
        <v>537</v>
      </c>
      <c r="E223" s="1247">
        <v>11032</v>
      </c>
      <c r="F223" s="1248">
        <v>0</v>
      </c>
      <c r="G223" s="1247">
        <v>11032</v>
      </c>
      <c r="H223" s="1248">
        <v>0</v>
      </c>
      <c r="I223" s="1247">
        <v>11032</v>
      </c>
      <c r="J223" s="1248">
        <v>0</v>
      </c>
      <c r="K223" s="1247">
        <v>11032</v>
      </c>
      <c r="L223" s="1248">
        <v>0</v>
      </c>
      <c r="M223" s="1247">
        <v>11032</v>
      </c>
      <c r="N223" s="1248">
        <v>0</v>
      </c>
      <c r="O223" s="1247">
        <v>11032</v>
      </c>
      <c r="P223" s="1248">
        <v>0</v>
      </c>
      <c r="Q223" s="1247">
        <v>11032</v>
      </c>
      <c r="R223" s="1248">
        <v>0</v>
      </c>
      <c r="S223" s="1247">
        <v>11032</v>
      </c>
      <c r="T223" s="1247"/>
      <c r="U223" s="1247"/>
      <c r="V223" s="1247"/>
      <c r="W223" s="1247">
        <v>11032</v>
      </c>
      <c r="X223" s="1247" t="s">
        <v>928</v>
      </c>
    </row>
    <row r="224" spans="1:24" x14ac:dyDescent="0.25">
      <c r="A224" s="1247">
        <v>738</v>
      </c>
      <c r="B224" s="1247" t="s">
        <v>659</v>
      </c>
      <c r="C224" s="1247" t="s">
        <v>562</v>
      </c>
      <c r="D224" s="1247" t="s">
        <v>537</v>
      </c>
      <c r="E224" s="1247">
        <v>9955</v>
      </c>
      <c r="F224" s="1248">
        <v>0</v>
      </c>
      <c r="G224" s="1247">
        <v>9955</v>
      </c>
      <c r="H224" s="1248">
        <v>0</v>
      </c>
      <c r="I224" s="1247">
        <v>9955</v>
      </c>
      <c r="J224" s="1248">
        <v>0</v>
      </c>
      <c r="K224" s="1247">
        <v>9955</v>
      </c>
      <c r="L224" s="1248">
        <v>0</v>
      </c>
      <c r="M224" s="1247">
        <v>9955</v>
      </c>
      <c r="N224" s="1248">
        <v>0</v>
      </c>
      <c r="O224" s="1247">
        <v>9955</v>
      </c>
      <c r="P224" s="1248">
        <v>0</v>
      </c>
      <c r="Q224" s="1247">
        <v>9955</v>
      </c>
      <c r="R224" s="1248">
        <v>0</v>
      </c>
      <c r="S224" s="1247">
        <v>9955</v>
      </c>
      <c r="T224" s="1247"/>
      <c r="U224" s="1247"/>
      <c r="V224" s="1247"/>
      <c r="W224" s="1247">
        <v>9955</v>
      </c>
      <c r="X224" s="1247" t="s">
        <v>928</v>
      </c>
    </row>
    <row r="225" spans="1:24" x14ac:dyDescent="0.25">
      <c r="A225" s="1247">
        <v>739</v>
      </c>
      <c r="B225" s="1247" t="s">
        <v>660</v>
      </c>
      <c r="C225" s="1247" t="s">
        <v>562</v>
      </c>
      <c r="D225" s="1247" t="s">
        <v>537</v>
      </c>
      <c r="E225" s="1247">
        <v>104</v>
      </c>
      <c r="F225" s="1248">
        <v>0</v>
      </c>
      <c r="G225" s="1247">
        <v>104</v>
      </c>
      <c r="H225" s="1248">
        <v>0</v>
      </c>
      <c r="I225" s="1247">
        <v>104</v>
      </c>
      <c r="J225" s="1248">
        <v>0</v>
      </c>
      <c r="K225" s="1247">
        <v>104</v>
      </c>
      <c r="L225" s="1248">
        <v>0</v>
      </c>
      <c r="M225" s="1247">
        <v>104</v>
      </c>
      <c r="N225" s="1248">
        <v>0</v>
      </c>
      <c r="O225" s="1247">
        <v>104</v>
      </c>
      <c r="P225" s="1248">
        <v>0</v>
      </c>
      <c r="Q225" s="1247">
        <v>104</v>
      </c>
      <c r="R225" s="1248">
        <v>0</v>
      </c>
      <c r="S225" s="1247">
        <v>104</v>
      </c>
      <c r="T225" s="1247"/>
      <c r="U225" s="1247"/>
      <c r="V225" s="1247"/>
      <c r="W225" s="1247">
        <v>104</v>
      </c>
      <c r="X225" s="1247" t="s">
        <v>928</v>
      </c>
    </row>
    <row r="226" spans="1:24" x14ac:dyDescent="0.25">
      <c r="A226" s="1247">
        <v>740</v>
      </c>
      <c r="B226" s="1247" t="s">
        <v>1010</v>
      </c>
      <c r="C226" s="1247" t="s">
        <v>562</v>
      </c>
      <c r="D226" s="1247" t="s">
        <v>537</v>
      </c>
      <c r="E226" s="1247">
        <v>14471</v>
      </c>
      <c r="F226" s="1248">
        <v>0</v>
      </c>
      <c r="G226" s="1247">
        <v>14471</v>
      </c>
      <c r="H226" s="1248">
        <v>0</v>
      </c>
      <c r="I226" s="1247">
        <v>14471</v>
      </c>
      <c r="J226" s="1248">
        <v>0</v>
      </c>
      <c r="K226" s="1247">
        <v>14471</v>
      </c>
      <c r="L226" s="1248">
        <v>0</v>
      </c>
      <c r="M226" s="1247">
        <v>14471</v>
      </c>
      <c r="N226" s="1248">
        <v>0</v>
      </c>
      <c r="O226" s="1247">
        <v>14471</v>
      </c>
      <c r="P226" s="1248">
        <v>0</v>
      </c>
      <c r="Q226" s="1247">
        <v>14471</v>
      </c>
      <c r="R226" s="1248">
        <v>0</v>
      </c>
      <c r="S226" s="1247">
        <v>14471</v>
      </c>
      <c r="T226" s="1247"/>
      <c r="U226" s="1247"/>
      <c r="V226" s="1247"/>
      <c r="W226" s="1247">
        <v>14471</v>
      </c>
      <c r="X226" s="1247" t="s">
        <v>928</v>
      </c>
    </row>
    <row r="227" spans="1:24" x14ac:dyDescent="0.25">
      <c r="A227" s="1247">
        <v>745</v>
      </c>
      <c r="B227" s="1247" t="s">
        <v>1013</v>
      </c>
      <c r="C227" s="1247" t="s">
        <v>562</v>
      </c>
      <c r="D227" s="1247" t="s">
        <v>537</v>
      </c>
      <c r="E227" s="1247">
        <v>0</v>
      </c>
      <c r="F227" s="1247"/>
      <c r="G227" s="1247">
        <v>0</v>
      </c>
      <c r="H227" s="1247"/>
      <c r="I227" s="1247">
        <v>0</v>
      </c>
      <c r="J227" s="1247"/>
      <c r="K227" s="1247">
        <v>0</v>
      </c>
      <c r="L227" s="1247"/>
      <c r="M227" s="1247">
        <v>0</v>
      </c>
      <c r="N227" s="1247"/>
      <c r="O227" s="1247">
        <v>0</v>
      </c>
      <c r="P227" s="1247"/>
      <c r="Q227" s="1247">
        <v>0</v>
      </c>
      <c r="R227" s="1247"/>
      <c r="S227" s="1247">
        <v>0</v>
      </c>
      <c r="T227" s="1247"/>
      <c r="U227" s="1247"/>
      <c r="V227" s="1247"/>
      <c r="W227" s="1247">
        <v>0</v>
      </c>
      <c r="X227" s="1247" t="s">
        <v>928</v>
      </c>
    </row>
    <row r="228" spans="1:24" x14ac:dyDescent="0.25">
      <c r="A228" s="1247">
        <v>746</v>
      </c>
      <c r="B228" s="1247" t="s">
        <v>1014</v>
      </c>
      <c r="C228" s="1247" t="s">
        <v>562</v>
      </c>
      <c r="D228" s="1247" t="s">
        <v>537</v>
      </c>
      <c r="E228" s="1247">
        <v>0</v>
      </c>
      <c r="F228" s="1247"/>
      <c r="G228" s="1247">
        <v>0</v>
      </c>
      <c r="H228" s="1247"/>
      <c r="I228" s="1247">
        <v>0</v>
      </c>
      <c r="J228" s="1247"/>
      <c r="K228" s="1247">
        <v>0</v>
      </c>
      <c r="L228" s="1247"/>
      <c r="M228" s="1247">
        <v>0</v>
      </c>
      <c r="N228" s="1247"/>
      <c r="O228" s="1247">
        <v>0</v>
      </c>
      <c r="P228" s="1247"/>
      <c r="Q228" s="1247">
        <v>0</v>
      </c>
      <c r="R228" s="1247"/>
      <c r="S228" s="1247">
        <v>0</v>
      </c>
      <c r="T228" s="1247"/>
      <c r="U228" s="1247"/>
      <c r="V228" s="1247"/>
      <c r="W228" s="1247">
        <v>0</v>
      </c>
      <c r="X228" s="1247" t="s">
        <v>928</v>
      </c>
    </row>
    <row r="229" spans="1:24" x14ac:dyDescent="0.25">
      <c r="A229" s="1247">
        <v>747</v>
      </c>
      <c r="B229" s="1247" t="s">
        <v>116</v>
      </c>
      <c r="C229" s="1247" t="s">
        <v>562</v>
      </c>
      <c r="D229" s="1247" t="s">
        <v>537</v>
      </c>
      <c r="E229" s="1247">
        <v>8588</v>
      </c>
      <c r="F229" s="1248">
        <v>0</v>
      </c>
      <c r="G229" s="1247">
        <v>8588</v>
      </c>
      <c r="H229" s="1248">
        <v>0</v>
      </c>
      <c r="I229" s="1247">
        <v>8588</v>
      </c>
      <c r="J229" s="1248">
        <v>0</v>
      </c>
      <c r="K229" s="1247">
        <v>8588</v>
      </c>
      <c r="L229" s="1248">
        <v>0</v>
      </c>
      <c r="M229" s="1247">
        <v>8588</v>
      </c>
      <c r="N229" s="1248">
        <v>0</v>
      </c>
      <c r="O229" s="1247">
        <v>8588</v>
      </c>
      <c r="P229" s="1248">
        <v>0</v>
      </c>
      <c r="Q229" s="1247">
        <v>8588</v>
      </c>
      <c r="R229" s="1248">
        <v>0</v>
      </c>
      <c r="S229" s="1247">
        <v>8588</v>
      </c>
      <c r="T229" s="1248">
        <v>0</v>
      </c>
      <c r="U229" s="1247">
        <v>8588</v>
      </c>
      <c r="V229" s="1248">
        <v>0</v>
      </c>
      <c r="W229" s="1247">
        <v>8588</v>
      </c>
      <c r="X229" s="1247" t="s">
        <v>928</v>
      </c>
    </row>
    <row r="230" spans="1:24" x14ac:dyDescent="0.25">
      <c r="A230" s="1247">
        <v>748</v>
      </c>
      <c r="B230" s="1247" t="s">
        <v>117</v>
      </c>
      <c r="C230" s="1247" t="s">
        <v>562</v>
      </c>
      <c r="D230" s="1247" t="s">
        <v>537</v>
      </c>
      <c r="E230" s="1247">
        <v>9946</v>
      </c>
      <c r="F230" s="1248">
        <v>0</v>
      </c>
      <c r="G230" s="1247">
        <v>9946</v>
      </c>
      <c r="H230" s="1248">
        <v>0</v>
      </c>
      <c r="I230" s="1247">
        <v>9946</v>
      </c>
      <c r="J230" s="1248">
        <v>0</v>
      </c>
      <c r="K230" s="1247">
        <v>9946</v>
      </c>
      <c r="L230" s="1248">
        <v>0</v>
      </c>
      <c r="M230" s="1247">
        <v>9946</v>
      </c>
      <c r="N230" s="1248">
        <v>0</v>
      </c>
      <c r="O230" s="1247">
        <v>9946</v>
      </c>
      <c r="P230" s="1248">
        <v>0</v>
      </c>
      <c r="Q230" s="1247">
        <v>9946</v>
      </c>
      <c r="R230" s="1248">
        <v>0</v>
      </c>
      <c r="S230" s="1247">
        <v>9946</v>
      </c>
      <c r="T230" s="1248">
        <v>0</v>
      </c>
      <c r="U230" s="1247">
        <v>9946</v>
      </c>
      <c r="V230" s="1248">
        <v>0</v>
      </c>
      <c r="W230" s="1247">
        <v>9946</v>
      </c>
      <c r="X230" s="1247" t="s">
        <v>928</v>
      </c>
    </row>
    <row r="231" spans="1:24" x14ac:dyDescent="0.25">
      <c r="A231" s="1247">
        <v>753</v>
      </c>
      <c r="B231" s="1247" t="s">
        <v>661</v>
      </c>
      <c r="C231" s="1247" t="s">
        <v>562</v>
      </c>
      <c r="D231" s="1247" t="s">
        <v>537</v>
      </c>
      <c r="E231" s="1247">
        <v>17548</v>
      </c>
      <c r="F231" s="1248">
        <v>0</v>
      </c>
      <c r="G231" s="1247">
        <v>17548</v>
      </c>
      <c r="H231" s="1248">
        <v>0</v>
      </c>
      <c r="I231" s="1247">
        <v>17548</v>
      </c>
      <c r="J231" s="1248">
        <v>0</v>
      </c>
      <c r="K231" s="1247">
        <v>17548</v>
      </c>
      <c r="L231" s="1248">
        <v>0</v>
      </c>
      <c r="M231" s="1247">
        <v>17548</v>
      </c>
      <c r="N231" s="1248">
        <v>0</v>
      </c>
      <c r="O231" s="1247">
        <v>17548</v>
      </c>
      <c r="P231" s="1248">
        <v>0</v>
      </c>
      <c r="Q231" s="1247">
        <v>17548</v>
      </c>
      <c r="R231" s="1248">
        <v>0</v>
      </c>
      <c r="S231" s="1247">
        <v>17548</v>
      </c>
      <c r="T231" s="1248">
        <v>0</v>
      </c>
      <c r="U231" s="1247">
        <v>17548</v>
      </c>
      <c r="V231" s="1248">
        <v>0</v>
      </c>
      <c r="W231" s="1247">
        <v>17548</v>
      </c>
      <c r="X231" s="1247" t="s">
        <v>928</v>
      </c>
    </row>
    <row r="232" spans="1:24" x14ac:dyDescent="0.25">
      <c r="A232" s="1247">
        <v>754</v>
      </c>
      <c r="B232" s="1247" t="s">
        <v>662</v>
      </c>
      <c r="C232" s="1247" t="s">
        <v>562</v>
      </c>
      <c r="D232" s="1247" t="s">
        <v>537</v>
      </c>
      <c r="E232" s="1247">
        <v>7466</v>
      </c>
      <c r="F232" s="1248">
        <v>0</v>
      </c>
      <c r="G232" s="1247">
        <v>7466</v>
      </c>
      <c r="H232" s="1248">
        <v>0</v>
      </c>
      <c r="I232" s="1247">
        <v>7466</v>
      </c>
      <c r="J232" s="1248">
        <v>0</v>
      </c>
      <c r="K232" s="1247">
        <v>7466</v>
      </c>
      <c r="L232" s="1248">
        <v>0</v>
      </c>
      <c r="M232" s="1247">
        <v>7466</v>
      </c>
      <c r="N232" s="1248">
        <v>0</v>
      </c>
      <c r="O232" s="1247">
        <v>7466</v>
      </c>
      <c r="P232" s="1248">
        <v>0</v>
      </c>
      <c r="Q232" s="1247">
        <v>7466</v>
      </c>
      <c r="R232" s="1248">
        <v>0</v>
      </c>
      <c r="S232" s="1247">
        <v>7466</v>
      </c>
      <c r="T232" s="1247"/>
      <c r="U232" s="1247"/>
      <c r="V232" s="1247"/>
      <c r="W232" s="1247">
        <v>7466</v>
      </c>
      <c r="X232" s="1247" t="s">
        <v>928</v>
      </c>
    </row>
    <row r="233" spans="1:24" x14ac:dyDescent="0.25">
      <c r="A233" s="1247">
        <v>755</v>
      </c>
      <c r="B233" s="1247" t="s">
        <v>1016</v>
      </c>
      <c r="C233" s="1247" t="s">
        <v>562</v>
      </c>
      <c r="D233" s="1247" t="s">
        <v>537</v>
      </c>
      <c r="E233" s="1247">
        <v>14742</v>
      </c>
      <c r="F233" s="1248">
        <v>0</v>
      </c>
      <c r="G233" s="1247">
        <v>14742</v>
      </c>
      <c r="H233" s="1248">
        <v>0</v>
      </c>
      <c r="I233" s="1247">
        <v>14742</v>
      </c>
      <c r="J233" s="1248">
        <v>0</v>
      </c>
      <c r="K233" s="1247">
        <v>14742</v>
      </c>
      <c r="L233" s="1248">
        <v>0</v>
      </c>
      <c r="M233" s="1247">
        <v>14742</v>
      </c>
      <c r="N233" s="1248">
        <v>0</v>
      </c>
      <c r="O233" s="1247">
        <v>14742</v>
      </c>
      <c r="P233" s="1248">
        <v>0</v>
      </c>
      <c r="Q233" s="1247">
        <v>14742</v>
      </c>
      <c r="R233" s="1248">
        <v>0</v>
      </c>
      <c r="S233" s="1247">
        <v>14742</v>
      </c>
      <c r="T233" s="1247"/>
      <c r="U233" s="1247"/>
      <c r="V233" s="1247"/>
      <c r="W233" s="1247">
        <v>14742</v>
      </c>
      <c r="X233" s="1247" t="s">
        <v>928</v>
      </c>
    </row>
    <row r="234" spans="1:24" x14ac:dyDescent="0.25">
      <c r="A234" s="1097">
        <v>762</v>
      </c>
      <c r="B234" s="1097" t="s">
        <v>1020</v>
      </c>
      <c r="C234" s="1097" t="s">
        <v>562</v>
      </c>
      <c r="D234" s="1097" t="s">
        <v>537</v>
      </c>
      <c r="E234" s="1247">
        <v>0</v>
      </c>
      <c r="F234" s="1247"/>
      <c r="G234" s="1247">
        <v>0</v>
      </c>
      <c r="H234" s="1247"/>
      <c r="I234" s="1247">
        <v>0</v>
      </c>
      <c r="J234" s="1247"/>
      <c r="K234" s="1247">
        <v>0</v>
      </c>
      <c r="L234" s="1247"/>
      <c r="M234" s="1247">
        <v>0</v>
      </c>
      <c r="N234" s="1247"/>
      <c r="O234" s="1247">
        <v>0</v>
      </c>
      <c r="P234" s="1247"/>
      <c r="Q234" s="1247">
        <v>0</v>
      </c>
      <c r="R234" s="1247"/>
      <c r="S234" s="1247">
        <v>0</v>
      </c>
      <c r="T234" s="1247"/>
      <c r="U234" s="1247"/>
      <c r="V234" s="1247"/>
      <c r="W234" s="1247">
        <v>0</v>
      </c>
      <c r="X234" s="1247" t="s">
        <v>933</v>
      </c>
    </row>
    <row r="235" spans="1:24" x14ac:dyDescent="0.25">
      <c r="A235" s="1247">
        <v>787</v>
      </c>
      <c r="B235" s="1247" t="s">
        <v>153</v>
      </c>
      <c r="C235" s="1247" t="s">
        <v>562</v>
      </c>
      <c r="D235" s="1247" t="s">
        <v>537</v>
      </c>
      <c r="E235" s="1247">
        <v>10670</v>
      </c>
      <c r="F235" s="1248">
        <v>0</v>
      </c>
      <c r="G235" s="1247">
        <v>10670</v>
      </c>
      <c r="H235" s="1164">
        <v>9.5030000000000003E-2</v>
      </c>
      <c r="I235" s="1247">
        <v>9744</v>
      </c>
      <c r="J235" s="1248">
        <v>0</v>
      </c>
      <c r="K235" s="1247">
        <v>9744</v>
      </c>
      <c r="L235" s="1248">
        <v>0</v>
      </c>
      <c r="M235" s="1247">
        <v>9744</v>
      </c>
      <c r="N235" s="1248">
        <v>0</v>
      </c>
      <c r="O235" s="1247">
        <v>9744</v>
      </c>
      <c r="P235" s="1248">
        <v>0</v>
      </c>
      <c r="Q235" s="1247">
        <v>9744</v>
      </c>
      <c r="R235" s="1248">
        <v>0</v>
      </c>
      <c r="S235" s="1247">
        <v>9744</v>
      </c>
      <c r="T235" s="1247"/>
      <c r="U235" s="1247"/>
      <c r="V235" s="1247"/>
      <c r="W235" s="1247">
        <v>9744</v>
      </c>
      <c r="X235" s="1247" t="s">
        <v>928</v>
      </c>
    </row>
    <row r="236" spans="1:24" x14ac:dyDescent="0.25">
      <c r="A236" s="1247">
        <v>788</v>
      </c>
      <c r="B236" s="1247" t="s">
        <v>154</v>
      </c>
      <c r="C236" s="1247" t="s">
        <v>562</v>
      </c>
      <c r="D236" s="1247" t="s">
        <v>537</v>
      </c>
      <c r="E236" s="1247">
        <v>11394</v>
      </c>
      <c r="F236" s="1248">
        <v>0</v>
      </c>
      <c r="G236" s="1247">
        <v>11394</v>
      </c>
      <c r="H236" s="1164">
        <v>9.5049999999999996E-2</v>
      </c>
      <c r="I236" s="1247">
        <v>10405</v>
      </c>
      <c r="J236" s="1248">
        <v>0</v>
      </c>
      <c r="K236" s="1247">
        <v>10405</v>
      </c>
      <c r="L236" s="1248">
        <v>0</v>
      </c>
      <c r="M236" s="1247">
        <v>10405</v>
      </c>
      <c r="N236" s="1248">
        <v>0</v>
      </c>
      <c r="O236" s="1247">
        <v>10405</v>
      </c>
      <c r="P236" s="1248">
        <v>0</v>
      </c>
      <c r="Q236" s="1247">
        <v>10405</v>
      </c>
      <c r="R236" s="1248">
        <v>0</v>
      </c>
      <c r="S236" s="1247">
        <v>10405</v>
      </c>
      <c r="T236" s="1247"/>
      <c r="U236" s="1247"/>
      <c r="V236" s="1247"/>
      <c r="W236" s="1247">
        <v>10405</v>
      </c>
      <c r="X236" s="1247" t="s">
        <v>928</v>
      </c>
    </row>
    <row r="237" spans="1:24" x14ac:dyDescent="0.25">
      <c r="A237" s="1247">
        <v>789</v>
      </c>
      <c r="B237" s="1247" t="s">
        <v>155</v>
      </c>
      <c r="C237" s="1247" t="s">
        <v>562</v>
      </c>
      <c r="D237" s="1247" t="s">
        <v>537</v>
      </c>
      <c r="E237" s="1247">
        <v>10217</v>
      </c>
      <c r="F237" s="1248">
        <v>0</v>
      </c>
      <c r="G237" s="1247">
        <v>10217</v>
      </c>
      <c r="H237" s="1164">
        <v>9.4950000000000007E-2</v>
      </c>
      <c r="I237" s="1247">
        <v>9331</v>
      </c>
      <c r="J237" s="1248">
        <v>0</v>
      </c>
      <c r="K237" s="1247">
        <v>9331</v>
      </c>
      <c r="L237" s="1248">
        <v>0</v>
      </c>
      <c r="M237" s="1247">
        <v>9331</v>
      </c>
      <c r="N237" s="1248">
        <v>0</v>
      </c>
      <c r="O237" s="1247">
        <v>9331</v>
      </c>
      <c r="P237" s="1248">
        <v>0</v>
      </c>
      <c r="Q237" s="1247">
        <v>9331</v>
      </c>
      <c r="R237" s="1248">
        <v>0</v>
      </c>
      <c r="S237" s="1247">
        <v>9331</v>
      </c>
      <c r="T237" s="1247"/>
      <c r="U237" s="1247"/>
      <c r="V237" s="1247"/>
      <c r="W237" s="1247">
        <v>9331</v>
      </c>
      <c r="X237" s="1247" t="s">
        <v>928</v>
      </c>
    </row>
    <row r="238" spans="1:24" x14ac:dyDescent="0.25">
      <c r="A238" s="1247">
        <v>790</v>
      </c>
      <c r="B238" s="1247" t="s">
        <v>663</v>
      </c>
      <c r="C238" s="1247" t="s">
        <v>562</v>
      </c>
      <c r="D238" s="1247" t="s">
        <v>537</v>
      </c>
      <c r="E238" s="1247">
        <v>9403</v>
      </c>
      <c r="F238" s="1248">
        <v>0</v>
      </c>
      <c r="G238" s="1247">
        <v>9403</v>
      </c>
      <c r="H238" s="1164">
        <v>9.5030000000000003E-2</v>
      </c>
      <c r="I238" s="1247">
        <v>8587</v>
      </c>
      <c r="J238" s="1248">
        <v>0</v>
      </c>
      <c r="K238" s="1247">
        <v>8587</v>
      </c>
      <c r="L238" s="1248">
        <v>0</v>
      </c>
      <c r="M238" s="1247">
        <v>8587</v>
      </c>
      <c r="N238" s="1248">
        <v>0</v>
      </c>
      <c r="O238" s="1247">
        <v>8587</v>
      </c>
      <c r="P238" s="1248">
        <v>0</v>
      </c>
      <c r="Q238" s="1247">
        <v>8587</v>
      </c>
      <c r="R238" s="1248">
        <v>0</v>
      </c>
      <c r="S238" s="1247">
        <v>8587</v>
      </c>
      <c r="T238" s="1247"/>
      <c r="U238" s="1247"/>
      <c r="V238" s="1247"/>
      <c r="W238" s="1247">
        <v>8587</v>
      </c>
      <c r="X238" s="1247" t="s">
        <v>928</v>
      </c>
    </row>
    <row r="239" spans="1:24" x14ac:dyDescent="0.25">
      <c r="A239" s="1247">
        <v>815</v>
      </c>
      <c r="B239" s="1247" t="s">
        <v>664</v>
      </c>
      <c r="C239" s="1247" t="s">
        <v>57</v>
      </c>
      <c r="D239" s="1247" t="s">
        <v>537</v>
      </c>
      <c r="E239" s="1247">
        <v>4434</v>
      </c>
      <c r="F239" s="1248">
        <v>0</v>
      </c>
      <c r="G239" s="1247">
        <v>4434</v>
      </c>
      <c r="H239" s="1248">
        <v>0</v>
      </c>
      <c r="I239" s="1247">
        <v>4434</v>
      </c>
      <c r="J239" s="1248">
        <v>0</v>
      </c>
      <c r="K239" s="1247">
        <v>4434</v>
      </c>
      <c r="L239" s="1248">
        <v>0</v>
      </c>
      <c r="M239" s="1247">
        <v>4434</v>
      </c>
      <c r="N239" s="1248">
        <v>0</v>
      </c>
      <c r="O239" s="1247">
        <v>4434</v>
      </c>
      <c r="P239" s="1248">
        <v>0</v>
      </c>
      <c r="Q239" s="1247">
        <v>4434</v>
      </c>
      <c r="R239" s="1248">
        <v>0</v>
      </c>
      <c r="S239" s="1247">
        <v>4434</v>
      </c>
      <c r="T239" s="1247"/>
      <c r="U239" s="1247"/>
      <c r="V239" s="1247"/>
      <c r="W239" s="1247">
        <v>4434</v>
      </c>
      <c r="X239" s="1247" t="s">
        <v>928</v>
      </c>
    </row>
    <row r="240" spans="1:24" x14ac:dyDescent="0.25">
      <c r="A240" s="1247">
        <v>850</v>
      </c>
      <c r="B240" s="1247" t="s">
        <v>1036</v>
      </c>
      <c r="C240" s="1247" t="s">
        <v>562</v>
      </c>
      <c r="D240" s="1247" t="s">
        <v>537</v>
      </c>
      <c r="E240" s="1247">
        <v>0</v>
      </c>
      <c r="F240" s="1247"/>
      <c r="G240" s="1247">
        <v>0</v>
      </c>
      <c r="H240" s="1247"/>
      <c r="I240" s="1247">
        <v>0</v>
      </c>
      <c r="J240" s="1247"/>
      <c r="K240" s="1247">
        <v>0</v>
      </c>
      <c r="L240" s="1247"/>
      <c r="M240" s="1247">
        <v>0</v>
      </c>
      <c r="N240" s="1247"/>
      <c r="O240" s="1247">
        <v>0</v>
      </c>
      <c r="P240" s="1247"/>
      <c r="Q240" s="1247">
        <v>0</v>
      </c>
      <c r="R240" s="1247"/>
      <c r="S240" s="1247">
        <v>0</v>
      </c>
      <c r="T240" s="1247"/>
      <c r="U240" s="1247"/>
      <c r="V240" s="1247"/>
      <c r="W240" s="1247">
        <v>0</v>
      </c>
      <c r="X240" s="1247" t="s">
        <v>928</v>
      </c>
    </row>
    <row r="241" spans="1:24" x14ac:dyDescent="0.25">
      <c r="A241" s="1247">
        <v>911</v>
      </c>
      <c r="B241" s="1247" t="s">
        <v>665</v>
      </c>
      <c r="C241" s="1247"/>
      <c r="D241" s="1247" t="s">
        <v>537</v>
      </c>
      <c r="E241" s="1247">
        <v>26054</v>
      </c>
      <c r="F241" s="1248">
        <v>0</v>
      </c>
      <c r="G241" s="1247">
        <v>26054</v>
      </c>
      <c r="H241" s="1248">
        <v>0</v>
      </c>
      <c r="I241" s="1247">
        <v>26054</v>
      </c>
      <c r="J241" s="1248">
        <v>0</v>
      </c>
      <c r="K241" s="1247">
        <v>26054</v>
      </c>
      <c r="L241" s="1248">
        <v>0</v>
      </c>
      <c r="M241" s="1247">
        <v>26054</v>
      </c>
      <c r="N241" s="1248">
        <v>0</v>
      </c>
      <c r="O241" s="1247">
        <v>26054</v>
      </c>
      <c r="P241" s="1248">
        <v>0</v>
      </c>
      <c r="Q241" s="1247">
        <v>26054</v>
      </c>
      <c r="R241" s="1248">
        <v>0</v>
      </c>
      <c r="S241" s="1247">
        <v>26054</v>
      </c>
      <c r="T241" s="1247"/>
      <c r="U241" s="1247"/>
      <c r="V241" s="1247"/>
      <c r="W241" s="1247">
        <v>26054</v>
      </c>
      <c r="X241" s="1247" t="s">
        <v>928</v>
      </c>
    </row>
    <row r="242" spans="1:24" x14ac:dyDescent="0.25">
      <c r="A242" s="1247">
        <v>912</v>
      </c>
      <c r="B242" s="1247" t="s">
        <v>666</v>
      </c>
      <c r="C242" s="1247"/>
      <c r="D242" s="1247" t="s">
        <v>537</v>
      </c>
      <c r="E242" s="1247">
        <v>28950</v>
      </c>
      <c r="F242" s="1248">
        <v>0</v>
      </c>
      <c r="G242" s="1247">
        <v>28950</v>
      </c>
      <c r="H242" s="1248">
        <v>0</v>
      </c>
      <c r="I242" s="1247">
        <v>28950</v>
      </c>
      <c r="J242" s="1248">
        <v>0</v>
      </c>
      <c r="K242" s="1247">
        <v>28950</v>
      </c>
      <c r="L242" s="1248">
        <v>0</v>
      </c>
      <c r="M242" s="1247">
        <v>28950</v>
      </c>
      <c r="N242" s="1164">
        <v>0.18526000000000001</v>
      </c>
      <c r="O242" s="1247">
        <v>24425</v>
      </c>
      <c r="P242" s="1248">
        <v>0</v>
      </c>
      <c r="Q242" s="1247">
        <v>24425</v>
      </c>
      <c r="R242" s="1164">
        <v>0.12459000000000001</v>
      </c>
      <c r="S242" s="1247">
        <v>21719</v>
      </c>
      <c r="T242" s="1247"/>
      <c r="U242" s="1247"/>
      <c r="V242" s="1247"/>
      <c r="W242" s="1247">
        <v>21719</v>
      </c>
      <c r="X242" s="1247" t="s">
        <v>928</v>
      </c>
    </row>
    <row r="243" spans="1:24" x14ac:dyDescent="0.25">
      <c r="A243" s="1247">
        <v>913</v>
      </c>
      <c r="B243" s="1247" t="s">
        <v>667</v>
      </c>
      <c r="C243" s="1247"/>
      <c r="D243" s="1247" t="s">
        <v>537</v>
      </c>
      <c r="E243" s="1247">
        <v>26054</v>
      </c>
      <c r="F243" s="1248">
        <v>0</v>
      </c>
      <c r="G243" s="1247">
        <v>26054</v>
      </c>
      <c r="H243" s="1248">
        <v>0</v>
      </c>
      <c r="I243" s="1247">
        <v>26054</v>
      </c>
      <c r="J243" s="1248">
        <v>0</v>
      </c>
      <c r="K243" s="1247">
        <v>26054</v>
      </c>
      <c r="L243" s="1248">
        <v>0</v>
      </c>
      <c r="M243" s="1247">
        <v>26054</v>
      </c>
      <c r="N243" s="1248">
        <v>0</v>
      </c>
      <c r="O243" s="1247">
        <v>26054</v>
      </c>
      <c r="P243" s="1248">
        <v>0</v>
      </c>
      <c r="Q243" s="1247">
        <v>26054</v>
      </c>
      <c r="R243" s="1248">
        <v>0</v>
      </c>
      <c r="S243" s="1247">
        <v>26054</v>
      </c>
      <c r="T243" s="1247"/>
      <c r="U243" s="1247"/>
      <c r="V243" s="1247"/>
      <c r="W243" s="1247">
        <v>26054</v>
      </c>
      <c r="X243" s="1247" t="s">
        <v>928</v>
      </c>
    </row>
    <row r="244" spans="1:24" x14ac:dyDescent="0.25">
      <c r="A244" s="1247">
        <v>914</v>
      </c>
      <c r="B244" s="1247" t="s">
        <v>668</v>
      </c>
      <c r="C244" s="1247"/>
      <c r="D244" s="1247" t="s">
        <v>537</v>
      </c>
      <c r="E244" s="1247">
        <v>25330</v>
      </c>
      <c r="F244" s="1248">
        <v>0</v>
      </c>
      <c r="G244" s="1247">
        <v>25330</v>
      </c>
      <c r="H244" s="1248">
        <v>0</v>
      </c>
      <c r="I244" s="1247">
        <v>25330</v>
      </c>
      <c r="J244" s="1248">
        <v>0</v>
      </c>
      <c r="K244" s="1247">
        <v>25330</v>
      </c>
      <c r="L244" s="1248">
        <v>0</v>
      </c>
      <c r="M244" s="1247">
        <v>25330</v>
      </c>
      <c r="N244" s="1248">
        <v>0</v>
      </c>
      <c r="O244" s="1247">
        <v>25330</v>
      </c>
      <c r="P244" s="1248">
        <v>0</v>
      </c>
      <c r="Q244" s="1247">
        <v>25330</v>
      </c>
      <c r="R244" s="1248">
        <v>0</v>
      </c>
      <c r="S244" s="1247">
        <v>25330</v>
      </c>
      <c r="T244" s="1247"/>
      <c r="U244" s="1247"/>
      <c r="V244" s="1247"/>
      <c r="W244" s="1247">
        <v>25330</v>
      </c>
      <c r="X244" s="1247" t="s">
        <v>928</v>
      </c>
    </row>
    <row r="245" spans="1:24" x14ac:dyDescent="0.25">
      <c r="A245" s="1247">
        <v>915</v>
      </c>
      <c r="B245" s="1247" t="s">
        <v>669</v>
      </c>
      <c r="C245" s="1247"/>
      <c r="D245" s="1247" t="s">
        <v>537</v>
      </c>
      <c r="E245" s="1247">
        <v>33475</v>
      </c>
      <c r="F245" s="1248">
        <v>0</v>
      </c>
      <c r="G245" s="1247">
        <v>33475</v>
      </c>
      <c r="H245" s="1164">
        <v>8.8260000000000005E-2</v>
      </c>
      <c r="I245" s="1247">
        <v>30760</v>
      </c>
      <c r="J245" s="1248">
        <v>0</v>
      </c>
      <c r="K245" s="1247">
        <v>30760</v>
      </c>
      <c r="L245" s="1248">
        <v>0</v>
      </c>
      <c r="M245" s="1247">
        <v>30760</v>
      </c>
      <c r="N245" s="1248">
        <v>0</v>
      </c>
      <c r="O245" s="1247">
        <v>30760</v>
      </c>
      <c r="P245" s="1248">
        <v>0</v>
      </c>
      <c r="Q245" s="1247">
        <v>30760</v>
      </c>
      <c r="R245" s="1164">
        <v>3.031E-2</v>
      </c>
      <c r="S245" s="1247">
        <v>29855</v>
      </c>
      <c r="T245" s="1247"/>
      <c r="U245" s="1247"/>
      <c r="V245" s="1247"/>
      <c r="W245" s="1247">
        <v>29855</v>
      </c>
      <c r="X245" s="1247" t="s">
        <v>928</v>
      </c>
    </row>
    <row r="246" spans="1:24" x14ac:dyDescent="0.25">
      <c r="A246" s="1247">
        <v>916</v>
      </c>
      <c r="B246" s="1247" t="s">
        <v>670</v>
      </c>
      <c r="C246" s="1247"/>
      <c r="D246" s="1247" t="s">
        <v>537</v>
      </c>
      <c r="E246" s="1247">
        <v>29855</v>
      </c>
      <c r="F246" s="1248">
        <v>0</v>
      </c>
      <c r="G246" s="1247">
        <v>29855</v>
      </c>
      <c r="H246" s="1248">
        <v>0</v>
      </c>
      <c r="I246" s="1247">
        <v>29855</v>
      </c>
      <c r="J246" s="1248">
        <v>0</v>
      </c>
      <c r="K246" s="1247">
        <v>29855</v>
      </c>
      <c r="L246" s="1248">
        <v>0</v>
      </c>
      <c r="M246" s="1247">
        <v>29855</v>
      </c>
      <c r="N246" s="1248">
        <v>0</v>
      </c>
      <c r="O246" s="1247">
        <v>29855</v>
      </c>
      <c r="P246" s="1248">
        <v>0</v>
      </c>
      <c r="Q246" s="1247">
        <v>29855</v>
      </c>
      <c r="R246" s="1248">
        <v>0</v>
      </c>
      <c r="S246" s="1247">
        <v>29855</v>
      </c>
      <c r="T246" s="1247"/>
      <c r="U246" s="1247"/>
      <c r="V246" s="1247"/>
      <c r="W246" s="1247">
        <v>29855</v>
      </c>
      <c r="X246" s="1247" t="s">
        <v>928</v>
      </c>
    </row>
    <row r="247" spans="1:24" x14ac:dyDescent="0.25">
      <c r="A247" s="1247">
        <v>917</v>
      </c>
      <c r="B247" s="1247" t="s">
        <v>671</v>
      </c>
      <c r="C247" s="1247"/>
      <c r="D247" s="1247" t="s">
        <v>537</v>
      </c>
      <c r="E247" s="1247">
        <v>29855</v>
      </c>
      <c r="F247" s="1248">
        <v>0</v>
      </c>
      <c r="G247" s="1247">
        <v>29855</v>
      </c>
      <c r="H247" s="1248">
        <v>0</v>
      </c>
      <c r="I247" s="1247">
        <v>29855</v>
      </c>
      <c r="J247" s="1248">
        <v>0</v>
      </c>
      <c r="K247" s="1247">
        <v>29855</v>
      </c>
      <c r="L247" s="1248">
        <v>0</v>
      </c>
      <c r="M247" s="1247">
        <v>29855</v>
      </c>
      <c r="N247" s="1248">
        <v>0</v>
      </c>
      <c r="O247" s="1247">
        <v>29855</v>
      </c>
      <c r="P247" s="1248">
        <v>0</v>
      </c>
      <c r="Q247" s="1247">
        <v>29855</v>
      </c>
      <c r="R247" s="1248">
        <v>0</v>
      </c>
      <c r="S247" s="1247">
        <v>29855</v>
      </c>
      <c r="T247" s="1247"/>
      <c r="U247" s="1247"/>
      <c r="V247" s="1247"/>
      <c r="W247" s="1247">
        <v>29855</v>
      </c>
      <c r="X247" s="1247" t="s">
        <v>928</v>
      </c>
    </row>
    <row r="248" spans="1:24" x14ac:dyDescent="0.25">
      <c r="A248" s="1247">
        <v>918</v>
      </c>
      <c r="B248" s="1247" t="s">
        <v>672</v>
      </c>
      <c r="C248" s="1247"/>
      <c r="D248" s="1247" t="s">
        <v>537</v>
      </c>
      <c r="E248" s="1247">
        <v>15376</v>
      </c>
      <c r="F248" s="1248">
        <v>0</v>
      </c>
      <c r="G248" s="1247">
        <v>15376</v>
      </c>
      <c r="H248" s="1248">
        <v>0</v>
      </c>
      <c r="I248" s="1247">
        <v>15376</v>
      </c>
      <c r="J248" s="1248">
        <v>0</v>
      </c>
      <c r="K248" s="1247">
        <v>15376</v>
      </c>
      <c r="L248" s="1248">
        <v>0</v>
      </c>
      <c r="M248" s="1247">
        <v>15376</v>
      </c>
      <c r="N248" s="1248">
        <v>0</v>
      </c>
      <c r="O248" s="1247">
        <v>15376</v>
      </c>
      <c r="P248" s="1248">
        <v>0</v>
      </c>
      <c r="Q248" s="1247">
        <v>15376</v>
      </c>
      <c r="R248" s="1248">
        <v>0</v>
      </c>
      <c r="S248" s="1247">
        <v>15376</v>
      </c>
      <c r="T248" s="1247"/>
      <c r="U248" s="1247"/>
      <c r="V248" s="1247"/>
      <c r="W248" s="1247">
        <v>15376</v>
      </c>
      <c r="X248" s="1247" t="s">
        <v>928</v>
      </c>
    </row>
    <row r="249" spans="1:24" x14ac:dyDescent="0.25">
      <c r="A249" s="1247">
        <v>919</v>
      </c>
      <c r="B249" s="1247" t="s">
        <v>673</v>
      </c>
      <c r="C249" s="1247"/>
      <c r="D249" s="1247" t="s">
        <v>537</v>
      </c>
      <c r="E249" s="1247">
        <v>26778</v>
      </c>
      <c r="F249" s="1248">
        <v>0</v>
      </c>
      <c r="G249" s="1247">
        <v>26778</v>
      </c>
      <c r="H249" s="1248">
        <v>0</v>
      </c>
      <c r="I249" s="1247">
        <v>26778</v>
      </c>
      <c r="J249" s="1248">
        <v>0</v>
      </c>
      <c r="K249" s="1247">
        <v>26778</v>
      </c>
      <c r="L249" s="1248">
        <v>0</v>
      </c>
      <c r="M249" s="1247">
        <v>26778</v>
      </c>
      <c r="N249" s="1248">
        <v>0</v>
      </c>
      <c r="O249" s="1247">
        <v>26778</v>
      </c>
      <c r="P249" s="1248">
        <v>0</v>
      </c>
      <c r="Q249" s="1247">
        <v>26778</v>
      </c>
      <c r="R249" s="1248">
        <v>0</v>
      </c>
      <c r="S249" s="1247">
        <v>26778</v>
      </c>
      <c r="T249" s="1247"/>
      <c r="U249" s="1247"/>
      <c r="V249" s="1247"/>
      <c r="W249" s="1247">
        <v>26778</v>
      </c>
      <c r="X249" s="1247" t="s">
        <v>928</v>
      </c>
    </row>
    <row r="250" spans="1:24" x14ac:dyDescent="0.25">
      <c r="A250" s="1247">
        <v>920</v>
      </c>
      <c r="B250" s="1247" t="s">
        <v>674</v>
      </c>
      <c r="C250" s="1247"/>
      <c r="D250" s="1247" t="s">
        <v>537</v>
      </c>
      <c r="E250" s="1247">
        <v>29855</v>
      </c>
      <c r="F250" s="1248">
        <v>0</v>
      </c>
      <c r="G250" s="1247">
        <v>29855</v>
      </c>
      <c r="H250" s="1248">
        <v>0</v>
      </c>
      <c r="I250" s="1247">
        <v>29855</v>
      </c>
      <c r="J250" s="1248">
        <v>0</v>
      </c>
      <c r="K250" s="1247">
        <v>29855</v>
      </c>
      <c r="L250" s="1248">
        <v>0</v>
      </c>
      <c r="M250" s="1247">
        <v>29855</v>
      </c>
      <c r="N250" s="1164">
        <v>0.17863999999999999</v>
      </c>
      <c r="O250" s="1247">
        <v>25330</v>
      </c>
      <c r="P250" s="1248">
        <v>0</v>
      </c>
      <c r="Q250" s="1247">
        <v>25330</v>
      </c>
      <c r="R250" s="1164">
        <v>0.11960999999999999</v>
      </c>
      <c r="S250" s="1247">
        <v>22624</v>
      </c>
      <c r="T250" s="1247"/>
      <c r="U250" s="1247"/>
      <c r="V250" s="1247"/>
      <c r="W250" s="1247">
        <v>22624</v>
      </c>
      <c r="X250" s="1247" t="s">
        <v>928</v>
      </c>
    </row>
    <row r="251" spans="1:24" x14ac:dyDescent="0.25">
      <c r="A251" s="1247">
        <v>921</v>
      </c>
      <c r="B251" s="1247" t="s">
        <v>675</v>
      </c>
      <c r="C251" s="1247"/>
      <c r="D251" s="1247" t="s">
        <v>537</v>
      </c>
      <c r="E251" s="1247">
        <v>26778</v>
      </c>
      <c r="F251" s="1248">
        <v>0</v>
      </c>
      <c r="G251" s="1247">
        <v>26778</v>
      </c>
      <c r="H251" s="1248">
        <v>0</v>
      </c>
      <c r="I251" s="1247">
        <v>26778</v>
      </c>
      <c r="J251" s="1248">
        <v>0</v>
      </c>
      <c r="K251" s="1247">
        <v>26778</v>
      </c>
      <c r="L251" s="1248">
        <v>0</v>
      </c>
      <c r="M251" s="1247">
        <v>26778</v>
      </c>
      <c r="N251" s="1248">
        <v>0</v>
      </c>
      <c r="O251" s="1247">
        <v>26778</v>
      </c>
      <c r="P251" s="1248">
        <v>0</v>
      </c>
      <c r="Q251" s="1247">
        <v>26778</v>
      </c>
      <c r="R251" s="1248">
        <v>0</v>
      </c>
      <c r="S251" s="1247">
        <v>26778</v>
      </c>
      <c r="T251" s="1247"/>
      <c r="U251" s="1247"/>
      <c r="V251" s="1247"/>
      <c r="W251" s="1247">
        <v>26778</v>
      </c>
      <c r="X251" s="1247" t="s">
        <v>928</v>
      </c>
    </row>
    <row r="252" spans="1:24" x14ac:dyDescent="0.25">
      <c r="A252" s="1247">
        <v>922</v>
      </c>
      <c r="B252" s="1247" t="s">
        <v>676</v>
      </c>
      <c r="C252" s="1247"/>
      <c r="D252" s="1247" t="s">
        <v>537</v>
      </c>
      <c r="E252" s="1247">
        <v>24425</v>
      </c>
      <c r="F252" s="1248">
        <v>0</v>
      </c>
      <c r="G252" s="1247">
        <v>24425</v>
      </c>
      <c r="H252" s="1248">
        <v>0</v>
      </c>
      <c r="I252" s="1247">
        <v>24425</v>
      </c>
      <c r="J252" s="1248">
        <v>0</v>
      </c>
      <c r="K252" s="1247">
        <v>24425</v>
      </c>
      <c r="L252" s="1248">
        <v>0</v>
      </c>
      <c r="M252" s="1247">
        <v>24425</v>
      </c>
      <c r="N252" s="1248">
        <v>0</v>
      </c>
      <c r="O252" s="1247">
        <v>24425</v>
      </c>
      <c r="P252" s="1248">
        <v>0</v>
      </c>
      <c r="Q252" s="1247">
        <v>24425</v>
      </c>
      <c r="R252" s="1248">
        <v>0</v>
      </c>
      <c r="S252" s="1247">
        <v>24425</v>
      </c>
      <c r="T252" s="1247"/>
      <c r="U252" s="1247"/>
      <c r="V252" s="1247"/>
      <c r="W252" s="1247">
        <v>24425</v>
      </c>
      <c r="X252" s="1247" t="s">
        <v>928</v>
      </c>
    </row>
    <row r="253" spans="1:24" x14ac:dyDescent="0.25">
      <c r="A253" s="1247">
        <v>923</v>
      </c>
      <c r="B253" s="1247" t="s">
        <v>677</v>
      </c>
      <c r="C253" s="1247"/>
      <c r="D253" s="1247" t="s">
        <v>537</v>
      </c>
      <c r="E253" s="1247">
        <v>25330</v>
      </c>
      <c r="F253" s="1248">
        <v>0</v>
      </c>
      <c r="G253" s="1247">
        <v>25330</v>
      </c>
      <c r="H253" s="1248">
        <v>0</v>
      </c>
      <c r="I253" s="1247">
        <v>25330</v>
      </c>
      <c r="J253" s="1248">
        <v>0</v>
      </c>
      <c r="K253" s="1247">
        <v>25330</v>
      </c>
      <c r="L253" s="1248">
        <v>0</v>
      </c>
      <c r="M253" s="1247">
        <v>25330</v>
      </c>
      <c r="N253" s="1248">
        <v>0</v>
      </c>
      <c r="O253" s="1247">
        <v>25330</v>
      </c>
      <c r="P253" s="1248">
        <v>0</v>
      </c>
      <c r="Q253" s="1247">
        <v>25330</v>
      </c>
      <c r="R253" s="1248">
        <v>0</v>
      </c>
      <c r="S253" s="1247">
        <v>25330</v>
      </c>
      <c r="T253" s="1247"/>
      <c r="U253" s="1247"/>
      <c r="V253" s="1247"/>
      <c r="W253" s="1247">
        <v>25330</v>
      </c>
      <c r="X253" s="1247" t="s">
        <v>928</v>
      </c>
    </row>
    <row r="254" spans="1:24" x14ac:dyDescent="0.25">
      <c r="A254" s="1247">
        <v>924</v>
      </c>
      <c r="B254" s="1247" t="s">
        <v>678</v>
      </c>
      <c r="C254" s="1247"/>
      <c r="D254" s="1247" t="s">
        <v>537</v>
      </c>
      <c r="E254" s="1247">
        <v>23520</v>
      </c>
      <c r="F254" s="1248">
        <v>0</v>
      </c>
      <c r="G254" s="1247">
        <v>23520</v>
      </c>
      <c r="H254" s="1248">
        <v>0</v>
      </c>
      <c r="I254" s="1247">
        <v>23520</v>
      </c>
      <c r="J254" s="1248">
        <v>0</v>
      </c>
      <c r="K254" s="1247">
        <v>23520</v>
      </c>
      <c r="L254" s="1248">
        <v>0</v>
      </c>
      <c r="M254" s="1247">
        <v>23520</v>
      </c>
      <c r="N254" s="1248">
        <v>0</v>
      </c>
      <c r="O254" s="1247">
        <v>23520</v>
      </c>
      <c r="P254" s="1248">
        <v>0</v>
      </c>
      <c r="Q254" s="1247">
        <v>23520</v>
      </c>
      <c r="R254" s="1164">
        <v>0.1305</v>
      </c>
      <c r="S254" s="1247">
        <v>20805</v>
      </c>
      <c r="T254" s="1247"/>
      <c r="U254" s="1247"/>
      <c r="V254" s="1247"/>
      <c r="W254" s="1247">
        <v>20805</v>
      </c>
      <c r="X254" s="1247" t="s">
        <v>928</v>
      </c>
    </row>
    <row r="255" spans="1:24" x14ac:dyDescent="0.25">
      <c r="A255" s="1247">
        <v>925</v>
      </c>
      <c r="B255" s="1247" t="s">
        <v>679</v>
      </c>
      <c r="C255" s="1247"/>
      <c r="D255" s="1247" t="s">
        <v>537</v>
      </c>
      <c r="E255" s="1247">
        <v>11575</v>
      </c>
      <c r="F255" s="1248">
        <v>0</v>
      </c>
      <c r="G255" s="1247">
        <v>11575</v>
      </c>
      <c r="H255" s="1248">
        <v>0</v>
      </c>
      <c r="I255" s="1247">
        <v>11575</v>
      </c>
      <c r="J255" s="1248">
        <v>0</v>
      </c>
      <c r="K255" s="1247">
        <v>11575</v>
      </c>
      <c r="L255" s="1248">
        <v>0</v>
      </c>
      <c r="M255" s="1247">
        <v>11575</v>
      </c>
      <c r="N255" s="1164">
        <v>6.6720000000000002E-2</v>
      </c>
      <c r="O255" s="1247">
        <v>10851</v>
      </c>
      <c r="P255" s="1248">
        <v>0</v>
      </c>
      <c r="Q255" s="1247">
        <v>10851</v>
      </c>
      <c r="R255" s="1248">
        <v>0</v>
      </c>
      <c r="S255" s="1247">
        <v>10851</v>
      </c>
      <c r="T255" s="1247"/>
      <c r="U255" s="1247"/>
      <c r="V255" s="1247"/>
      <c r="W255" s="1247">
        <v>10851</v>
      </c>
      <c r="X255" s="1247" t="s">
        <v>928</v>
      </c>
    </row>
    <row r="256" spans="1:24" x14ac:dyDescent="0.25">
      <c r="A256" s="1247">
        <v>926</v>
      </c>
      <c r="B256" s="1247" t="s">
        <v>680</v>
      </c>
      <c r="C256" s="1247"/>
      <c r="D256" s="1247" t="s">
        <v>537</v>
      </c>
      <c r="E256" s="1247">
        <v>12480</v>
      </c>
      <c r="F256" s="1248">
        <v>0</v>
      </c>
      <c r="G256" s="1247">
        <v>12480</v>
      </c>
      <c r="H256" s="1248">
        <v>0</v>
      </c>
      <c r="I256" s="1247">
        <v>12480</v>
      </c>
      <c r="J256" s="1248">
        <v>0</v>
      </c>
      <c r="K256" s="1247">
        <v>12480</v>
      </c>
      <c r="L256" s="1248">
        <v>0</v>
      </c>
      <c r="M256" s="1247">
        <v>12480</v>
      </c>
      <c r="N256" s="1164">
        <v>6.1589999999999999E-2</v>
      </c>
      <c r="O256" s="1247">
        <v>11756</v>
      </c>
      <c r="P256" s="1248">
        <v>0</v>
      </c>
      <c r="Q256" s="1247">
        <v>11756</v>
      </c>
      <c r="R256" s="1248">
        <v>0</v>
      </c>
      <c r="S256" s="1247">
        <v>11756</v>
      </c>
      <c r="T256" s="1247"/>
      <c r="U256" s="1247"/>
      <c r="V256" s="1247"/>
      <c r="W256" s="1247">
        <v>11756</v>
      </c>
      <c r="X256" s="1247" t="s">
        <v>928</v>
      </c>
    </row>
    <row r="257" spans="1:24" x14ac:dyDescent="0.25">
      <c r="A257" s="1247">
        <v>927</v>
      </c>
      <c r="B257" s="1247" t="s">
        <v>681</v>
      </c>
      <c r="C257" s="1247"/>
      <c r="D257" s="1247" t="s">
        <v>537</v>
      </c>
      <c r="E257" s="1247">
        <v>12480</v>
      </c>
      <c r="F257" s="1248">
        <v>0</v>
      </c>
      <c r="G257" s="1247">
        <v>12480</v>
      </c>
      <c r="H257" s="1248">
        <v>0</v>
      </c>
      <c r="I257" s="1247">
        <v>12480</v>
      </c>
      <c r="J257" s="1248">
        <v>0</v>
      </c>
      <c r="K257" s="1247">
        <v>12480</v>
      </c>
      <c r="L257" s="1248">
        <v>0</v>
      </c>
      <c r="M257" s="1247">
        <v>12480</v>
      </c>
      <c r="N257" s="1164">
        <v>6.1589999999999999E-2</v>
      </c>
      <c r="O257" s="1247">
        <v>11756</v>
      </c>
      <c r="P257" s="1248">
        <v>0</v>
      </c>
      <c r="Q257" s="1247">
        <v>11756</v>
      </c>
      <c r="R257" s="1248">
        <v>0</v>
      </c>
      <c r="S257" s="1247">
        <v>11756</v>
      </c>
      <c r="T257" s="1247"/>
      <c r="U257" s="1247"/>
      <c r="V257" s="1247"/>
      <c r="W257" s="1247">
        <v>11756</v>
      </c>
      <c r="X257" s="1247" t="s">
        <v>928</v>
      </c>
    </row>
    <row r="258" spans="1:24" x14ac:dyDescent="0.25">
      <c r="A258" s="1247">
        <v>928</v>
      </c>
      <c r="B258" s="1247" t="s">
        <v>682</v>
      </c>
      <c r="C258" s="1247"/>
      <c r="D258" s="1247" t="s">
        <v>537</v>
      </c>
      <c r="E258" s="1247">
        <v>18090</v>
      </c>
      <c r="F258" s="1248">
        <v>0</v>
      </c>
      <c r="G258" s="1247">
        <v>18090</v>
      </c>
      <c r="H258" s="1164">
        <v>5.2600000000000001E-2</v>
      </c>
      <c r="I258" s="1247">
        <v>17186</v>
      </c>
      <c r="J258" s="1248">
        <v>0</v>
      </c>
      <c r="K258" s="1247">
        <v>17186</v>
      </c>
      <c r="L258" s="1248">
        <v>0</v>
      </c>
      <c r="M258" s="1247">
        <v>17186</v>
      </c>
      <c r="N258" s="1164">
        <v>5.5590000000000001E-2</v>
      </c>
      <c r="O258" s="1247">
        <v>16281</v>
      </c>
      <c r="P258" s="1248">
        <v>0</v>
      </c>
      <c r="Q258" s="1247">
        <v>16281</v>
      </c>
      <c r="R258" s="1248">
        <v>0</v>
      </c>
      <c r="S258" s="1247">
        <v>16281</v>
      </c>
      <c r="T258" s="1247"/>
      <c r="U258" s="1247"/>
      <c r="V258" s="1247"/>
      <c r="W258" s="1247">
        <v>16281</v>
      </c>
      <c r="X258" s="1247" t="s">
        <v>928</v>
      </c>
    </row>
    <row r="259" spans="1:24" x14ac:dyDescent="0.25">
      <c r="A259" s="1247">
        <v>929</v>
      </c>
      <c r="B259" s="1247" t="s">
        <v>683</v>
      </c>
      <c r="C259" s="1247"/>
      <c r="D259" s="1247" t="s">
        <v>537</v>
      </c>
      <c r="E259" s="1247">
        <v>10851</v>
      </c>
      <c r="F259" s="1248">
        <v>0</v>
      </c>
      <c r="G259" s="1247">
        <v>10851</v>
      </c>
      <c r="H259" s="1164">
        <v>0.13220000000000001</v>
      </c>
      <c r="I259" s="1247">
        <v>9584</v>
      </c>
      <c r="J259" s="1248">
        <v>0</v>
      </c>
      <c r="K259" s="1247">
        <v>9584</v>
      </c>
      <c r="L259" s="1248">
        <v>0</v>
      </c>
      <c r="M259" s="1247">
        <v>9584</v>
      </c>
      <c r="N259" s="1164">
        <v>6.0060000000000002E-2</v>
      </c>
      <c r="O259" s="1247">
        <v>9041</v>
      </c>
      <c r="P259" s="1248">
        <v>0</v>
      </c>
      <c r="Q259" s="1247">
        <v>9041</v>
      </c>
      <c r="R259" s="1248">
        <v>0</v>
      </c>
      <c r="S259" s="1247">
        <v>9041</v>
      </c>
      <c r="T259" s="1247"/>
      <c r="U259" s="1247"/>
      <c r="V259" s="1247"/>
      <c r="W259" s="1247">
        <v>9041</v>
      </c>
      <c r="X259" s="1247" t="s">
        <v>928</v>
      </c>
    </row>
    <row r="260" spans="1:24" x14ac:dyDescent="0.25">
      <c r="A260" s="1247">
        <v>933</v>
      </c>
      <c r="B260" s="1247" t="s">
        <v>1300</v>
      </c>
      <c r="C260" s="1247"/>
      <c r="D260" s="1247" t="s">
        <v>630</v>
      </c>
      <c r="E260" s="1247">
        <v>17</v>
      </c>
      <c r="F260" s="1248">
        <v>0</v>
      </c>
      <c r="G260" s="1247">
        <v>17</v>
      </c>
      <c r="H260" s="1248">
        <v>0</v>
      </c>
      <c r="I260" s="1247">
        <v>17</v>
      </c>
      <c r="J260" s="1248">
        <v>0</v>
      </c>
      <c r="K260" s="1247">
        <v>17</v>
      </c>
      <c r="L260" s="1248">
        <v>0</v>
      </c>
      <c r="M260" s="1247">
        <v>17</v>
      </c>
      <c r="N260" s="1248">
        <v>0</v>
      </c>
      <c r="O260" s="1247">
        <v>17</v>
      </c>
      <c r="P260" s="1248">
        <v>0</v>
      </c>
      <c r="Q260" s="1247">
        <v>17</v>
      </c>
      <c r="R260" s="1248">
        <v>0</v>
      </c>
      <c r="S260" s="1247">
        <v>17</v>
      </c>
      <c r="T260" s="1247"/>
      <c r="U260" s="1247"/>
      <c r="V260" s="1247"/>
      <c r="W260" s="1247">
        <v>17</v>
      </c>
      <c r="X260" s="1247" t="s">
        <v>928</v>
      </c>
    </row>
    <row r="261" spans="1:24" x14ac:dyDescent="0.25">
      <c r="A261" s="1247">
        <v>936</v>
      </c>
      <c r="B261" s="1247" t="s">
        <v>684</v>
      </c>
      <c r="C261" s="1247"/>
      <c r="D261" s="1247" t="s">
        <v>630</v>
      </c>
      <c r="E261" s="1247">
        <v>12719</v>
      </c>
      <c r="F261" s="1248">
        <v>0</v>
      </c>
      <c r="G261" s="1247">
        <v>12719</v>
      </c>
      <c r="H261" s="1248">
        <v>0</v>
      </c>
      <c r="I261" s="1247">
        <v>12719</v>
      </c>
      <c r="J261" s="1248">
        <v>0</v>
      </c>
      <c r="K261" s="1247">
        <v>12719</v>
      </c>
      <c r="L261" s="1248">
        <v>0</v>
      </c>
      <c r="M261" s="1247">
        <v>12719</v>
      </c>
      <c r="N261" s="1248">
        <v>0</v>
      </c>
      <c r="O261" s="1247">
        <v>12719</v>
      </c>
      <c r="P261" s="1248">
        <v>0</v>
      </c>
      <c r="Q261" s="1247">
        <v>12719</v>
      </c>
      <c r="R261" s="1248">
        <v>0</v>
      </c>
      <c r="S261" s="1247">
        <v>12719</v>
      </c>
      <c r="T261" s="1247"/>
      <c r="U261" s="1247"/>
      <c r="V261" s="1247"/>
      <c r="W261" s="1247">
        <v>12719</v>
      </c>
      <c r="X261" s="1247" t="s">
        <v>928</v>
      </c>
    </row>
    <row r="262" spans="1:24" x14ac:dyDescent="0.25">
      <c r="A262" s="1247">
        <v>938</v>
      </c>
      <c r="B262" s="1247" t="s">
        <v>210</v>
      </c>
      <c r="C262" s="1247"/>
      <c r="D262" s="1247" t="s">
        <v>630</v>
      </c>
      <c r="E262" s="1247">
        <v>14785</v>
      </c>
      <c r="F262" s="1248">
        <v>0</v>
      </c>
      <c r="G262" s="1247">
        <v>14785</v>
      </c>
      <c r="H262" s="1248">
        <v>0</v>
      </c>
      <c r="I262" s="1247">
        <v>14785</v>
      </c>
      <c r="J262" s="1248">
        <v>0</v>
      </c>
      <c r="K262" s="1247">
        <v>14785</v>
      </c>
      <c r="L262" s="1248">
        <v>0</v>
      </c>
      <c r="M262" s="1247">
        <v>14785</v>
      </c>
      <c r="N262" s="1248">
        <v>0</v>
      </c>
      <c r="O262" s="1247">
        <v>14785</v>
      </c>
      <c r="P262" s="1248">
        <v>0</v>
      </c>
      <c r="Q262" s="1247">
        <v>14785</v>
      </c>
      <c r="R262" s="1248">
        <v>0</v>
      </c>
      <c r="S262" s="1247">
        <v>14785</v>
      </c>
      <c r="T262" s="1247"/>
      <c r="U262" s="1247"/>
      <c r="V262" s="1247"/>
      <c r="W262" s="1247">
        <v>14785</v>
      </c>
      <c r="X262" s="1247" t="s">
        <v>928</v>
      </c>
    </row>
    <row r="263" spans="1:24" x14ac:dyDescent="0.25">
      <c r="A263" s="1247">
        <v>939</v>
      </c>
      <c r="B263" s="1247" t="s">
        <v>211</v>
      </c>
      <c r="C263" s="1247"/>
      <c r="D263" s="1247" t="s">
        <v>630</v>
      </c>
      <c r="E263" s="1247">
        <v>10405</v>
      </c>
      <c r="F263" s="1248">
        <v>0</v>
      </c>
      <c r="G263" s="1247">
        <v>10405</v>
      </c>
      <c r="H263" s="1248">
        <v>0</v>
      </c>
      <c r="I263" s="1247">
        <v>10405</v>
      </c>
      <c r="J263" s="1248">
        <v>0</v>
      </c>
      <c r="K263" s="1247">
        <v>10405</v>
      </c>
      <c r="L263" s="1248">
        <v>0</v>
      </c>
      <c r="M263" s="1247">
        <v>10405</v>
      </c>
      <c r="N263" s="1248">
        <v>0</v>
      </c>
      <c r="O263" s="1247">
        <v>10405</v>
      </c>
      <c r="P263" s="1248">
        <v>0</v>
      </c>
      <c r="Q263" s="1247">
        <v>10405</v>
      </c>
      <c r="R263" s="1248">
        <v>0</v>
      </c>
      <c r="S263" s="1247">
        <v>10405</v>
      </c>
      <c r="T263" s="1247"/>
      <c r="U263" s="1247"/>
      <c r="V263" s="1247"/>
      <c r="W263" s="1247">
        <v>10405</v>
      </c>
      <c r="X263" s="1247"/>
    </row>
    <row r="264" spans="1:24" x14ac:dyDescent="0.25">
      <c r="A264" s="1247">
        <v>940</v>
      </c>
      <c r="B264" s="1247" t="s">
        <v>685</v>
      </c>
      <c r="C264" s="1247"/>
      <c r="D264" s="1247" t="s">
        <v>630</v>
      </c>
      <c r="E264" s="1247">
        <v>13545</v>
      </c>
      <c r="F264" s="1248">
        <v>0</v>
      </c>
      <c r="G264" s="1247">
        <v>13545</v>
      </c>
      <c r="H264" s="1248">
        <v>0</v>
      </c>
      <c r="I264" s="1247">
        <v>13545</v>
      </c>
      <c r="J264" s="1248">
        <v>0</v>
      </c>
      <c r="K264" s="1247">
        <v>13545</v>
      </c>
      <c r="L264" s="1248">
        <v>0</v>
      </c>
      <c r="M264" s="1247">
        <v>13545</v>
      </c>
      <c r="N264" s="1248">
        <v>0</v>
      </c>
      <c r="O264" s="1247">
        <v>13545</v>
      </c>
      <c r="P264" s="1248">
        <v>0</v>
      </c>
      <c r="Q264" s="1247">
        <v>13545</v>
      </c>
      <c r="R264" s="1248">
        <v>0</v>
      </c>
      <c r="S264" s="1247">
        <v>13545</v>
      </c>
      <c r="T264" s="1247"/>
      <c r="U264" s="1247"/>
      <c r="V264" s="1247"/>
      <c r="W264" s="1247">
        <v>13545</v>
      </c>
      <c r="X264" s="1247"/>
    </row>
    <row r="265" spans="1:24" x14ac:dyDescent="0.25">
      <c r="A265" s="1247">
        <v>941</v>
      </c>
      <c r="B265" s="1247" t="s">
        <v>213</v>
      </c>
      <c r="C265" s="1247"/>
      <c r="D265" s="1247" t="s">
        <v>630</v>
      </c>
      <c r="E265" s="1247">
        <v>20653</v>
      </c>
      <c r="F265" s="1248">
        <v>0</v>
      </c>
      <c r="G265" s="1247">
        <v>20653</v>
      </c>
      <c r="H265" s="1248">
        <v>0</v>
      </c>
      <c r="I265" s="1247">
        <v>20653</v>
      </c>
      <c r="J265" s="1248">
        <v>0</v>
      </c>
      <c r="K265" s="1247">
        <v>20653</v>
      </c>
      <c r="L265" s="1248">
        <v>0</v>
      </c>
      <c r="M265" s="1247">
        <v>20653</v>
      </c>
      <c r="N265" s="1248">
        <v>0</v>
      </c>
      <c r="O265" s="1247">
        <v>20653</v>
      </c>
      <c r="P265" s="1248">
        <v>0</v>
      </c>
      <c r="Q265" s="1247">
        <v>20653</v>
      </c>
      <c r="R265" s="1248">
        <v>0</v>
      </c>
      <c r="S265" s="1247">
        <v>20653</v>
      </c>
      <c r="T265" s="1247"/>
      <c r="U265" s="1247"/>
      <c r="V265" s="1247"/>
      <c r="W265" s="1247">
        <v>20653</v>
      </c>
      <c r="X265" s="1247" t="s">
        <v>928</v>
      </c>
    </row>
    <row r="266" spans="1:24" x14ac:dyDescent="0.25">
      <c r="A266" s="1247">
        <v>944</v>
      </c>
      <c r="B266" s="1247" t="s">
        <v>214</v>
      </c>
      <c r="C266" s="1247"/>
      <c r="D266" s="1247" t="s">
        <v>630</v>
      </c>
      <c r="E266" s="1247">
        <v>16934</v>
      </c>
      <c r="F266" s="1248">
        <v>0</v>
      </c>
      <c r="G266" s="1247">
        <v>16934</v>
      </c>
      <c r="H266" s="1248">
        <v>0</v>
      </c>
      <c r="I266" s="1247">
        <v>16934</v>
      </c>
      <c r="J266" s="1248">
        <v>0</v>
      </c>
      <c r="K266" s="1247">
        <v>16934</v>
      </c>
      <c r="L266" s="1248">
        <v>0</v>
      </c>
      <c r="M266" s="1247">
        <v>16934</v>
      </c>
      <c r="N266" s="1248">
        <v>0</v>
      </c>
      <c r="O266" s="1247">
        <v>16934</v>
      </c>
      <c r="P266" s="1248">
        <v>0</v>
      </c>
      <c r="Q266" s="1247">
        <v>16934</v>
      </c>
      <c r="R266" s="1248">
        <v>0</v>
      </c>
      <c r="S266" s="1247">
        <v>16934</v>
      </c>
      <c r="T266" s="1247"/>
      <c r="U266" s="1247"/>
      <c r="V266" s="1247"/>
      <c r="W266" s="1247">
        <v>16934</v>
      </c>
      <c r="X266" s="1247" t="s">
        <v>928</v>
      </c>
    </row>
    <row r="267" spans="1:24" x14ac:dyDescent="0.25">
      <c r="A267" s="1247">
        <v>945</v>
      </c>
      <c r="B267" s="1247" t="s">
        <v>218</v>
      </c>
      <c r="C267" s="1247"/>
      <c r="D267" s="1247" t="s">
        <v>630</v>
      </c>
      <c r="E267" s="1247">
        <v>19992</v>
      </c>
      <c r="F267" s="1248">
        <v>0</v>
      </c>
      <c r="G267" s="1247">
        <v>19992</v>
      </c>
      <c r="H267" s="1248">
        <v>0</v>
      </c>
      <c r="I267" s="1247">
        <v>19992</v>
      </c>
      <c r="J267" s="1248">
        <v>0</v>
      </c>
      <c r="K267" s="1247">
        <v>19992</v>
      </c>
      <c r="L267" s="1248">
        <v>0</v>
      </c>
      <c r="M267" s="1247">
        <v>19992</v>
      </c>
      <c r="N267" s="1248">
        <v>0</v>
      </c>
      <c r="O267" s="1247">
        <v>19992</v>
      </c>
      <c r="P267" s="1248">
        <v>0</v>
      </c>
      <c r="Q267" s="1247">
        <v>19992</v>
      </c>
      <c r="R267" s="1248">
        <v>0</v>
      </c>
      <c r="S267" s="1247">
        <v>19992</v>
      </c>
      <c r="T267" s="1247"/>
      <c r="U267" s="1247"/>
      <c r="V267" s="1247"/>
      <c r="W267" s="1247">
        <v>19992</v>
      </c>
      <c r="X267" s="1247" t="s">
        <v>928</v>
      </c>
    </row>
    <row r="268" spans="1:24" x14ac:dyDescent="0.25">
      <c r="A268" s="1247">
        <v>946</v>
      </c>
      <c r="B268" s="1247" t="s">
        <v>686</v>
      </c>
      <c r="C268" s="1247"/>
      <c r="D268" s="1247" t="s">
        <v>630</v>
      </c>
      <c r="E268" s="1247">
        <v>9579</v>
      </c>
      <c r="F268" s="1248">
        <v>0</v>
      </c>
      <c r="G268" s="1247">
        <v>9579</v>
      </c>
      <c r="H268" s="1248">
        <v>0</v>
      </c>
      <c r="I268" s="1247">
        <v>9579</v>
      </c>
      <c r="J268" s="1248">
        <v>0</v>
      </c>
      <c r="K268" s="1247">
        <v>9579</v>
      </c>
      <c r="L268" s="1248">
        <v>0</v>
      </c>
      <c r="M268" s="1247">
        <v>9579</v>
      </c>
      <c r="N268" s="1248">
        <v>0</v>
      </c>
      <c r="O268" s="1247">
        <v>9579</v>
      </c>
      <c r="P268" s="1248">
        <v>0</v>
      </c>
      <c r="Q268" s="1247">
        <v>9579</v>
      </c>
      <c r="R268" s="1248">
        <v>0</v>
      </c>
      <c r="S268" s="1247">
        <v>9579</v>
      </c>
      <c r="T268" s="1247"/>
      <c r="U268" s="1247"/>
      <c r="V268" s="1247"/>
      <c r="W268" s="1247">
        <v>9579</v>
      </c>
      <c r="X268" s="1247" t="s">
        <v>928</v>
      </c>
    </row>
    <row r="269" spans="1:24" x14ac:dyDescent="0.25">
      <c r="A269" s="1247">
        <v>947</v>
      </c>
      <c r="B269" s="1247" t="s">
        <v>216</v>
      </c>
      <c r="C269" s="1247"/>
      <c r="D269" s="1247" t="s">
        <v>630</v>
      </c>
      <c r="E269" s="1247">
        <v>10818</v>
      </c>
      <c r="F269" s="1248">
        <v>0</v>
      </c>
      <c r="G269" s="1247">
        <v>10818</v>
      </c>
      <c r="H269" s="1248">
        <v>0</v>
      </c>
      <c r="I269" s="1247">
        <v>10818</v>
      </c>
      <c r="J269" s="1248">
        <v>0</v>
      </c>
      <c r="K269" s="1247">
        <v>10818</v>
      </c>
      <c r="L269" s="1248">
        <v>0</v>
      </c>
      <c r="M269" s="1247">
        <v>10818</v>
      </c>
      <c r="N269" s="1248">
        <v>0</v>
      </c>
      <c r="O269" s="1247">
        <v>10818</v>
      </c>
      <c r="P269" s="1248">
        <v>0</v>
      </c>
      <c r="Q269" s="1247">
        <v>10818</v>
      </c>
      <c r="R269" s="1248">
        <v>0</v>
      </c>
      <c r="S269" s="1247">
        <v>10818</v>
      </c>
      <c r="T269" s="1247"/>
      <c r="U269" s="1247"/>
      <c r="V269" s="1247"/>
      <c r="W269" s="1247">
        <v>10818</v>
      </c>
      <c r="X269" s="1247" t="s">
        <v>928</v>
      </c>
    </row>
    <row r="270" spans="1:24" x14ac:dyDescent="0.25">
      <c r="A270" s="1247">
        <v>983</v>
      </c>
      <c r="B270" s="1247" t="s">
        <v>217</v>
      </c>
      <c r="C270" s="1247"/>
      <c r="D270" s="1247" t="s">
        <v>630</v>
      </c>
      <c r="E270" s="1247">
        <v>13876</v>
      </c>
      <c r="F270" s="1248">
        <v>0</v>
      </c>
      <c r="G270" s="1247">
        <v>13876</v>
      </c>
      <c r="H270" s="1248">
        <v>0</v>
      </c>
      <c r="I270" s="1247">
        <v>13876</v>
      </c>
      <c r="J270" s="1248">
        <v>0</v>
      </c>
      <c r="K270" s="1247">
        <v>13876</v>
      </c>
      <c r="L270" s="1248">
        <v>0</v>
      </c>
      <c r="M270" s="1247">
        <v>13876</v>
      </c>
      <c r="N270" s="1248">
        <v>0</v>
      </c>
      <c r="O270" s="1247">
        <v>13876</v>
      </c>
      <c r="P270" s="1248">
        <v>0</v>
      </c>
      <c r="Q270" s="1247">
        <v>13876</v>
      </c>
      <c r="R270" s="1248">
        <v>0</v>
      </c>
      <c r="S270" s="1247">
        <v>13876</v>
      </c>
      <c r="T270" s="1247"/>
      <c r="U270" s="1247"/>
      <c r="V270" s="1247"/>
      <c r="W270" s="1247">
        <v>13876</v>
      </c>
      <c r="X270" s="1247" t="s">
        <v>928</v>
      </c>
    </row>
    <row r="271" spans="1:24" x14ac:dyDescent="0.25">
      <c r="A271" s="1097">
        <v>995</v>
      </c>
      <c r="B271" s="1097" t="s">
        <v>687</v>
      </c>
      <c r="C271" s="1097" t="s">
        <v>514</v>
      </c>
      <c r="D271" s="1097" t="s">
        <v>503</v>
      </c>
      <c r="E271" s="1247">
        <v>5097</v>
      </c>
      <c r="F271" s="1248">
        <v>0</v>
      </c>
      <c r="G271" s="1247">
        <v>5097</v>
      </c>
      <c r="H271" s="1248">
        <v>0</v>
      </c>
      <c r="I271" s="1247">
        <v>5097</v>
      </c>
      <c r="J271" s="1248">
        <v>0</v>
      </c>
      <c r="K271" s="1247">
        <v>5097</v>
      </c>
      <c r="L271" s="1248">
        <v>0</v>
      </c>
      <c r="M271" s="1247">
        <v>5097</v>
      </c>
      <c r="N271" s="1248">
        <v>0</v>
      </c>
      <c r="O271" s="1247">
        <v>5097</v>
      </c>
      <c r="P271" s="1164">
        <v>7.0120000000000002E-2</v>
      </c>
      <c r="Q271" s="1247">
        <v>4763</v>
      </c>
      <c r="R271" s="1248">
        <v>0</v>
      </c>
      <c r="S271" s="1247">
        <v>4763</v>
      </c>
      <c r="T271" s="1248">
        <v>0</v>
      </c>
      <c r="U271" s="1247">
        <v>4763</v>
      </c>
      <c r="V271" s="1248">
        <v>0</v>
      </c>
      <c r="W271" s="1247">
        <v>4763</v>
      </c>
      <c r="X271" s="1247" t="s">
        <v>933</v>
      </c>
    </row>
    <row r="272" spans="1:24" x14ac:dyDescent="0.25">
      <c r="A272" s="1097">
        <v>996</v>
      </c>
      <c r="B272" s="1097" t="s">
        <v>688</v>
      </c>
      <c r="C272" s="1097" t="s">
        <v>514</v>
      </c>
      <c r="D272" s="1097" t="s">
        <v>503</v>
      </c>
      <c r="E272" s="1247">
        <v>5097</v>
      </c>
      <c r="F272" s="1248">
        <v>0</v>
      </c>
      <c r="G272" s="1247">
        <v>5097</v>
      </c>
      <c r="H272" s="1248">
        <v>0</v>
      </c>
      <c r="I272" s="1247">
        <v>5097</v>
      </c>
      <c r="J272" s="1248">
        <v>0</v>
      </c>
      <c r="K272" s="1247">
        <v>5097</v>
      </c>
      <c r="L272" s="1248">
        <v>0</v>
      </c>
      <c r="M272" s="1247">
        <v>5097</v>
      </c>
      <c r="N272" s="1248">
        <v>0</v>
      </c>
      <c r="O272" s="1247">
        <v>5097</v>
      </c>
      <c r="P272" s="1164">
        <v>7.0120000000000002E-2</v>
      </c>
      <c r="Q272" s="1247">
        <v>4763</v>
      </c>
      <c r="R272" s="1248">
        <v>0</v>
      </c>
      <c r="S272" s="1247">
        <v>4763</v>
      </c>
      <c r="T272" s="1248">
        <v>0</v>
      </c>
      <c r="U272" s="1247">
        <v>4763</v>
      </c>
      <c r="V272" s="1248">
        <v>0</v>
      </c>
      <c r="W272" s="1247">
        <v>4763</v>
      </c>
      <c r="X272" s="1247" t="s">
        <v>933</v>
      </c>
    </row>
    <row r="273" spans="1:24" x14ac:dyDescent="0.25">
      <c r="A273" s="1247">
        <v>998</v>
      </c>
      <c r="B273" s="1247" t="s">
        <v>689</v>
      </c>
      <c r="C273" s="1247" t="s">
        <v>545</v>
      </c>
      <c r="D273" s="1247" t="s">
        <v>503</v>
      </c>
      <c r="E273" s="1247">
        <v>26196</v>
      </c>
      <c r="F273" s="1248">
        <v>0</v>
      </c>
      <c r="G273" s="1247">
        <v>26196</v>
      </c>
      <c r="H273" s="1248">
        <v>0</v>
      </c>
      <c r="I273" s="1247">
        <v>26196</v>
      </c>
      <c r="J273" s="1248">
        <v>0</v>
      </c>
      <c r="K273" s="1247">
        <v>26196</v>
      </c>
      <c r="L273" s="1248">
        <v>0</v>
      </c>
      <c r="M273" s="1247">
        <v>26196</v>
      </c>
      <c r="N273" s="1248">
        <v>0</v>
      </c>
      <c r="O273" s="1247">
        <v>26196</v>
      </c>
      <c r="P273" s="1164">
        <v>7.0010000000000003E-2</v>
      </c>
      <c r="Q273" s="1247">
        <v>24482</v>
      </c>
      <c r="R273" s="1248">
        <v>0</v>
      </c>
      <c r="S273" s="1247">
        <v>24482</v>
      </c>
      <c r="T273" s="1248">
        <v>0</v>
      </c>
      <c r="U273" s="1247">
        <v>24482</v>
      </c>
      <c r="V273" s="1248">
        <v>0</v>
      </c>
      <c r="W273" s="1247">
        <v>24482</v>
      </c>
      <c r="X273" s="1247" t="s">
        <v>928</v>
      </c>
    </row>
    <row r="274" spans="1:24" x14ac:dyDescent="0.25">
      <c r="A274" s="1247">
        <v>1017</v>
      </c>
      <c r="B274" s="1247" t="s">
        <v>690</v>
      </c>
      <c r="C274" s="1247" t="s">
        <v>510</v>
      </c>
      <c r="D274" s="1247" t="s">
        <v>503</v>
      </c>
      <c r="E274" s="1247">
        <v>9083</v>
      </c>
      <c r="F274" s="1248">
        <v>0</v>
      </c>
      <c r="G274" s="1247">
        <v>9083</v>
      </c>
      <c r="H274" s="1248">
        <v>0</v>
      </c>
      <c r="I274" s="1247">
        <v>9083</v>
      </c>
      <c r="J274" s="1248">
        <v>0</v>
      </c>
      <c r="K274" s="1247">
        <v>9083</v>
      </c>
      <c r="L274" s="1248">
        <v>0</v>
      </c>
      <c r="M274" s="1247">
        <v>9083</v>
      </c>
      <c r="N274" s="1164">
        <v>4.7759999999999997E-2</v>
      </c>
      <c r="O274" s="1247">
        <v>8669</v>
      </c>
      <c r="P274" s="1248">
        <v>0</v>
      </c>
      <c r="Q274" s="1247">
        <v>8669</v>
      </c>
      <c r="R274" s="1248">
        <v>0</v>
      </c>
      <c r="S274" s="1247">
        <v>8669</v>
      </c>
      <c r="T274" s="1247"/>
      <c r="U274" s="1247"/>
      <c r="V274" s="1247"/>
      <c r="W274" s="1247">
        <v>8669</v>
      </c>
      <c r="X274" s="1247" t="s">
        <v>928</v>
      </c>
    </row>
    <row r="275" spans="1:24" x14ac:dyDescent="0.25">
      <c r="A275" s="1097">
        <v>1019</v>
      </c>
      <c r="B275" s="1097" t="s">
        <v>691</v>
      </c>
      <c r="C275" s="1097"/>
      <c r="D275" s="1097" t="s">
        <v>630</v>
      </c>
      <c r="E275" s="1247">
        <v>6190</v>
      </c>
      <c r="F275" s="1248">
        <v>0</v>
      </c>
      <c r="G275" s="1247">
        <v>6190</v>
      </c>
      <c r="H275" s="1248">
        <v>0</v>
      </c>
      <c r="I275" s="1247">
        <v>6190</v>
      </c>
      <c r="J275" s="1248">
        <v>0</v>
      </c>
      <c r="K275" s="1247">
        <v>6190</v>
      </c>
      <c r="L275" s="1248">
        <v>0</v>
      </c>
      <c r="M275" s="1247">
        <v>6190</v>
      </c>
      <c r="N275" s="1248">
        <v>0</v>
      </c>
      <c r="O275" s="1247">
        <v>6190</v>
      </c>
      <c r="P275" s="1248">
        <v>0</v>
      </c>
      <c r="Q275" s="1247">
        <v>6190</v>
      </c>
      <c r="R275" s="1248">
        <v>0</v>
      </c>
      <c r="S275" s="1247">
        <v>6190</v>
      </c>
      <c r="T275" s="1247"/>
      <c r="U275" s="1247"/>
      <c r="V275" s="1247"/>
      <c r="W275" s="1247">
        <v>6190</v>
      </c>
      <c r="X275" s="1247" t="s">
        <v>933</v>
      </c>
    </row>
    <row r="276" spans="1:24" x14ac:dyDescent="0.25">
      <c r="A276" s="1097">
        <v>1020</v>
      </c>
      <c r="B276" s="1097" t="s">
        <v>692</v>
      </c>
      <c r="C276" s="1097"/>
      <c r="D276" s="1097" t="s">
        <v>630</v>
      </c>
      <c r="E276" s="1247">
        <v>6190</v>
      </c>
      <c r="F276" s="1248">
        <v>0</v>
      </c>
      <c r="G276" s="1247">
        <v>6190</v>
      </c>
      <c r="H276" s="1248">
        <v>0</v>
      </c>
      <c r="I276" s="1247">
        <v>6190</v>
      </c>
      <c r="J276" s="1248">
        <v>0</v>
      </c>
      <c r="K276" s="1247">
        <v>6190</v>
      </c>
      <c r="L276" s="1248">
        <v>0</v>
      </c>
      <c r="M276" s="1247">
        <v>6190</v>
      </c>
      <c r="N276" s="1248">
        <v>0</v>
      </c>
      <c r="O276" s="1247">
        <v>6190</v>
      </c>
      <c r="P276" s="1248">
        <v>0</v>
      </c>
      <c r="Q276" s="1247">
        <v>6190</v>
      </c>
      <c r="R276" s="1248">
        <v>0</v>
      </c>
      <c r="S276" s="1247">
        <v>6190</v>
      </c>
      <c r="T276" s="1247"/>
      <c r="U276" s="1247"/>
      <c r="V276" s="1247"/>
      <c r="W276" s="1247">
        <v>6190</v>
      </c>
      <c r="X276" s="1247" t="s">
        <v>933</v>
      </c>
    </row>
    <row r="277" spans="1:24" x14ac:dyDescent="0.25">
      <c r="A277" s="1247">
        <v>1026</v>
      </c>
      <c r="B277" s="1247" t="s">
        <v>693</v>
      </c>
      <c r="C277" s="1247" t="s">
        <v>514</v>
      </c>
      <c r="D277" s="1247" t="s">
        <v>503</v>
      </c>
      <c r="E277" s="1247">
        <v>21583</v>
      </c>
      <c r="F277" s="1248">
        <v>0</v>
      </c>
      <c r="G277" s="1247">
        <v>21583</v>
      </c>
      <c r="H277" s="1248">
        <v>0</v>
      </c>
      <c r="I277" s="1247">
        <v>21583</v>
      </c>
      <c r="J277" s="1248">
        <v>0</v>
      </c>
      <c r="K277" s="1247">
        <v>21583</v>
      </c>
      <c r="L277" s="1248">
        <v>0</v>
      </c>
      <c r="M277" s="1247">
        <v>21583</v>
      </c>
      <c r="N277" s="1248">
        <v>0</v>
      </c>
      <c r="O277" s="1247">
        <v>21583</v>
      </c>
      <c r="P277" s="1164">
        <v>7.0000000000000007E-2</v>
      </c>
      <c r="Q277" s="1247">
        <v>20171</v>
      </c>
      <c r="R277" s="1248">
        <v>0</v>
      </c>
      <c r="S277" s="1247">
        <v>20171</v>
      </c>
      <c r="T277" s="1248">
        <v>0</v>
      </c>
      <c r="U277" s="1247">
        <v>20171</v>
      </c>
      <c r="V277" s="1248">
        <v>0</v>
      </c>
      <c r="W277" s="1247">
        <v>20171</v>
      </c>
      <c r="X277" s="1247" t="s">
        <v>928</v>
      </c>
    </row>
    <row r="278" spans="1:24" x14ac:dyDescent="0.25">
      <c r="A278" s="1097">
        <v>1027</v>
      </c>
      <c r="B278" s="1097" t="s">
        <v>694</v>
      </c>
      <c r="C278" s="1097" t="s">
        <v>432</v>
      </c>
      <c r="D278" s="1097" t="s">
        <v>503</v>
      </c>
      <c r="E278" s="1247">
        <v>2543</v>
      </c>
      <c r="F278" s="1248">
        <v>0</v>
      </c>
      <c r="G278" s="1247">
        <v>2543</v>
      </c>
      <c r="H278" s="1248">
        <v>0</v>
      </c>
      <c r="I278" s="1247">
        <v>2543</v>
      </c>
      <c r="J278" s="1248">
        <v>0</v>
      </c>
      <c r="K278" s="1247">
        <v>2543</v>
      </c>
      <c r="L278" s="1248">
        <v>0</v>
      </c>
      <c r="M278" s="1247">
        <v>2543</v>
      </c>
      <c r="N278" s="1248">
        <v>0</v>
      </c>
      <c r="O278" s="1247">
        <v>2543</v>
      </c>
      <c r="P278" s="1164">
        <v>6.9839999999999999E-2</v>
      </c>
      <c r="Q278" s="1247">
        <v>2377</v>
      </c>
      <c r="R278" s="1248">
        <v>0</v>
      </c>
      <c r="S278" s="1247">
        <v>2377</v>
      </c>
      <c r="T278" s="1248">
        <v>0</v>
      </c>
      <c r="U278" s="1247">
        <v>2377</v>
      </c>
      <c r="V278" s="1248">
        <v>0</v>
      </c>
      <c r="W278" s="1247">
        <v>2377</v>
      </c>
      <c r="X278" s="1247" t="s">
        <v>933</v>
      </c>
    </row>
    <row r="279" spans="1:24" x14ac:dyDescent="0.25">
      <c r="A279" s="1097">
        <v>1028</v>
      </c>
      <c r="B279" s="1097" t="s">
        <v>695</v>
      </c>
      <c r="C279" s="1097" t="s">
        <v>545</v>
      </c>
      <c r="D279" s="1097" t="s">
        <v>503</v>
      </c>
      <c r="E279" s="1247">
        <v>4075</v>
      </c>
      <c r="F279" s="1248">
        <v>0</v>
      </c>
      <c r="G279" s="1247">
        <v>4075</v>
      </c>
      <c r="H279" s="1248">
        <v>0</v>
      </c>
      <c r="I279" s="1247">
        <v>4075</v>
      </c>
      <c r="J279" s="1248">
        <v>0</v>
      </c>
      <c r="K279" s="1247">
        <v>4075</v>
      </c>
      <c r="L279" s="1164">
        <v>0.97336999999999996</v>
      </c>
      <c r="M279" s="1247">
        <v>2065</v>
      </c>
      <c r="N279" s="1248">
        <v>0</v>
      </c>
      <c r="O279" s="1247">
        <v>2065</v>
      </c>
      <c r="P279" s="1248">
        <v>0</v>
      </c>
      <c r="Q279" s="1247">
        <v>2065</v>
      </c>
      <c r="R279" s="1248">
        <v>0</v>
      </c>
      <c r="S279" s="1247">
        <v>2065</v>
      </c>
      <c r="T279" s="1248">
        <v>0</v>
      </c>
      <c r="U279" s="1247">
        <v>2065</v>
      </c>
      <c r="V279" s="1248">
        <v>0</v>
      </c>
      <c r="W279" s="1247">
        <v>2065</v>
      </c>
      <c r="X279" s="1247" t="s">
        <v>933</v>
      </c>
    </row>
    <row r="280" spans="1:24" x14ac:dyDescent="0.25">
      <c r="A280" s="1097">
        <v>1029</v>
      </c>
      <c r="B280" s="1097" t="s">
        <v>696</v>
      </c>
      <c r="C280" s="1097" t="s">
        <v>545</v>
      </c>
      <c r="D280" s="1097" t="s">
        <v>503</v>
      </c>
      <c r="E280" s="1247">
        <v>4075</v>
      </c>
      <c r="F280" s="1248">
        <v>0</v>
      </c>
      <c r="G280" s="1247">
        <v>4075</v>
      </c>
      <c r="H280" s="1248">
        <v>0</v>
      </c>
      <c r="I280" s="1247">
        <v>4075</v>
      </c>
      <c r="J280" s="1248">
        <v>0</v>
      </c>
      <c r="K280" s="1247">
        <v>4075</v>
      </c>
      <c r="L280" s="1164">
        <v>0.97336999999999996</v>
      </c>
      <c r="M280" s="1247">
        <v>2065</v>
      </c>
      <c r="N280" s="1248">
        <v>0</v>
      </c>
      <c r="O280" s="1247">
        <v>2065</v>
      </c>
      <c r="P280" s="1248">
        <v>0</v>
      </c>
      <c r="Q280" s="1247">
        <v>2065</v>
      </c>
      <c r="R280" s="1248">
        <v>0</v>
      </c>
      <c r="S280" s="1247">
        <v>2065</v>
      </c>
      <c r="T280" s="1248">
        <v>0</v>
      </c>
      <c r="U280" s="1247">
        <v>2065</v>
      </c>
      <c r="V280" s="1248">
        <v>0</v>
      </c>
      <c r="W280" s="1247">
        <v>2065</v>
      </c>
      <c r="X280" s="1247" t="s">
        <v>933</v>
      </c>
    </row>
    <row r="281" spans="1:24" x14ac:dyDescent="0.25">
      <c r="A281" s="1097">
        <v>1030</v>
      </c>
      <c r="B281" s="1097" t="s">
        <v>697</v>
      </c>
      <c r="C281" s="1097" t="s">
        <v>545</v>
      </c>
      <c r="D281" s="1097" t="s">
        <v>503</v>
      </c>
      <c r="E281" s="1247">
        <v>4075</v>
      </c>
      <c r="F281" s="1248">
        <v>0</v>
      </c>
      <c r="G281" s="1247">
        <v>4075</v>
      </c>
      <c r="H281" s="1248">
        <v>0</v>
      </c>
      <c r="I281" s="1247">
        <v>4075</v>
      </c>
      <c r="J281" s="1248">
        <v>0</v>
      </c>
      <c r="K281" s="1247">
        <v>4075</v>
      </c>
      <c r="L281" s="1248">
        <v>0</v>
      </c>
      <c r="M281" s="1247">
        <v>4075</v>
      </c>
      <c r="N281" s="1248">
        <v>0</v>
      </c>
      <c r="O281" s="1247">
        <v>4075</v>
      </c>
      <c r="P281" s="1164">
        <v>6.9830000000000003E-2</v>
      </c>
      <c r="Q281" s="1247">
        <v>3809</v>
      </c>
      <c r="R281" s="1164">
        <v>0.84455000000000002</v>
      </c>
      <c r="S281" s="1247">
        <v>2065</v>
      </c>
      <c r="T281" s="1248">
        <v>0</v>
      </c>
      <c r="U281" s="1247">
        <v>2065</v>
      </c>
      <c r="V281" s="1248">
        <v>0</v>
      </c>
      <c r="W281" s="1247">
        <v>2065</v>
      </c>
      <c r="X281" s="1247" t="s">
        <v>933</v>
      </c>
    </row>
    <row r="282" spans="1:24" x14ac:dyDescent="0.25">
      <c r="A282" s="1097">
        <v>1032</v>
      </c>
      <c r="B282" s="1097" t="s">
        <v>698</v>
      </c>
      <c r="C282" s="1097"/>
      <c r="D282" s="1097" t="s">
        <v>630</v>
      </c>
      <c r="E282" s="1247">
        <v>2471</v>
      </c>
      <c r="F282" s="1248">
        <v>0</v>
      </c>
      <c r="G282" s="1247">
        <v>2471</v>
      </c>
      <c r="H282" s="1248">
        <v>0</v>
      </c>
      <c r="I282" s="1247">
        <v>2471</v>
      </c>
      <c r="J282" s="1248">
        <v>0</v>
      </c>
      <c r="K282" s="1247">
        <v>2471</v>
      </c>
      <c r="L282" s="1248">
        <v>0</v>
      </c>
      <c r="M282" s="1247">
        <v>2471</v>
      </c>
      <c r="N282" s="1248">
        <v>0</v>
      </c>
      <c r="O282" s="1247">
        <v>2471</v>
      </c>
      <c r="P282" s="1248">
        <v>0</v>
      </c>
      <c r="Q282" s="1247">
        <v>2471</v>
      </c>
      <c r="R282" s="1248">
        <v>0</v>
      </c>
      <c r="S282" s="1247">
        <v>2471</v>
      </c>
      <c r="T282" s="1248">
        <v>0</v>
      </c>
      <c r="U282" s="1247">
        <v>2471</v>
      </c>
      <c r="V282" s="1248">
        <v>0</v>
      </c>
      <c r="W282" s="1247">
        <v>2471</v>
      </c>
      <c r="X282" s="1247" t="s">
        <v>933</v>
      </c>
    </row>
    <row r="283" spans="1:24" x14ac:dyDescent="0.25">
      <c r="A283" s="1097">
        <v>1033</v>
      </c>
      <c r="B283" s="1097" t="s">
        <v>699</v>
      </c>
      <c r="C283" s="1097"/>
      <c r="D283" s="1097" t="s">
        <v>630</v>
      </c>
      <c r="E283" s="1247">
        <v>1645</v>
      </c>
      <c r="F283" s="1248">
        <v>0</v>
      </c>
      <c r="G283" s="1247">
        <v>1645</v>
      </c>
      <c r="H283" s="1248">
        <v>0</v>
      </c>
      <c r="I283" s="1247">
        <v>1645</v>
      </c>
      <c r="J283" s="1248">
        <v>0</v>
      </c>
      <c r="K283" s="1247">
        <v>1645</v>
      </c>
      <c r="L283" s="1248">
        <v>0</v>
      </c>
      <c r="M283" s="1247">
        <v>1645</v>
      </c>
      <c r="N283" s="1248">
        <v>0</v>
      </c>
      <c r="O283" s="1247">
        <v>1645</v>
      </c>
      <c r="P283" s="1248">
        <v>0</v>
      </c>
      <c r="Q283" s="1247">
        <v>1645</v>
      </c>
      <c r="R283" s="1248">
        <v>0</v>
      </c>
      <c r="S283" s="1247">
        <v>1645</v>
      </c>
      <c r="T283" s="1248">
        <v>0</v>
      </c>
      <c r="U283" s="1247">
        <v>1645</v>
      </c>
      <c r="V283" s="1248">
        <v>0</v>
      </c>
      <c r="W283" s="1247">
        <v>1645</v>
      </c>
      <c r="X283" s="1247" t="s">
        <v>933</v>
      </c>
    </row>
    <row r="284" spans="1:24" x14ac:dyDescent="0.25">
      <c r="A284" s="1097">
        <v>1036</v>
      </c>
      <c r="B284" s="1097" t="s">
        <v>700</v>
      </c>
      <c r="C284" s="1097"/>
      <c r="D284" s="1097" t="s">
        <v>630</v>
      </c>
      <c r="E284" s="1247">
        <v>818</v>
      </c>
      <c r="F284" s="1248">
        <v>0</v>
      </c>
      <c r="G284" s="1247">
        <v>818</v>
      </c>
      <c r="H284" s="1248">
        <v>0</v>
      </c>
      <c r="I284" s="1247">
        <v>818</v>
      </c>
      <c r="J284" s="1248">
        <v>0</v>
      </c>
      <c r="K284" s="1247">
        <v>818</v>
      </c>
      <c r="L284" s="1248">
        <v>0</v>
      </c>
      <c r="M284" s="1247">
        <v>818</v>
      </c>
      <c r="N284" s="1248">
        <v>0</v>
      </c>
      <c r="O284" s="1247">
        <v>818</v>
      </c>
      <c r="P284" s="1248">
        <v>0</v>
      </c>
      <c r="Q284" s="1247">
        <v>818</v>
      </c>
      <c r="R284" s="1248">
        <v>0</v>
      </c>
      <c r="S284" s="1247">
        <v>818</v>
      </c>
      <c r="T284" s="1248">
        <v>0</v>
      </c>
      <c r="U284" s="1247">
        <v>818</v>
      </c>
      <c r="V284" s="1248">
        <v>0</v>
      </c>
      <c r="W284" s="1247">
        <v>818</v>
      </c>
      <c r="X284" s="1247" t="s">
        <v>933</v>
      </c>
    </row>
    <row r="285" spans="1:24" x14ac:dyDescent="0.25">
      <c r="A285" s="1097">
        <v>1037</v>
      </c>
      <c r="B285" s="1097" t="s">
        <v>701</v>
      </c>
      <c r="C285" s="1097"/>
      <c r="D285" s="1097" t="s">
        <v>630</v>
      </c>
      <c r="E285" s="1247">
        <v>818</v>
      </c>
      <c r="F285" s="1248">
        <v>0</v>
      </c>
      <c r="G285" s="1247">
        <v>818</v>
      </c>
      <c r="H285" s="1248">
        <v>0</v>
      </c>
      <c r="I285" s="1247">
        <v>818</v>
      </c>
      <c r="J285" s="1248">
        <v>0</v>
      </c>
      <c r="K285" s="1247">
        <v>818</v>
      </c>
      <c r="L285" s="1248">
        <v>0</v>
      </c>
      <c r="M285" s="1247">
        <v>818</v>
      </c>
      <c r="N285" s="1248">
        <v>0</v>
      </c>
      <c r="O285" s="1247">
        <v>818</v>
      </c>
      <c r="P285" s="1248">
        <v>0</v>
      </c>
      <c r="Q285" s="1247">
        <v>818</v>
      </c>
      <c r="R285" s="1248">
        <v>0</v>
      </c>
      <c r="S285" s="1247">
        <v>818</v>
      </c>
      <c r="T285" s="1248">
        <v>0</v>
      </c>
      <c r="U285" s="1247">
        <v>818</v>
      </c>
      <c r="V285" s="1248">
        <v>0</v>
      </c>
      <c r="W285" s="1247">
        <v>818</v>
      </c>
      <c r="X285" s="1247" t="s">
        <v>933</v>
      </c>
    </row>
    <row r="286" spans="1:24" x14ac:dyDescent="0.25">
      <c r="A286" s="1097">
        <v>1038</v>
      </c>
      <c r="B286" s="1097" t="s">
        <v>702</v>
      </c>
      <c r="C286" s="1097"/>
      <c r="D286" s="1097" t="s">
        <v>630</v>
      </c>
      <c r="E286" s="1247">
        <v>1975</v>
      </c>
      <c r="F286" s="1248">
        <v>0</v>
      </c>
      <c r="G286" s="1247">
        <v>1975</v>
      </c>
      <c r="H286" s="1248">
        <v>0</v>
      </c>
      <c r="I286" s="1247">
        <v>1975</v>
      </c>
      <c r="J286" s="1248">
        <v>0</v>
      </c>
      <c r="K286" s="1247">
        <v>1975</v>
      </c>
      <c r="L286" s="1248">
        <v>0</v>
      </c>
      <c r="M286" s="1247">
        <v>1975</v>
      </c>
      <c r="N286" s="1248">
        <v>0</v>
      </c>
      <c r="O286" s="1247">
        <v>1975</v>
      </c>
      <c r="P286" s="1248">
        <v>0</v>
      </c>
      <c r="Q286" s="1247">
        <v>1975</v>
      </c>
      <c r="R286" s="1248">
        <v>0</v>
      </c>
      <c r="S286" s="1247">
        <v>1975</v>
      </c>
      <c r="T286" s="1248">
        <v>0</v>
      </c>
      <c r="U286" s="1247">
        <v>1975</v>
      </c>
      <c r="V286" s="1248">
        <v>0</v>
      </c>
      <c r="W286" s="1247">
        <v>1975</v>
      </c>
      <c r="X286" s="1247" t="s">
        <v>933</v>
      </c>
    </row>
    <row r="287" spans="1:24" x14ac:dyDescent="0.25">
      <c r="A287" s="1097">
        <v>1039</v>
      </c>
      <c r="B287" s="1097" t="s">
        <v>703</v>
      </c>
      <c r="C287" s="1097"/>
      <c r="D287" s="1097" t="s">
        <v>630</v>
      </c>
      <c r="E287" s="1247">
        <v>1149</v>
      </c>
      <c r="F287" s="1248">
        <v>0</v>
      </c>
      <c r="G287" s="1247">
        <v>1149</v>
      </c>
      <c r="H287" s="1248">
        <v>0</v>
      </c>
      <c r="I287" s="1247">
        <v>1149</v>
      </c>
      <c r="J287" s="1248">
        <v>0</v>
      </c>
      <c r="K287" s="1247">
        <v>1149</v>
      </c>
      <c r="L287" s="1248">
        <v>0</v>
      </c>
      <c r="M287" s="1247">
        <v>1149</v>
      </c>
      <c r="N287" s="1248">
        <v>0</v>
      </c>
      <c r="O287" s="1247">
        <v>1149</v>
      </c>
      <c r="P287" s="1248">
        <v>0</v>
      </c>
      <c r="Q287" s="1247">
        <v>1149</v>
      </c>
      <c r="R287" s="1248">
        <v>0</v>
      </c>
      <c r="S287" s="1247">
        <v>1149</v>
      </c>
      <c r="T287" s="1247"/>
      <c r="U287" s="1247"/>
      <c r="V287" s="1247"/>
      <c r="W287" s="1247">
        <v>1149</v>
      </c>
      <c r="X287" s="1247" t="s">
        <v>933</v>
      </c>
    </row>
    <row r="288" spans="1:24" x14ac:dyDescent="0.25">
      <c r="A288" s="1097">
        <v>1040</v>
      </c>
      <c r="B288" s="1097" t="s">
        <v>704</v>
      </c>
      <c r="C288" s="1097" t="s">
        <v>449</v>
      </c>
      <c r="D288" s="1097" t="s">
        <v>503</v>
      </c>
      <c r="E288" s="1247">
        <v>1150</v>
      </c>
      <c r="F288" s="1248">
        <v>0</v>
      </c>
      <c r="G288" s="1247">
        <v>1150</v>
      </c>
      <c r="H288" s="1248">
        <v>0</v>
      </c>
      <c r="I288" s="1247">
        <v>1150</v>
      </c>
      <c r="J288" s="1248">
        <v>0</v>
      </c>
      <c r="K288" s="1247">
        <v>1150</v>
      </c>
      <c r="L288" s="1248">
        <v>0</v>
      </c>
      <c r="M288" s="1247">
        <v>1150</v>
      </c>
      <c r="N288" s="1248">
        <v>0</v>
      </c>
      <c r="O288" s="1247">
        <v>1150</v>
      </c>
      <c r="P288" s="1164">
        <v>6.9769999999999999E-2</v>
      </c>
      <c r="Q288" s="1247">
        <v>1075</v>
      </c>
      <c r="R288" s="1248">
        <v>0</v>
      </c>
      <c r="S288" s="1247">
        <v>1075</v>
      </c>
      <c r="T288" s="1248">
        <v>0</v>
      </c>
      <c r="U288" s="1247">
        <v>1075</v>
      </c>
      <c r="V288" s="1248">
        <v>0</v>
      </c>
      <c r="W288" s="1247">
        <v>1075</v>
      </c>
      <c r="X288" s="1247" t="s">
        <v>933</v>
      </c>
    </row>
    <row r="289" spans="1:24" x14ac:dyDescent="0.25">
      <c r="A289" s="1097">
        <v>1045</v>
      </c>
      <c r="B289" s="1097" t="s">
        <v>1301</v>
      </c>
      <c r="C289" s="1097"/>
      <c r="D289" s="1097" t="s">
        <v>630</v>
      </c>
      <c r="E289" s="1247">
        <v>11397</v>
      </c>
      <c r="F289" s="1248">
        <v>0</v>
      </c>
      <c r="G289" s="1247">
        <v>11397</v>
      </c>
      <c r="H289" s="1248">
        <v>0</v>
      </c>
      <c r="I289" s="1247">
        <v>11397</v>
      </c>
      <c r="J289" s="1248">
        <v>0</v>
      </c>
      <c r="K289" s="1247">
        <v>11397</v>
      </c>
      <c r="L289" s="1248">
        <v>0</v>
      </c>
      <c r="M289" s="1247">
        <v>11397</v>
      </c>
      <c r="N289" s="1248">
        <v>0</v>
      </c>
      <c r="O289" s="1247">
        <v>11397</v>
      </c>
      <c r="P289" s="1248">
        <v>0</v>
      </c>
      <c r="Q289" s="1247">
        <v>11397</v>
      </c>
      <c r="R289" s="1248">
        <v>0</v>
      </c>
      <c r="S289" s="1247">
        <v>11397</v>
      </c>
      <c r="T289" s="1248">
        <v>0</v>
      </c>
      <c r="U289" s="1247">
        <v>11397</v>
      </c>
      <c r="V289" s="1248">
        <v>0</v>
      </c>
      <c r="W289" s="1247">
        <v>11397</v>
      </c>
      <c r="X289" s="1247" t="s">
        <v>933</v>
      </c>
    </row>
    <row r="290" spans="1:24" x14ac:dyDescent="0.25">
      <c r="A290" s="1247">
        <v>1046</v>
      </c>
      <c r="B290" s="1247" t="s">
        <v>705</v>
      </c>
      <c r="C290" s="1247" t="s">
        <v>510</v>
      </c>
      <c r="D290" s="1247" t="s">
        <v>503</v>
      </c>
      <c r="E290" s="1247">
        <v>9083</v>
      </c>
      <c r="F290" s="1248">
        <v>0</v>
      </c>
      <c r="G290" s="1247">
        <v>9083</v>
      </c>
      <c r="H290" s="1164">
        <v>0.10017</v>
      </c>
      <c r="I290" s="1247">
        <v>8256</v>
      </c>
      <c r="J290" s="1248">
        <v>0</v>
      </c>
      <c r="K290" s="1247">
        <v>8256</v>
      </c>
      <c r="L290" s="1248">
        <v>0</v>
      </c>
      <c r="M290" s="1247">
        <v>8256</v>
      </c>
      <c r="N290" s="1248">
        <v>0</v>
      </c>
      <c r="O290" s="1247">
        <v>8256</v>
      </c>
      <c r="P290" s="1248">
        <v>0</v>
      </c>
      <c r="Q290" s="1247">
        <v>8256</v>
      </c>
      <c r="R290" s="1248">
        <v>0</v>
      </c>
      <c r="S290" s="1247">
        <v>8256</v>
      </c>
      <c r="T290" s="1248">
        <v>0</v>
      </c>
      <c r="U290" s="1247">
        <v>8256</v>
      </c>
      <c r="V290" s="1248">
        <v>0</v>
      </c>
      <c r="W290" s="1247">
        <v>8256</v>
      </c>
      <c r="X290" s="1247" t="s">
        <v>928</v>
      </c>
    </row>
    <row r="291" spans="1:24" x14ac:dyDescent="0.25">
      <c r="A291" s="1247">
        <v>1047</v>
      </c>
      <c r="B291" s="1247" t="s">
        <v>706</v>
      </c>
      <c r="C291" s="1247" t="s">
        <v>510</v>
      </c>
      <c r="D291" s="1247" t="s">
        <v>503</v>
      </c>
      <c r="E291" s="1247">
        <v>14041</v>
      </c>
      <c r="F291" s="1248">
        <v>0</v>
      </c>
      <c r="G291" s="1247">
        <v>14041</v>
      </c>
      <c r="H291" s="1164">
        <v>0.10394</v>
      </c>
      <c r="I291" s="1247">
        <v>12719</v>
      </c>
      <c r="J291" s="1248">
        <v>0</v>
      </c>
      <c r="K291" s="1247">
        <v>12719</v>
      </c>
      <c r="L291" s="1248">
        <v>0</v>
      </c>
      <c r="M291" s="1247">
        <v>12719</v>
      </c>
      <c r="N291" s="1164">
        <v>6.2129999999999998E-2</v>
      </c>
      <c r="O291" s="1247">
        <v>11975</v>
      </c>
      <c r="P291" s="1248">
        <v>0</v>
      </c>
      <c r="Q291" s="1247">
        <v>11975</v>
      </c>
      <c r="R291" s="1248">
        <v>0</v>
      </c>
      <c r="S291" s="1247">
        <v>11975</v>
      </c>
      <c r="T291" s="1248">
        <v>0</v>
      </c>
      <c r="U291" s="1247">
        <v>11975</v>
      </c>
      <c r="V291" s="1248">
        <v>0</v>
      </c>
      <c r="W291" s="1247">
        <v>11975</v>
      </c>
      <c r="X291" s="1247" t="s">
        <v>928</v>
      </c>
    </row>
    <row r="292" spans="1:24" x14ac:dyDescent="0.25">
      <c r="A292" s="1247">
        <v>1048</v>
      </c>
      <c r="B292" s="1247" t="s">
        <v>707</v>
      </c>
      <c r="C292" s="1247" t="s">
        <v>510</v>
      </c>
      <c r="D292" s="1247" t="s">
        <v>503</v>
      </c>
      <c r="E292" s="1247">
        <v>13215</v>
      </c>
      <c r="F292" s="1248">
        <v>0</v>
      </c>
      <c r="G292" s="1247">
        <v>13215</v>
      </c>
      <c r="H292" s="1164">
        <v>0.11115999999999999</v>
      </c>
      <c r="I292" s="1247">
        <v>11893</v>
      </c>
      <c r="J292" s="1248">
        <v>0</v>
      </c>
      <c r="K292" s="1247">
        <v>11893</v>
      </c>
      <c r="L292" s="1248">
        <v>0</v>
      </c>
      <c r="M292" s="1247">
        <v>11893</v>
      </c>
      <c r="N292" s="1164">
        <v>6.6729999999999998E-2</v>
      </c>
      <c r="O292" s="1247">
        <v>11149</v>
      </c>
      <c r="P292" s="1248">
        <v>0</v>
      </c>
      <c r="Q292" s="1247">
        <v>11149</v>
      </c>
      <c r="R292" s="1248">
        <v>0</v>
      </c>
      <c r="S292" s="1247">
        <v>11149</v>
      </c>
      <c r="T292" s="1248">
        <v>0</v>
      </c>
      <c r="U292" s="1247">
        <v>11149</v>
      </c>
      <c r="V292" s="1248">
        <v>0</v>
      </c>
      <c r="W292" s="1247">
        <v>11149</v>
      </c>
      <c r="X292" s="1247" t="s">
        <v>928</v>
      </c>
    </row>
    <row r="293" spans="1:24" x14ac:dyDescent="0.25">
      <c r="A293" s="1247">
        <v>1065</v>
      </c>
      <c r="B293" s="1247" t="s">
        <v>708</v>
      </c>
      <c r="C293" s="1247"/>
      <c r="D293" s="1247" t="s">
        <v>537</v>
      </c>
      <c r="E293" s="1247">
        <v>22615</v>
      </c>
      <c r="F293" s="1248">
        <v>0</v>
      </c>
      <c r="G293" s="1247">
        <v>22615</v>
      </c>
      <c r="H293" s="1248">
        <v>0</v>
      </c>
      <c r="I293" s="1247">
        <v>22615</v>
      </c>
      <c r="J293" s="1248">
        <v>0</v>
      </c>
      <c r="K293" s="1247">
        <v>22615</v>
      </c>
      <c r="L293" s="1248">
        <v>0</v>
      </c>
      <c r="M293" s="1247">
        <v>22615</v>
      </c>
      <c r="N293" s="1248">
        <v>0</v>
      </c>
      <c r="O293" s="1247">
        <v>22615</v>
      </c>
      <c r="P293" s="1248">
        <v>0</v>
      </c>
      <c r="Q293" s="1247">
        <v>22615</v>
      </c>
      <c r="R293" s="1164">
        <v>0.13643</v>
      </c>
      <c r="S293" s="1247">
        <v>19900</v>
      </c>
      <c r="T293" s="1247"/>
      <c r="U293" s="1247"/>
      <c r="V293" s="1247"/>
      <c r="W293" s="1247">
        <v>19900</v>
      </c>
      <c r="X293" s="1247" t="s">
        <v>928</v>
      </c>
    </row>
    <row r="294" spans="1:24" x14ac:dyDescent="0.25">
      <c r="A294" s="1247">
        <v>1066</v>
      </c>
      <c r="B294" s="1247" t="s">
        <v>709</v>
      </c>
      <c r="C294" s="1247"/>
      <c r="D294" s="1247" t="s">
        <v>537</v>
      </c>
      <c r="E294" s="1247">
        <v>22615</v>
      </c>
      <c r="F294" s="1248">
        <v>0</v>
      </c>
      <c r="G294" s="1247">
        <v>22615</v>
      </c>
      <c r="H294" s="1248">
        <v>0</v>
      </c>
      <c r="I294" s="1247">
        <v>22615</v>
      </c>
      <c r="J294" s="1248">
        <v>0</v>
      </c>
      <c r="K294" s="1247">
        <v>22615</v>
      </c>
      <c r="L294" s="1248">
        <v>0</v>
      </c>
      <c r="M294" s="1247">
        <v>22615</v>
      </c>
      <c r="N294" s="1248">
        <v>0</v>
      </c>
      <c r="O294" s="1247">
        <v>22615</v>
      </c>
      <c r="P294" s="1248">
        <v>0</v>
      </c>
      <c r="Q294" s="1247">
        <v>22615</v>
      </c>
      <c r="R294" s="1164">
        <v>0.13643</v>
      </c>
      <c r="S294" s="1247">
        <v>19900</v>
      </c>
      <c r="T294" s="1247"/>
      <c r="U294" s="1247"/>
      <c r="V294" s="1247"/>
      <c r="W294" s="1247">
        <v>19900</v>
      </c>
      <c r="X294" s="1247" t="s">
        <v>928</v>
      </c>
    </row>
    <row r="295" spans="1:24" x14ac:dyDescent="0.25">
      <c r="A295" s="1247">
        <v>1067</v>
      </c>
      <c r="B295" s="1247" t="s">
        <v>710</v>
      </c>
      <c r="C295" s="1247"/>
      <c r="D295" s="1247" t="s">
        <v>537</v>
      </c>
      <c r="E295" s="1247">
        <v>19137</v>
      </c>
      <c r="F295" s="1248">
        <v>0</v>
      </c>
      <c r="G295" s="1247">
        <v>19137</v>
      </c>
      <c r="H295" s="1248">
        <v>0</v>
      </c>
      <c r="I295" s="1247">
        <v>19137</v>
      </c>
      <c r="J295" s="1248">
        <v>0</v>
      </c>
      <c r="K295" s="1247">
        <v>19137</v>
      </c>
      <c r="L295" s="1248">
        <v>0</v>
      </c>
      <c r="M295" s="1247">
        <v>19137</v>
      </c>
      <c r="N295" s="1248">
        <v>0</v>
      </c>
      <c r="O295" s="1247">
        <v>19137</v>
      </c>
      <c r="P295" s="1248">
        <v>0</v>
      </c>
      <c r="Q295" s="1247">
        <v>19137</v>
      </c>
      <c r="R295" s="1248">
        <v>0</v>
      </c>
      <c r="S295" s="1247">
        <v>19137</v>
      </c>
      <c r="T295" s="1248">
        <v>0</v>
      </c>
      <c r="U295" s="1247">
        <v>19137</v>
      </c>
      <c r="V295" s="1248">
        <v>0</v>
      </c>
      <c r="W295" s="1247">
        <v>19137</v>
      </c>
      <c r="X295" s="1247" t="s">
        <v>928</v>
      </c>
    </row>
    <row r="296" spans="1:24" x14ac:dyDescent="0.25">
      <c r="A296" s="1247">
        <v>1068</v>
      </c>
      <c r="B296" s="1247" t="s">
        <v>711</v>
      </c>
      <c r="C296" s="1247"/>
      <c r="D296" s="1247" t="s">
        <v>537</v>
      </c>
      <c r="E296" s="1247">
        <v>22615</v>
      </c>
      <c r="F296" s="1248">
        <v>0</v>
      </c>
      <c r="G296" s="1247">
        <v>22615</v>
      </c>
      <c r="H296" s="1248">
        <v>0</v>
      </c>
      <c r="I296" s="1247">
        <v>22615</v>
      </c>
      <c r="J296" s="1248">
        <v>0</v>
      </c>
      <c r="K296" s="1247">
        <v>22615</v>
      </c>
      <c r="L296" s="1248">
        <v>0</v>
      </c>
      <c r="M296" s="1247">
        <v>22615</v>
      </c>
      <c r="N296" s="1248">
        <v>0</v>
      </c>
      <c r="O296" s="1247">
        <v>22615</v>
      </c>
      <c r="P296" s="1248">
        <v>0</v>
      </c>
      <c r="Q296" s="1247">
        <v>22615</v>
      </c>
      <c r="R296" s="1164">
        <v>4.1689999999999998E-2</v>
      </c>
      <c r="S296" s="1247">
        <v>21710</v>
      </c>
      <c r="T296" s="1247"/>
      <c r="U296" s="1247"/>
      <c r="V296" s="1247"/>
      <c r="W296" s="1247">
        <v>21710</v>
      </c>
      <c r="X296" s="1247" t="s">
        <v>928</v>
      </c>
    </row>
    <row r="297" spans="1:24" x14ac:dyDescent="0.25">
      <c r="A297" s="1247">
        <v>1069</v>
      </c>
      <c r="B297" s="1247" t="s">
        <v>712</v>
      </c>
      <c r="C297" s="1247"/>
      <c r="D297" s="1247" t="s">
        <v>537</v>
      </c>
      <c r="E297" s="1247">
        <v>22615</v>
      </c>
      <c r="F297" s="1248">
        <v>0</v>
      </c>
      <c r="G297" s="1247">
        <v>22615</v>
      </c>
      <c r="H297" s="1248">
        <v>0</v>
      </c>
      <c r="I297" s="1247">
        <v>22615</v>
      </c>
      <c r="J297" s="1248">
        <v>0</v>
      </c>
      <c r="K297" s="1247">
        <v>22615</v>
      </c>
      <c r="L297" s="1248">
        <v>0</v>
      </c>
      <c r="M297" s="1247">
        <v>22615</v>
      </c>
      <c r="N297" s="1248">
        <v>0</v>
      </c>
      <c r="O297" s="1247">
        <v>22615</v>
      </c>
      <c r="P297" s="1248">
        <v>0</v>
      </c>
      <c r="Q297" s="1247">
        <v>22615</v>
      </c>
      <c r="R297" s="1248">
        <v>0</v>
      </c>
      <c r="S297" s="1247">
        <v>22615</v>
      </c>
      <c r="T297" s="1247"/>
      <c r="U297" s="1247"/>
      <c r="V297" s="1247"/>
      <c r="W297" s="1247">
        <v>22615</v>
      </c>
      <c r="X297" s="1247" t="s">
        <v>928</v>
      </c>
    </row>
    <row r="298" spans="1:24" x14ac:dyDescent="0.25">
      <c r="A298" s="1247">
        <v>1070</v>
      </c>
      <c r="B298" s="1247" t="s">
        <v>713</v>
      </c>
      <c r="C298" s="1247"/>
      <c r="D298" s="1247" t="s">
        <v>537</v>
      </c>
      <c r="E298" s="1247">
        <v>22615</v>
      </c>
      <c r="F298" s="1248">
        <v>0</v>
      </c>
      <c r="G298" s="1247">
        <v>22615</v>
      </c>
      <c r="H298" s="1248">
        <v>0</v>
      </c>
      <c r="I298" s="1247">
        <v>22615</v>
      </c>
      <c r="J298" s="1248">
        <v>0</v>
      </c>
      <c r="K298" s="1247">
        <v>22615</v>
      </c>
      <c r="L298" s="1248">
        <v>0</v>
      </c>
      <c r="M298" s="1247">
        <v>22615</v>
      </c>
      <c r="N298" s="1248">
        <v>0</v>
      </c>
      <c r="O298" s="1247">
        <v>22615</v>
      </c>
      <c r="P298" s="1248">
        <v>0</v>
      </c>
      <c r="Q298" s="1247">
        <v>22615</v>
      </c>
      <c r="R298" s="1248">
        <v>0</v>
      </c>
      <c r="S298" s="1247">
        <v>22615</v>
      </c>
      <c r="T298" s="1247"/>
      <c r="U298" s="1247"/>
      <c r="V298" s="1247"/>
      <c r="W298" s="1247">
        <v>22615</v>
      </c>
      <c r="X298" s="1247" t="s">
        <v>928</v>
      </c>
    </row>
    <row r="299" spans="1:24" x14ac:dyDescent="0.25">
      <c r="A299" s="1247">
        <v>1071</v>
      </c>
      <c r="B299" s="1247" t="s">
        <v>714</v>
      </c>
      <c r="C299" s="1247"/>
      <c r="D299" s="1247" t="s">
        <v>537</v>
      </c>
      <c r="E299" s="1247">
        <v>22615</v>
      </c>
      <c r="F299" s="1248">
        <v>0</v>
      </c>
      <c r="G299" s="1247">
        <v>22615</v>
      </c>
      <c r="H299" s="1248">
        <v>0</v>
      </c>
      <c r="I299" s="1247">
        <v>22615</v>
      </c>
      <c r="J299" s="1248">
        <v>0</v>
      </c>
      <c r="K299" s="1247">
        <v>22615</v>
      </c>
      <c r="L299" s="1248">
        <v>0</v>
      </c>
      <c r="M299" s="1247">
        <v>22615</v>
      </c>
      <c r="N299" s="1248">
        <v>0</v>
      </c>
      <c r="O299" s="1247">
        <v>22615</v>
      </c>
      <c r="P299" s="1248">
        <v>0</v>
      </c>
      <c r="Q299" s="1247">
        <v>22615</v>
      </c>
      <c r="R299" s="1164">
        <v>0.13643</v>
      </c>
      <c r="S299" s="1247">
        <v>19900</v>
      </c>
      <c r="T299" s="1247"/>
      <c r="U299" s="1247"/>
      <c r="V299" s="1247"/>
      <c r="W299" s="1247">
        <v>19900</v>
      </c>
      <c r="X299" s="1247" t="s">
        <v>928</v>
      </c>
    </row>
    <row r="300" spans="1:24" x14ac:dyDescent="0.25">
      <c r="A300" s="1247">
        <v>1072</v>
      </c>
      <c r="B300" s="1247" t="s">
        <v>715</v>
      </c>
      <c r="C300" s="1247"/>
      <c r="D300" s="1247" t="s">
        <v>537</v>
      </c>
      <c r="E300" s="1247">
        <v>22615</v>
      </c>
      <c r="F300" s="1248">
        <v>0</v>
      </c>
      <c r="G300" s="1247">
        <v>22615</v>
      </c>
      <c r="H300" s="1248">
        <v>0</v>
      </c>
      <c r="I300" s="1247">
        <v>22615</v>
      </c>
      <c r="J300" s="1248">
        <v>0</v>
      </c>
      <c r="K300" s="1247">
        <v>22615</v>
      </c>
      <c r="L300" s="1248">
        <v>0</v>
      </c>
      <c r="M300" s="1247">
        <v>22615</v>
      </c>
      <c r="N300" s="1248">
        <v>0</v>
      </c>
      <c r="O300" s="1247">
        <v>22615</v>
      </c>
      <c r="P300" s="1248">
        <v>0</v>
      </c>
      <c r="Q300" s="1247">
        <v>22615</v>
      </c>
      <c r="R300" s="1248">
        <v>0</v>
      </c>
      <c r="S300" s="1247">
        <v>22615</v>
      </c>
      <c r="T300" s="1247"/>
      <c r="U300" s="1247"/>
      <c r="V300" s="1247"/>
      <c r="W300" s="1247">
        <v>22615</v>
      </c>
      <c r="X300" s="1247" t="s">
        <v>928</v>
      </c>
    </row>
    <row r="301" spans="1:24" x14ac:dyDescent="0.25">
      <c r="A301" s="1247">
        <v>1073</v>
      </c>
      <c r="B301" s="1247" t="s">
        <v>716</v>
      </c>
      <c r="C301" s="1247"/>
      <c r="D301" s="1247" t="s">
        <v>537</v>
      </c>
      <c r="E301" s="1247">
        <v>22615</v>
      </c>
      <c r="F301" s="1248">
        <v>0</v>
      </c>
      <c r="G301" s="1247">
        <v>22615</v>
      </c>
      <c r="H301" s="1248">
        <v>0</v>
      </c>
      <c r="I301" s="1247">
        <v>22615</v>
      </c>
      <c r="J301" s="1248">
        <v>0</v>
      </c>
      <c r="K301" s="1247">
        <v>22615</v>
      </c>
      <c r="L301" s="1248">
        <v>0</v>
      </c>
      <c r="M301" s="1247">
        <v>22615</v>
      </c>
      <c r="N301" s="1248">
        <v>0</v>
      </c>
      <c r="O301" s="1247">
        <v>22615</v>
      </c>
      <c r="P301" s="1248">
        <v>0</v>
      </c>
      <c r="Q301" s="1247">
        <v>22615</v>
      </c>
      <c r="R301" s="1248">
        <v>0</v>
      </c>
      <c r="S301" s="1247">
        <v>22615</v>
      </c>
      <c r="T301" s="1247"/>
      <c r="U301" s="1247"/>
      <c r="V301" s="1247"/>
      <c r="W301" s="1247">
        <v>22615</v>
      </c>
      <c r="X301" s="1247" t="s">
        <v>928</v>
      </c>
    </row>
    <row r="302" spans="1:24" x14ac:dyDescent="0.25">
      <c r="A302" s="1247">
        <v>1074</v>
      </c>
      <c r="B302" s="1247" t="s">
        <v>717</v>
      </c>
      <c r="C302" s="1247"/>
      <c r="D302" s="1247" t="s">
        <v>537</v>
      </c>
      <c r="E302" s="1247">
        <v>23520</v>
      </c>
      <c r="F302" s="1248">
        <v>0</v>
      </c>
      <c r="G302" s="1247">
        <v>23520</v>
      </c>
      <c r="H302" s="1248">
        <v>0</v>
      </c>
      <c r="I302" s="1247">
        <v>23520</v>
      </c>
      <c r="J302" s="1248">
        <v>0</v>
      </c>
      <c r="K302" s="1247">
        <v>23520</v>
      </c>
      <c r="L302" s="1248">
        <v>0</v>
      </c>
      <c r="M302" s="1247">
        <v>23520</v>
      </c>
      <c r="N302" s="1248">
        <v>0</v>
      </c>
      <c r="O302" s="1247">
        <v>23520</v>
      </c>
      <c r="P302" s="1248">
        <v>0</v>
      </c>
      <c r="Q302" s="1247">
        <v>23520</v>
      </c>
      <c r="R302" s="1164">
        <v>4.002E-2</v>
      </c>
      <c r="S302" s="1247">
        <v>22615</v>
      </c>
      <c r="T302" s="1247"/>
      <c r="U302" s="1247"/>
      <c r="V302" s="1247"/>
      <c r="W302" s="1247">
        <v>22615</v>
      </c>
      <c r="X302" s="1247" t="s">
        <v>928</v>
      </c>
    </row>
    <row r="303" spans="1:24" x14ac:dyDescent="0.25">
      <c r="A303" s="1247">
        <v>1082</v>
      </c>
      <c r="B303" s="1247" t="s">
        <v>718</v>
      </c>
      <c r="C303" s="1247"/>
      <c r="D303" s="1247" t="s">
        <v>537</v>
      </c>
      <c r="E303" s="1247">
        <v>5421</v>
      </c>
      <c r="F303" s="1248">
        <v>0</v>
      </c>
      <c r="G303" s="1247">
        <v>5421</v>
      </c>
      <c r="H303" s="1248">
        <v>0</v>
      </c>
      <c r="I303" s="1247">
        <v>5421</v>
      </c>
      <c r="J303" s="1163">
        <v>-1.47E-3</v>
      </c>
      <c r="K303" s="1247">
        <v>5429</v>
      </c>
      <c r="L303" s="1164">
        <v>0.20004</v>
      </c>
      <c r="M303" s="1247">
        <v>4524</v>
      </c>
      <c r="N303" s="1248">
        <v>0</v>
      </c>
      <c r="O303" s="1247">
        <v>4524</v>
      </c>
      <c r="P303" s="1248">
        <v>0</v>
      </c>
      <c r="Q303" s="1247">
        <v>4524</v>
      </c>
      <c r="R303" s="1163">
        <v>-0.16547000000000001</v>
      </c>
      <c r="S303" s="1247">
        <v>5421</v>
      </c>
      <c r="T303" s="1248">
        <v>0</v>
      </c>
      <c r="U303" s="1247">
        <v>5421</v>
      </c>
      <c r="V303" s="1248">
        <v>0</v>
      </c>
      <c r="W303" s="1247">
        <v>5421</v>
      </c>
      <c r="X303" s="1247" t="s">
        <v>928</v>
      </c>
    </row>
    <row r="304" spans="1:24" x14ac:dyDescent="0.25">
      <c r="A304" s="1247">
        <v>1083</v>
      </c>
      <c r="B304" s="1247" t="s">
        <v>719</v>
      </c>
      <c r="C304" s="1247"/>
      <c r="D304" s="1247" t="s">
        <v>537</v>
      </c>
      <c r="E304" s="1247">
        <v>4063</v>
      </c>
      <c r="F304" s="1248">
        <v>0</v>
      </c>
      <c r="G304" s="1247">
        <v>4063</v>
      </c>
      <c r="H304" s="1248">
        <v>0</v>
      </c>
      <c r="I304" s="1247">
        <v>4063</v>
      </c>
      <c r="J304" s="1248">
        <v>0</v>
      </c>
      <c r="K304" s="1247">
        <v>4063</v>
      </c>
      <c r="L304" s="1248">
        <v>0</v>
      </c>
      <c r="M304" s="1247">
        <v>4063</v>
      </c>
      <c r="N304" s="1248">
        <v>0</v>
      </c>
      <c r="O304" s="1247">
        <v>4063</v>
      </c>
      <c r="P304" s="1248">
        <v>0</v>
      </c>
      <c r="Q304" s="1247">
        <v>4063</v>
      </c>
      <c r="R304" s="1248">
        <v>0</v>
      </c>
      <c r="S304" s="1247">
        <v>4063</v>
      </c>
      <c r="T304" s="1248">
        <v>0</v>
      </c>
      <c r="U304" s="1247">
        <v>4063</v>
      </c>
      <c r="V304" s="1248">
        <v>0</v>
      </c>
      <c r="W304" s="1247">
        <v>4063</v>
      </c>
      <c r="X304" s="1247" t="s">
        <v>928</v>
      </c>
    </row>
    <row r="305" spans="1:24" x14ac:dyDescent="0.25">
      <c r="A305" s="1247">
        <v>1084</v>
      </c>
      <c r="B305" s="1247" t="s">
        <v>720</v>
      </c>
      <c r="C305" s="1247"/>
      <c r="D305" s="1247" t="s">
        <v>537</v>
      </c>
      <c r="E305" s="1247">
        <v>4063</v>
      </c>
      <c r="F305" s="1248">
        <v>0</v>
      </c>
      <c r="G305" s="1247">
        <v>4063</v>
      </c>
      <c r="H305" s="1248">
        <v>0</v>
      </c>
      <c r="I305" s="1247">
        <v>4063</v>
      </c>
      <c r="J305" s="1248">
        <v>0</v>
      </c>
      <c r="K305" s="1247">
        <v>4063</v>
      </c>
      <c r="L305" s="1248">
        <v>0</v>
      </c>
      <c r="M305" s="1247">
        <v>4063</v>
      </c>
      <c r="N305" s="1248">
        <v>0</v>
      </c>
      <c r="O305" s="1247">
        <v>4063</v>
      </c>
      <c r="P305" s="1248">
        <v>0</v>
      </c>
      <c r="Q305" s="1247">
        <v>4063</v>
      </c>
      <c r="R305" s="1248">
        <v>0</v>
      </c>
      <c r="S305" s="1247">
        <v>4063</v>
      </c>
      <c r="T305" s="1248">
        <v>0</v>
      </c>
      <c r="U305" s="1247">
        <v>4063</v>
      </c>
      <c r="V305" s="1248">
        <v>0</v>
      </c>
      <c r="W305" s="1247">
        <v>4063</v>
      </c>
      <c r="X305" s="1247" t="s">
        <v>928</v>
      </c>
    </row>
    <row r="306" spans="1:24" x14ac:dyDescent="0.25">
      <c r="A306" s="1247">
        <v>1085</v>
      </c>
      <c r="B306" s="1247" t="s">
        <v>721</v>
      </c>
      <c r="C306" s="1247"/>
      <c r="D306" s="1247" t="s">
        <v>537</v>
      </c>
      <c r="E306" s="1247">
        <v>9946</v>
      </c>
      <c r="F306" s="1248">
        <v>0</v>
      </c>
      <c r="G306" s="1247">
        <v>9946</v>
      </c>
      <c r="H306" s="1248">
        <v>0</v>
      </c>
      <c r="I306" s="1247">
        <v>9946</v>
      </c>
      <c r="J306" s="1248">
        <v>0</v>
      </c>
      <c r="K306" s="1247">
        <v>9946</v>
      </c>
      <c r="L306" s="1248">
        <v>0</v>
      </c>
      <c r="M306" s="1247">
        <v>9946</v>
      </c>
      <c r="N306" s="1248">
        <v>0</v>
      </c>
      <c r="O306" s="1247">
        <v>9946</v>
      </c>
      <c r="P306" s="1248">
        <v>0</v>
      </c>
      <c r="Q306" s="1247">
        <v>9946</v>
      </c>
      <c r="R306" s="1164">
        <v>9.9129999999999996E-2</v>
      </c>
      <c r="S306" s="1247">
        <v>9049</v>
      </c>
      <c r="T306" s="1248">
        <v>0</v>
      </c>
      <c r="U306" s="1247">
        <v>9049</v>
      </c>
      <c r="V306" s="1248">
        <v>0</v>
      </c>
      <c r="W306" s="1247">
        <v>9049</v>
      </c>
      <c r="X306" s="1247" t="s">
        <v>928</v>
      </c>
    </row>
    <row r="307" spans="1:24" x14ac:dyDescent="0.25">
      <c r="A307" s="1247">
        <v>1086</v>
      </c>
      <c r="B307" s="1247" t="s">
        <v>722</v>
      </c>
      <c r="C307" s="1247"/>
      <c r="D307" s="1247" t="s">
        <v>537</v>
      </c>
      <c r="E307" s="1247">
        <v>18090</v>
      </c>
      <c r="F307" s="1248">
        <v>0</v>
      </c>
      <c r="G307" s="1247">
        <v>18090</v>
      </c>
      <c r="H307" s="1248">
        <v>0</v>
      </c>
      <c r="I307" s="1247">
        <v>18090</v>
      </c>
      <c r="J307" s="1248">
        <v>0</v>
      </c>
      <c r="K307" s="1247">
        <v>18090</v>
      </c>
      <c r="L307" s="1248">
        <v>0</v>
      </c>
      <c r="M307" s="1247">
        <v>18090</v>
      </c>
      <c r="N307" s="1248">
        <v>0</v>
      </c>
      <c r="O307" s="1247">
        <v>18090</v>
      </c>
      <c r="P307" s="1248">
        <v>0</v>
      </c>
      <c r="Q307" s="1247">
        <v>18090</v>
      </c>
      <c r="R307" s="1248">
        <v>0</v>
      </c>
      <c r="S307" s="1247">
        <v>18090</v>
      </c>
      <c r="T307" s="1248">
        <v>0</v>
      </c>
      <c r="U307" s="1247">
        <v>18090</v>
      </c>
      <c r="V307" s="1248">
        <v>0</v>
      </c>
      <c r="W307" s="1247">
        <v>18090</v>
      </c>
      <c r="X307" s="1247" t="s">
        <v>928</v>
      </c>
    </row>
    <row r="308" spans="1:24" x14ac:dyDescent="0.25">
      <c r="A308" s="1247">
        <v>1087</v>
      </c>
      <c r="B308" s="1247" t="s">
        <v>723</v>
      </c>
      <c r="C308" s="1247"/>
      <c r="D308" s="1247" t="s">
        <v>537</v>
      </c>
      <c r="E308" s="1247">
        <v>6326</v>
      </c>
      <c r="F308" s="1248">
        <v>0</v>
      </c>
      <c r="G308" s="1247">
        <v>6326</v>
      </c>
      <c r="H308" s="1248">
        <v>0</v>
      </c>
      <c r="I308" s="1247">
        <v>6326</v>
      </c>
      <c r="J308" s="1248">
        <v>0</v>
      </c>
      <c r="K308" s="1247">
        <v>6326</v>
      </c>
      <c r="L308" s="1248">
        <v>0</v>
      </c>
      <c r="M308" s="1247">
        <v>6326</v>
      </c>
      <c r="N308" s="1248">
        <v>0</v>
      </c>
      <c r="O308" s="1247">
        <v>6326</v>
      </c>
      <c r="P308" s="1248">
        <v>0</v>
      </c>
      <c r="Q308" s="1247">
        <v>6326</v>
      </c>
      <c r="R308" s="1248">
        <v>0</v>
      </c>
      <c r="S308" s="1247">
        <v>6326</v>
      </c>
      <c r="T308" s="1248">
        <v>0</v>
      </c>
      <c r="U308" s="1247">
        <v>6326</v>
      </c>
      <c r="V308" s="1248">
        <v>0</v>
      </c>
      <c r="W308" s="1247">
        <v>6326</v>
      </c>
      <c r="X308" s="1247" t="s">
        <v>928</v>
      </c>
    </row>
    <row r="309" spans="1:24" x14ac:dyDescent="0.25">
      <c r="A309" s="1247">
        <v>1088</v>
      </c>
      <c r="B309" s="1247" t="s">
        <v>724</v>
      </c>
      <c r="C309" s="1247"/>
      <c r="D309" s="1247" t="s">
        <v>537</v>
      </c>
      <c r="E309" s="1247">
        <v>7593</v>
      </c>
      <c r="F309" s="1248">
        <v>0</v>
      </c>
      <c r="G309" s="1247">
        <v>7593</v>
      </c>
      <c r="H309" s="1248">
        <v>0</v>
      </c>
      <c r="I309" s="1247">
        <v>7593</v>
      </c>
      <c r="J309" s="1248">
        <v>0</v>
      </c>
      <c r="K309" s="1247">
        <v>7593</v>
      </c>
      <c r="L309" s="1248">
        <v>0</v>
      </c>
      <c r="M309" s="1247">
        <v>7593</v>
      </c>
      <c r="N309" s="1248">
        <v>0</v>
      </c>
      <c r="O309" s="1247">
        <v>7593</v>
      </c>
      <c r="P309" s="1248">
        <v>0</v>
      </c>
      <c r="Q309" s="1247">
        <v>7593</v>
      </c>
      <c r="R309" s="1248">
        <v>0</v>
      </c>
      <c r="S309" s="1247">
        <v>7593</v>
      </c>
      <c r="T309" s="1248">
        <v>0</v>
      </c>
      <c r="U309" s="1247">
        <v>7593</v>
      </c>
      <c r="V309" s="1248">
        <v>0</v>
      </c>
      <c r="W309" s="1247">
        <v>7593</v>
      </c>
      <c r="X309" s="1247" t="s">
        <v>928</v>
      </c>
    </row>
    <row r="310" spans="1:24" x14ac:dyDescent="0.25">
      <c r="A310" s="1247">
        <v>1091</v>
      </c>
      <c r="B310" s="1247" t="s">
        <v>725</v>
      </c>
      <c r="C310" s="1247"/>
      <c r="D310" s="1247" t="s">
        <v>537</v>
      </c>
      <c r="E310" s="1247">
        <v>18995</v>
      </c>
      <c r="F310" s="1248">
        <v>0</v>
      </c>
      <c r="G310" s="1247">
        <v>18995</v>
      </c>
      <c r="H310" s="1248">
        <v>0</v>
      </c>
      <c r="I310" s="1247">
        <v>18995</v>
      </c>
      <c r="J310" s="1248">
        <v>0</v>
      </c>
      <c r="K310" s="1247">
        <v>18995</v>
      </c>
      <c r="L310" s="1248">
        <v>0</v>
      </c>
      <c r="M310" s="1247">
        <v>18995</v>
      </c>
      <c r="N310" s="1248">
        <v>0</v>
      </c>
      <c r="O310" s="1247">
        <v>18995</v>
      </c>
      <c r="P310" s="1248">
        <v>0</v>
      </c>
      <c r="Q310" s="1247">
        <v>18995</v>
      </c>
      <c r="R310" s="1248">
        <v>0</v>
      </c>
      <c r="S310" s="1247">
        <v>18995</v>
      </c>
      <c r="T310" s="1247"/>
      <c r="U310" s="1247"/>
      <c r="V310" s="1247"/>
      <c r="W310" s="1247">
        <v>18995</v>
      </c>
      <c r="X310" s="1247" t="s">
        <v>928</v>
      </c>
    </row>
    <row r="311" spans="1:24" x14ac:dyDescent="0.25">
      <c r="A311" s="1247">
        <v>1092</v>
      </c>
      <c r="B311" s="1247" t="s">
        <v>726</v>
      </c>
      <c r="C311" s="1247"/>
      <c r="D311" s="1247" t="s">
        <v>537</v>
      </c>
      <c r="E311" s="1247">
        <v>4787</v>
      </c>
      <c r="F311" s="1248">
        <v>0</v>
      </c>
      <c r="G311" s="1247">
        <v>4787</v>
      </c>
      <c r="H311" s="1164">
        <v>5.8130000000000001E-2</v>
      </c>
      <c r="I311" s="1247">
        <v>4524</v>
      </c>
      <c r="J311" s="1163">
        <v>-5.4940000000000003E-2</v>
      </c>
      <c r="K311" s="1247">
        <v>4787</v>
      </c>
      <c r="L311" s="1248">
        <v>0</v>
      </c>
      <c r="M311" s="1247">
        <v>4787</v>
      </c>
      <c r="N311" s="1248">
        <v>0</v>
      </c>
      <c r="O311" s="1247">
        <v>4787</v>
      </c>
      <c r="P311" s="1248">
        <v>0</v>
      </c>
      <c r="Q311" s="1247">
        <v>4787</v>
      </c>
      <c r="R311" s="1248">
        <v>0</v>
      </c>
      <c r="S311" s="1247">
        <v>4787</v>
      </c>
      <c r="T311" s="1248">
        <v>0</v>
      </c>
      <c r="U311" s="1247">
        <v>4787</v>
      </c>
      <c r="V311" s="1248">
        <v>0</v>
      </c>
      <c r="W311" s="1247">
        <v>4787</v>
      </c>
      <c r="X311" s="1247" t="s">
        <v>928</v>
      </c>
    </row>
    <row r="312" spans="1:24" x14ac:dyDescent="0.25">
      <c r="A312" s="1247">
        <v>1093</v>
      </c>
      <c r="B312" s="1247" t="s">
        <v>727</v>
      </c>
      <c r="C312" s="1247"/>
      <c r="D312" s="1247" t="s">
        <v>537</v>
      </c>
      <c r="E312" s="1247">
        <v>3068</v>
      </c>
      <c r="F312" s="1248">
        <v>0</v>
      </c>
      <c r="G312" s="1247">
        <v>3068</v>
      </c>
      <c r="H312" s="1248">
        <v>0</v>
      </c>
      <c r="I312" s="1247">
        <v>3068</v>
      </c>
      <c r="J312" s="1248">
        <v>0</v>
      </c>
      <c r="K312" s="1247">
        <v>3068</v>
      </c>
      <c r="L312" s="1248">
        <v>0</v>
      </c>
      <c r="M312" s="1247">
        <v>3068</v>
      </c>
      <c r="N312" s="1248">
        <v>0</v>
      </c>
      <c r="O312" s="1247">
        <v>3068</v>
      </c>
      <c r="P312" s="1248">
        <v>0</v>
      </c>
      <c r="Q312" s="1247">
        <v>3068</v>
      </c>
      <c r="R312" s="1248">
        <v>0</v>
      </c>
      <c r="S312" s="1247">
        <v>3068</v>
      </c>
      <c r="T312" s="1248">
        <v>0</v>
      </c>
      <c r="U312" s="1247">
        <v>3068</v>
      </c>
      <c r="V312" s="1248">
        <v>0</v>
      </c>
      <c r="W312" s="1247">
        <v>3068</v>
      </c>
      <c r="X312" s="1247" t="s">
        <v>928</v>
      </c>
    </row>
    <row r="313" spans="1:24" x14ac:dyDescent="0.25">
      <c r="A313" s="1247">
        <v>1094</v>
      </c>
      <c r="B313" s="1247" t="s">
        <v>728</v>
      </c>
      <c r="C313" s="1247"/>
      <c r="D313" s="1247" t="s">
        <v>537</v>
      </c>
      <c r="E313" s="1247">
        <v>3611</v>
      </c>
      <c r="F313" s="1248">
        <v>0</v>
      </c>
      <c r="G313" s="1247">
        <v>3611</v>
      </c>
      <c r="H313" s="1164">
        <v>8.1460000000000005E-2</v>
      </c>
      <c r="I313" s="1247">
        <v>3339</v>
      </c>
      <c r="J313" s="1248">
        <v>0</v>
      </c>
      <c r="K313" s="1247">
        <v>3339</v>
      </c>
      <c r="L313" s="1248">
        <v>0</v>
      </c>
      <c r="M313" s="1247">
        <v>3339</v>
      </c>
      <c r="N313" s="1248">
        <v>0</v>
      </c>
      <c r="O313" s="1247">
        <v>3339</v>
      </c>
      <c r="P313" s="1248">
        <v>0</v>
      </c>
      <c r="Q313" s="1247">
        <v>3339</v>
      </c>
      <c r="R313" s="1248">
        <v>0</v>
      </c>
      <c r="S313" s="1247">
        <v>3339</v>
      </c>
      <c r="T313" s="1248">
        <v>0</v>
      </c>
      <c r="U313" s="1247">
        <v>3339</v>
      </c>
      <c r="V313" s="1248">
        <v>0</v>
      </c>
      <c r="W313" s="1247">
        <v>3339</v>
      </c>
      <c r="X313" s="1247" t="s">
        <v>928</v>
      </c>
    </row>
    <row r="314" spans="1:24" x14ac:dyDescent="0.25">
      <c r="A314" s="1247">
        <v>1095</v>
      </c>
      <c r="B314" s="1247" t="s">
        <v>729</v>
      </c>
      <c r="C314" s="1247"/>
      <c r="D314" s="1247" t="s">
        <v>537</v>
      </c>
      <c r="E314" s="1247">
        <v>9946</v>
      </c>
      <c r="F314" s="1248">
        <v>0</v>
      </c>
      <c r="G314" s="1247">
        <v>9946</v>
      </c>
      <c r="H314" s="1248">
        <v>0</v>
      </c>
      <c r="I314" s="1247">
        <v>9946</v>
      </c>
      <c r="J314" s="1248">
        <v>0</v>
      </c>
      <c r="K314" s="1247">
        <v>9946</v>
      </c>
      <c r="L314" s="1248">
        <v>0</v>
      </c>
      <c r="M314" s="1247">
        <v>9946</v>
      </c>
      <c r="N314" s="1248">
        <v>0</v>
      </c>
      <c r="O314" s="1247">
        <v>9946</v>
      </c>
      <c r="P314" s="1248">
        <v>0</v>
      </c>
      <c r="Q314" s="1247">
        <v>9946</v>
      </c>
      <c r="R314" s="1248">
        <v>0</v>
      </c>
      <c r="S314" s="1247">
        <v>9946</v>
      </c>
      <c r="T314" s="1247"/>
      <c r="U314" s="1247"/>
      <c r="V314" s="1247"/>
      <c r="W314" s="1247">
        <v>9946</v>
      </c>
      <c r="X314" s="1247" t="s">
        <v>928</v>
      </c>
    </row>
    <row r="315" spans="1:24" x14ac:dyDescent="0.25">
      <c r="A315" s="1097">
        <v>1097</v>
      </c>
      <c r="B315" s="1097" t="s">
        <v>730</v>
      </c>
      <c r="C315" s="1097"/>
      <c r="D315" s="1097" t="s">
        <v>630</v>
      </c>
      <c r="E315" s="1247">
        <v>2140</v>
      </c>
      <c r="F315" s="1248">
        <v>0</v>
      </c>
      <c r="G315" s="1247">
        <v>2140</v>
      </c>
      <c r="H315" s="1248">
        <v>0</v>
      </c>
      <c r="I315" s="1247">
        <v>2140</v>
      </c>
      <c r="J315" s="1248">
        <v>0</v>
      </c>
      <c r="K315" s="1247">
        <v>2140</v>
      </c>
      <c r="L315" s="1248">
        <v>0</v>
      </c>
      <c r="M315" s="1247">
        <v>2140</v>
      </c>
      <c r="N315" s="1248">
        <v>0</v>
      </c>
      <c r="O315" s="1247">
        <v>2140</v>
      </c>
      <c r="P315" s="1248">
        <v>0</v>
      </c>
      <c r="Q315" s="1247">
        <v>2140</v>
      </c>
      <c r="R315" s="1248">
        <v>0</v>
      </c>
      <c r="S315" s="1247">
        <v>2140</v>
      </c>
      <c r="T315" s="1248">
        <v>0</v>
      </c>
      <c r="U315" s="1247">
        <v>2140</v>
      </c>
      <c r="V315" s="1248">
        <v>0</v>
      </c>
      <c r="W315" s="1247">
        <v>2140</v>
      </c>
      <c r="X315" s="1247" t="s">
        <v>933</v>
      </c>
    </row>
    <row r="316" spans="1:24" x14ac:dyDescent="0.25">
      <c r="A316" s="1097">
        <v>1103</v>
      </c>
      <c r="B316" s="1097" t="s">
        <v>731</v>
      </c>
      <c r="C316" s="1097" t="s">
        <v>514</v>
      </c>
      <c r="D316" s="1097" t="s">
        <v>503</v>
      </c>
      <c r="E316" s="1247">
        <v>1706</v>
      </c>
      <c r="F316" s="1248">
        <v>0</v>
      </c>
      <c r="G316" s="1247">
        <v>1706</v>
      </c>
      <c r="H316" s="1248">
        <v>0</v>
      </c>
      <c r="I316" s="1247">
        <v>1706</v>
      </c>
      <c r="J316" s="1248">
        <v>0</v>
      </c>
      <c r="K316" s="1247">
        <v>1706</v>
      </c>
      <c r="L316" s="1248">
        <v>0</v>
      </c>
      <c r="M316" s="1247">
        <v>1706</v>
      </c>
      <c r="N316" s="1248">
        <v>0</v>
      </c>
      <c r="O316" s="1247">
        <v>1706</v>
      </c>
      <c r="P316" s="1164">
        <v>7.0260000000000003E-2</v>
      </c>
      <c r="Q316" s="1247">
        <v>1594</v>
      </c>
      <c r="R316" s="1248">
        <v>0</v>
      </c>
      <c r="S316" s="1247">
        <v>1594</v>
      </c>
      <c r="T316" s="1248">
        <v>0</v>
      </c>
      <c r="U316" s="1247">
        <v>1594</v>
      </c>
      <c r="V316" s="1248">
        <v>0</v>
      </c>
      <c r="W316" s="1247">
        <v>1594</v>
      </c>
      <c r="X316" s="1247" t="s">
        <v>933</v>
      </c>
    </row>
    <row r="317" spans="1:24" x14ac:dyDescent="0.25">
      <c r="A317" s="1097">
        <v>1104</v>
      </c>
      <c r="B317" s="1097" t="s">
        <v>732</v>
      </c>
      <c r="C317" s="1097" t="s">
        <v>545</v>
      </c>
      <c r="D317" s="1097" t="s">
        <v>503</v>
      </c>
      <c r="E317" s="1247">
        <v>2604</v>
      </c>
      <c r="F317" s="1248">
        <v>0</v>
      </c>
      <c r="G317" s="1247">
        <v>2604</v>
      </c>
      <c r="H317" s="1248">
        <v>0</v>
      </c>
      <c r="I317" s="1247">
        <v>2604</v>
      </c>
      <c r="J317" s="1248">
        <v>0</v>
      </c>
      <c r="K317" s="1247">
        <v>2604</v>
      </c>
      <c r="L317" s="1248">
        <v>0</v>
      </c>
      <c r="M317" s="1247">
        <v>2604</v>
      </c>
      <c r="N317" s="1248">
        <v>0</v>
      </c>
      <c r="O317" s="1247">
        <v>2604</v>
      </c>
      <c r="P317" s="1164">
        <v>6.9839999999999999E-2</v>
      </c>
      <c r="Q317" s="1247">
        <v>2434</v>
      </c>
      <c r="R317" s="1248">
        <v>0</v>
      </c>
      <c r="S317" s="1247">
        <v>2434</v>
      </c>
      <c r="T317" s="1248">
        <v>0</v>
      </c>
      <c r="U317" s="1247">
        <v>2434</v>
      </c>
      <c r="V317" s="1248">
        <v>0</v>
      </c>
      <c r="W317" s="1247">
        <v>2434</v>
      </c>
      <c r="X317" s="1247" t="s">
        <v>933</v>
      </c>
    </row>
    <row r="318" spans="1:24" x14ac:dyDescent="0.25">
      <c r="A318" s="1097">
        <v>1110</v>
      </c>
      <c r="B318" s="1097" t="s">
        <v>733</v>
      </c>
      <c r="C318" s="1097"/>
      <c r="D318" s="1097" t="s">
        <v>630</v>
      </c>
      <c r="E318" s="1247">
        <v>1066</v>
      </c>
      <c r="F318" s="1248">
        <v>0</v>
      </c>
      <c r="G318" s="1247">
        <v>1066</v>
      </c>
      <c r="H318" s="1248">
        <v>0</v>
      </c>
      <c r="I318" s="1247">
        <v>1066</v>
      </c>
      <c r="J318" s="1248">
        <v>0</v>
      </c>
      <c r="K318" s="1247">
        <v>1066</v>
      </c>
      <c r="L318" s="1248">
        <v>0</v>
      </c>
      <c r="M318" s="1247">
        <v>1066</v>
      </c>
      <c r="N318" s="1248">
        <v>0</v>
      </c>
      <c r="O318" s="1247">
        <v>1066</v>
      </c>
      <c r="P318" s="1248">
        <v>0</v>
      </c>
      <c r="Q318" s="1247">
        <v>1066</v>
      </c>
      <c r="R318" s="1248">
        <v>0</v>
      </c>
      <c r="S318" s="1247">
        <v>1066</v>
      </c>
      <c r="T318" s="1247"/>
      <c r="U318" s="1247"/>
      <c r="V318" s="1247"/>
      <c r="W318" s="1247">
        <v>1066</v>
      </c>
      <c r="X318" s="1247" t="s">
        <v>933</v>
      </c>
    </row>
    <row r="319" spans="1:24" x14ac:dyDescent="0.25">
      <c r="A319" s="1247">
        <v>1112</v>
      </c>
      <c r="B319" s="1247" t="s">
        <v>734</v>
      </c>
      <c r="C319" s="1247"/>
      <c r="D319" s="1247" t="s">
        <v>630</v>
      </c>
      <c r="E319" s="1247">
        <v>12140</v>
      </c>
      <c r="F319" s="1248">
        <v>0</v>
      </c>
      <c r="G319" s="1247">
        <v>12140</v>
      </c>
      <c r="H319" s="1248">
        <v>0</v>
      </c>
      <c r="I319" s="1247">
        <v>12140</v>
      </c>
      <c r="J319" s="1248">
        <v>0</v>
      </c>
      <c r="K319" s="1247">
        <v>12140</v>
      </c>
      <c r="L319" s="1248">
        <v>0</v>
      </c>
      <c r="M319" s="1247">
        <v>12140</v>
      </c>
      <c r="N319" s="1248">
        <v>0</v>
      </c>
      <c r="O319" s="1247">
        <v>12140</v>
      </c>
      <c r="P319" s="1248">
        <v>0</v>
      </c>
      <c r="Q319" s="1247">
        <v>12140</v>
      </c>
      <c r="R319" s="1248">
        <v>0</v>
      </c>
      <c r="S319" s="1247">
        <v>12140</v>
      </c>
      <c r="T319" s="1248">
        <v>0</v>
      </c>
      <c r="U319" s="1247">
        <v>12140</v>
      </c>
      <c r="V319" s="1248">
        <v>0</v>
      </c>
      <c r="W319" s="1247">
        <v>12140</v>
      </c>
      <c r="X319" s="1247" t="s">
        <v>928</v>
      </c>
    </row>
    <row r="320" spans="1:24" x14ac:dyDescent="0.25">
      <c r="A320" s="1097">
        <v>1116</v>
      </c>
      <c r="B320" s="1097" t="s">
        <v>1302</v>
      </c>
      <c r="C320" s="1097"/>
      <c r="D320" s="1097" t="s">
        <v>630</v>
      </c>
      <c r="E320" s="1247">
        <v>3132</v>
      </c>
      <c r="F320" s="1248">
        <v>0</v>
      </c>
      <c r="G320" s="1247">
        <v>3132</v>
      </c>
      <c r="H320" s="1248">
        <v>0</v>
      </c>
      <c r="I320" s="1247">
        <v>3132</v>
      </c>
      <c r="J320" s="1248">
        <v>0</v>
      </c>
      <c r="K320" s="1247">
        <v>3132</v>
      </c>
      <c r="L320" s="1248">
        <v>0</v>
      </c>
      <c r="M320" s="1247">
        <v>3132</v>
      </c>
      <c r="N320" s="1248">
        <v>0</v>
      </c>
      <c r="O320" s="1247">
        <v>3132</v>
      </c>
      <c r="P320" s="1248">
        <v>0</v>
      </c>
      <c r="Q320" s="1247">
        <v>3132</v>
      </c>
      <c r="R320" s="1248">
        <v>0</v>
      </c>
      <c r="S320" s="1247">
        <v>3132</v>
      </c>
      <c r="T320" s="1248">
        <v>0</v>
      </c>
      <c r="U320" s="1247">
        <v>3132</v>
      </c>
      <c r="V320" s="1248">
        <v>0</v>
      </c>
      <c r="W320" s="1247">
        <v>3132</v>
      </c>
      <c r="X320" s="1247" t="s">
        <v>933</v>
      </c>
    </row>
    <row r="321" spans="1:24" x14ac:dyDescent="0.25">
      <c r="A321" s="1097">
        <v>1117</v>
      </c>
      <c r="B321" s="1097" t="s">
        <v>735</v>
      </c>
      <c r="C321" s="1097"/>
      <c r="D321" s="1097" t="s">
        <v>630</v>
      </c>
      <c r="E321" s="1247">
        <v>2471</v>
      </c>
      <c r="F321" s="1248">
        <v>0</v>
      </c>
      <c r="G321" s="1247">
        <v>2471</v>
      </c>
      <c r="H321" s="1248">
        <v>0</v>
      </c>
      <c r="I321" s="1247">
        <v>2471</v>
      </c>
      <c r="J321" s="1248">
        <v>0</v>
      </c>
      <c r="K321" s="1247">
        <v>2471</v>
      </c>
      <c r="L321" s="1248">
        <v>0</v>
      </c>
      <c r="M321" s="1247">
        <v>2471</v>
      </c>
      <c r="N321" s="1248">
        <v>0</v>
      </c>
      <c r="O321" s="1247">
        <v>2471</v>
      </c>
      <c r="P321" s="1248">
        <v>0</v>
      </c>
      <c r="Q321" s="1247">
        <v>2471</v>
      </c>
      <c r="R321" s="1248">
        <v>0</v>
      </c>
      <c r="S321" s="1247">
        <v>2471</v>
      </c>
      <c r="T321" s="1247"/>
      <c r="U321" s="1247"/>
      <c r="V321" s="1247"/>
      <c r="W321" s="1247">
        <v>2471</v>
      </c>
      <c r="X321" s="1247" t="s">
        <v>933</v>
      </c>
    </row>
    <row r="322" spans="1:24" x14ac:dyDescent="0.25">
      <c r="A322" s="1097">
        <v>1121</v>
      </c>
      <c r="B322" s="1097" t="s">
        <v>736</v>
      </c>
      <c r="C322" s="1097"/>
      <c r="D322" s="1097" t="s">
        <v>630</v>
      </c>
      <c r="E322" s="1247">
        <v>6603</v>
      </c>
      <c r="F322" s="1248">
        <v>0</v>
      </c>
      <c r="G322" s="1247">
        <v>6603</v>
      </c>
      <c r="H322" s="1248">
        <v>0</v>
      </c>
      <c r="I322" s="1247">
        <v>6603</v>
      </c>
      <c r="J322" s="1248">
        <v>0</v>
      </c>
      <c r="K322" s="1247">
        <v>6603</v>
      </c>
      <c r="L322" s="1248">
        <v>0</v>
      </c>
      <c r="M322" s="1247">
        <v>6603</v>
      </c>
      <c r="N322" s="1248">
        <v>0</v>
      </c>
      <c r="O322" s="1247">
        <v>6603</v>
      </c>
      <c r="P322" s="1248">
        <v>0</v>
      </c>
      <c r="Q322" s="1247">
        <v>6603</v>
      </c>
      <c r="R322" s="1248">
        <v>0</v>
      </c>
      <c r="S322" s="1247">
        <v>6603</v>
      </c>
      <c r="T322" s="1247"/>
      <c r="U322" s="1247"/>
      <c r="V322" s="1247"/>
      <c r="W322" s="1247">
        <v>6603</v>
      </c>
      <c r="X322" s="1247" t="s">
        <v>933</v>
      </c>
    </row>
    <row r="323" spans="1:24" x14ac:dyDescent="0.25">
      <c r="A323" s="1097">
        <v>1129</v>
      </c>
      <c r="B323" s="1097" t="s">
        <v>737</v>
      </c>
      <c r="C323" s="1097"/>
      <c r="D323" s="1097" t="s">
        <v>630</v>
      </c>
      <c r="E323" s="1247">
        <v>6769</v>
      </c>
      <c r="F323" s="1248">
        <v>0</v>
      </c>
      <c r="G323" s="1247">
        <v>6769</v>
      </c>
      <c r="H323" s="1248">
        <v>0</v>
      </c>
      <c r="I323" s="1247">
        <v>6769</v>
      </c>
      <c r="J323" s="1248">
        <v>0</v>
      </c>
      <c r="K323" s="1247">
        <v>6769</v>
      </c>
      <c r="L323" s="1248">
        <v>0</v>
      </c>
      <c r="M323" s="1247">
        <v>6769</v>
      </c>
      <c r="N323" s="1248">
        <v>0</v>
      </c>
      <c r="O323" s="1247">
        <v>6769</v>
      </c>
      <c r="P323" s="1248">
        <v>0</v>
      </c>
      <c r="Q323" s="1247">
        <v>6769</v>
      </c>
      <c r="R323" s="1248">
        <v>0</v>
      </c>
      <c r="S323" s="1247">
        <v>6769</v>
      </c>
      <c r="T323" s="1247"/>
      <c r="U323" s="1247"/>
      <c r="V323" s="1247"/>
      <c r="W323" s="1247">
        <v>6769</v>
      </c>
      <c r="X323" s="1247" t="s">
        <v>933</v>
      </c>
    </row>
    <row r="324" spans="1:24" x14ac:dyDescent="0.25">
      <c r="A324" s="1097">
        <v>1133</v>
      </c>
      <c r="B324" s="1097" t="s">
        <v>738</v>
      </c>
      <c r="C324" s="1097"/>
      <c r="D324" s="1097" t="s">
        <v>630</v>
      </c>
      <c r="E324" s="1247">
        <v>2471</v>
      </c>
      <c r="F324" s="1248">
        <v>0</v>
      </c>
      <c r="G324" s="1247">
        <v>2471</v>
      </c>
      <c r="H324" s="1248">
        <v>0</v>
      </c>
      <c r="I324" s="1247">
        <v>2471</v>
      </c>
      <c r="J324" s="1248">
        <v>0</v>
      </c>
      <c r="K324" s="1247">
        <v>2471</v>
      </c>
      <c r="L324" s="1248">
        <v>0</v>
      </c>
      <c r="M324" s="1247">
        <v>2471</v>
      </c>
      <c r="N324" s="1248">
        <v>0</v>
      </c>
      <c r="O324" s="1247">
        <v>2471</v>
      </c>
      <c r="P324" s="1248">
        <v>0</v>
      </c>
      <c r="Q324" s="1247">
        <v>2471</v>
      </c>
      <c r="R324" s="1248">
        <v>0</v>
      </c>
      <c r="S324" s="1247">
        <v>2471</v>
      </c>
      <c r="T324" s="1247"/>
      <c r="U324" s="1247"/>
      <c r="V324" s="1247"/>
      <c r="W324" s="1247">
        <v>2471</v>
      </c>
      <c r="X324" s="1247" t="s">
        <v>933</v>
      </c>
    </row>
    <row r="325" spans="1:24" x14ac:dyDescent="0.25">
      <c r="A325" s="1097">
        <v>1146</v>
      </c>
      <c r="B325" s="1097" t="s">
        <v>1303</v>
      </c>
      <c r="C325" s="1097" t="s">
        <v>146</v>
      </c>
      <c r="D325" s="1097" t="s">
        <v>503</v>
      </c>
      <c r="E325" s="1247">
        <v>1499</v>
      </c>
      <c r="F325" s="1248">
        <v>0</v>
      </c>
      <c r="G325" s="1247">
        <v>1499</v>
      </c>
      <c r="H325" s="1248">
        <v>0</v>
      </c>
      <c r="I325" s="1247">
        <v>1499</v>
      </c>
      <c r="J325" s="1248">
        <v>0</v>
      </c>
      <c r="K325" s="1247">
        <v>1499</v>
      </c>
      <c r="L325" s="1248">
        <v>0</v>
      </c>
      <c r="M325" s="1247">
        <v>1499</v>
      </c>
      <c r="N325" s="1248">
        <v>0</v>
      </c>
      <c r="O325" s="1247">
        <v>1499</v>
      </c>
      <c r="P325" s="1248">
        <v>0</v>
      </c>
      <c r="Q325" s="1247">
        <v>1499</v>
      </c>
      <c r="R325" s="1248">
        <v>0</v>
      </c>
      <c r="S325" s="1247">
        <v>1499</v>
      </c>
      <c r="T325" s="1247"/>
      <c r="U325" s="1247"/>
      <c r="V325" s="1247"/>
      <c r="W325" s="1247">
        <v>1499</v>
      </c>
      <c r="X325" s="1247" t="s">
        <v>933</v>
      </c>
    </row>
    <row r="326" spans="1:24" x14ac:dyDescent="0.25">
      <c r="A326" s="1097">
        <v>1147</v>
      </c>
      <c r="B326" s="1097" t="s">
        <v>739</v>
      </c>
      <c r="C326" s="1097"/>
      <c r="D326" s="1097" t="s">
        <v>630</v>
      </c>
      <c r="E326" s="1247">
        <v>4950</v>
      </c>
      <c r="F326" s="1248">
        <v>0</v>
      </c>
      <c r="G326" s="1247">
        <v>4950</v>
      </c>
      <c r="H326" s="1248">
        <v>0</v>
      </c>
      <c r="I326" s="1247">
        <v>4950</v>
      </c>
      <c r="J326" s="1248">
        <v>0</v>
      </c>
      <c r="K326" s="1247">
        <v>4950</v>
      </c>
      <c r="L326" s="1248">
        <v>0</v>
      </c>
      <c r="M326" s="1247">
        <v>4950</v>
      </c>
      <c r="N326" s="1248">
        <v>0</v>
      </c>
      <c r="O326" s="1247">
        <v>4950</v>
      </c>
      <c r="P326" s="1248">
        <v>0</v>
      </c>
      <c r="Q326" s="1247">
        <v>4950</v>
      </c>
      <c r="R326" s="1248">
        <v>0</v>
      </c>
      <c r="S326" s="1247">
        <v>4950</v>
      </c>
      <c r="T326" s="1247"/>
      <c r="U326" s="1247"/>
      <c r="V326" s="1247"/>
      <c r="W326" s="1247">
        <v>4950</v>
      </c>
      <c r="X326" s="1247" t="s">
        <v>933</v>
      </c>
    </row>
    <row r="327" spans="1:24" x14ac:dyDescent="0.25">
      <c r="A327" s="1097">
        <v>1154</v>
      </c>
      <c r="B327" s="1097" t="s">
        <v>740</v>
      </c>
      <c r="C327" s="1097"/>
      <c r="D327" s="1097" t="s">
        <v>630</v>
      </c>
      <c r="E327" s="1247">
        <v>5777</v>
      </c>
      <c r="F327" s="1248">
        <v>0</v>
      </c>
      <c r="G327" s="1247">
        <v>5777</v>
      </c>
      <c r="H327" s="1164">
        <v>0.16707</v>
      </c>
      <c r="I327" s="1247">
        <v>4950</v>
      </c>
      <c r="J327" s="1248">
        <v>0</v>
      </c>
      <c r="K327" s="1247">
        <v>4950</v>
      </c>
      <c r="L327" s="1248">
        <v>0</v>
      </c>
      <c r="M327" s="1247">
        <v>4950</v>
      </c>
      <c r="N327" s="1248">
        <v>0</v>
      </c>
      <c r="O327" s="1247">
        <v>4950</v>
      </c>
      <c r="P327" s="1248">
        <v>0</v>
      </c>
      <c r="Q327" s="1247">
        <v>4950</v>
      </c>
      <c r="R327" s="1248">
        <v>0</v>
      </c>
      <c r="S327" s="1247">
        <v>4950</v>
      </c>
      <c r="T327" s="1247"/>
      <c r="U327" s="1247"/>
      <c r="V327" s="1247"/>
      <c r="W327" s="1247">
        <v>4950</v>
      </c>
      <c r="X327" s="1247" t="s">
        <v>933</v>
      </c>
    </row>
    <row r="328" spans="1:24" x14ac:dyDescent="0.25">
      <c r="A328" s="1097">
        <v>1155</v>
      </c>
      <c r="B328" s="1097" t="s">
        <v>741</v>
      </c>
      <c r="C328" s="1097"/>
      <c r="D328" s="1097" t="s">
        <v>630</v>
      </c>
      <c r="E328" s="1247">
        <v>1479</v>
      </c>
      <c r="F328" s="1248">
        <v>0</v>
      </c>
      <c r="G328" s="1247">
        <v>1479</v>
      </c>
      <c r="H328" s="1248">
        <v>0</v>
      </c>
      <c r="I328" s="1247">
        <v>1479</v>
      </c>
      <c r="J328" s="1248">
        <v>0</v>
      </c>
      <c r="K328" s="1247">
        <v>1479</v>
      </c>
      <c r="L328" s="1248">
        <v>0</v>
      </c>
      <c r="M328" s="1247">
        <v>1479</v>
      </c>
      <c r="N328" s="1248">
        <v>0</v>
      </c>
      <c r="O328" s="1247">
        <v>1479</v>
      </c>
      <c r="P328" s="1248">
        <v>0</v>
      </c>
      <c r="Q328" s="1247">
        <v>1479</v>
      </c>
      <c r="R328" s="1248">
        <v>0</v>
      </c>
      <c r="S328" s="1247">
        <v>1479</v>
      </c>
      <c r="T328" s="1248">
        <v>0</v>
      </c>
      <c r="U328" s="1247">
        <v>1479</v>
      </c>
      <c r="V328" s="1248">
        <v>0</v>
      </c>
      <c r="W328" s="1247">
        <v>1479</v>
      </c>
      <c r="X328" s="1247" t="s">
        <v>933</v>
      </c>
    </row>
    <row r="329" spans="1:24" x14ac:dyDescent="0.25">
      <c r="A329" s="1097">
        <v>1161</v>
      </c>
      <c r="B329" s="1097" t="s">
        <v>742</v>
      </c>
      <c r="C329" s="1097"/>
      <c r="D329" s="1097" t="s">
        <v>630</v>
      </c>
      <c r="E329" s="1247">
        <v>1562</v>
      </c>
      <c r="F329" s="1248">
        <v>0</v>
      </c>
      <c r="G329" s="1247">
        <v>1562</v>
      </c>
      <c r="H329" s="1248">
        <v>0</v>
      </c>
      <c r="I329" s="1247">
        <v>1562</v>
      </c>
      <c r="J329" s="1248">
        <v>0</v>
      </c>
      <c r="K329" s="1247">
        <v>1562</v>
      </c>
      <c r="L329" s="1248">
        <v>0</v>
      </c>
      <c r="M329" s="1247">
        <v>1562</v>
      </c>
      <c r="N329" s="1248">
        <v>0</v>
      </c>
      <c r="O329" s="1247">
        <v>1562</v>
      </c>
      <c r="P329" s="1248">
        <v>0</v>
      </c>
      <c r="Q329" s="1247">
        <v>1562</v>
      </c>
      <c r="R329" s="1248">
        <v>0</v>
      </c>
      <c r="S329" s="1247">
        <v>1562</v>
      </c>
      <c r="T329" s="1247"/>
      <c r="U329" s="1247"/>
      <c r="V329" s="1247"/>
      <c r="W329" s="1247">
        <v>1562</v>
      </c>
      <c r="X329" s="1247" t="s">
        <v>933</v>
      </c>
    </row>
    <row r="330" spans="1:24" x14ac:dyDescent="0.25">
      <c r="A330" s="1097">
        <v>1173</v>
      </c>
      <c r="B330" s="1097" t="s">
        <v>743</v>
      </c>
      <c r="C330" s="1097"/>
      <c r="D330" s="1097" t="s">
        <v>630</v>
      </c>
      <c r="E330" s="1247">
        <v>1975</v>
      </c>
      <c r="F330" s="1248">
        <v>0</v>
      </c>
      <c r="G330" s="1247">
        <v>1975</v>
      </c>
      <c r="H330" s="1248">
        <v>0</v>
      </c>
      <c r="I330" s="1247">
        <v>1975</v>
      </c>
      <c r="J330" s="1248">
        <v>0</v>
      </c>
      <c r="K330" s="1247">
        <v>1975</v>
      </c>
      <c r="L330" s="1248">
        <v>0</v>
      </c>
      <c r="M330" s="1247">
        <v>1975</v>
      </c>
      <c r="N330" s="1248">
        <v>0</v>
      </c>
      <c r="O330" s="1247">
        <v>1975</v>
      </c>
      <c r="P330" s="1248">
        <v>0</v>
      </c>
      <c r="Q330" s="1247">
        <v>1975</v>
      </c>
      <c r="R330" s="1248">
        <v>0</v>
      </c>
      <c r="S330" s="1247">
        <v>1975</v>
      </c>
      <c r="T330" s="1248">
        <v>0</v>
      </c>
      <c r="U330" s="1247">
        <v>1975</v>
      </c>
      <c r="V330" s="1248">
        <v>0</v>
      </c>
      <c r="W330" s="1247">
        <v>1975</v>
      </c>
      <c r="X330" s="1247" t="s">
        <v>933</v>
      </c>
    </row>
    <row r="331" spans="1:24" x14ac:dyDescent="0.25">
      <c r="A331" s="1097">
        <v>1174</v>
      </c>
      <c r="B331" s="1097" t="s">
        <v>744</v>
      </c>
      <c r="C331" s="1097"/>
      <c r="D331" s="1097" t="s">
        <v>630</v>
      </c>
      <c r="E331" s="1247">
        <v>2471</v>
      </c>
      <c r="F331" s="1248">
        <v>0</v>
      </c>
      <c r="G331" s="1247">
        <v>2471</v>
      </c>
      <c r="H331" s="1164">
        <v>0.15467</v>
      </c>
      <c r="I331" s="1247">
        <v>2140</v>
      </c>
      <c r="J331" s="1248">
        <v>0</v>
      </c>
      <c r="K331" s="1247">
        <v>2140</v>
      </c>
      <c r="L331" s="1248">
        <v>0</v>
      </c>
      <c r="M331" s="1247">
        <v>2140</v>
      </c>
      <c r="N331" s="1248">
        <v>0</v>
      </c>
      <c r="O331" s="1247">
        <v>2140</v>
      </c>
      <c r="P331" s="1248">
        <v>0</v>
      </c>
      <c r="Q331" s="1247">
        <v>2140</v>
      </c>
      <c r="R331" s="1248">
        <v>0</v>
      </c>
      <c r="S331" s="1247">
        <v>2140</v>
      </c>
      <c r="T331" s="1247"/>
      <c r="U331" s="1247"/>
      <c r="V331" s="1247"/>
      <c r="W331" s="1247">
        <v>2140</v>
      </c>
      <c r="X331" s="1247" t="s">
        <v>933</v>
      </c>
    </row>
    <row r="332" spans="1:24" x14ac:dyDescent="0.25">
      <c r="A332" s="1097">
        <v>1175</v>
      </c>
      <c r="B332" s="1097" t="s">
        <v>745</v>
      </c>
      <c r="C332" s="1097"/>
      <c r="D332" s="1097" t="s">
        <v>630</v>
      </c>
      <c r="E332" s="1247">
        <v>2058</v>
      </c>
      <c r="F332" s="1248">
        <v>0</v>
      </c>
      <c r="G332" s="1247">
        <v>2058</v>
      </c>
      <c r="H332" s="1248">
        <v>0</v>
      </c>
      <c r="I332" s="1247">
        <v>2058</v>
      </c>
      <c r="J332" s="1248">
        <v>0</v>
      </c>
      <c r="K332" s="1247">
        <v>2058</v>
      </c>
      <c r="L332" s="1248">
        <v>0</v>
      </c>
      <c r="M332" s="1247">
        <v>2058</v>
      </c>
      <c r="N332" s="1248">
        <v>0</v>
      </c>
      <c r="O332" s="1247">
        <v>2058</v>
      </c>
      <c r="P332" s="1248">
        <v>0</v>
      </c>
      <c r="Q332" s="1247">
        <v>2058</v>
      </c>
      <c r="R332" s="1248">
        <v>0</v>
      </c>
      <c r="S332" s="1247">
        <v>2058</v>
      </c>
      <c r="T332" s="1247"/>
      <c r="U332" s="1247"/>
      <c r="V332" s="1247"/>
      <c r="W332" s="1247">
        <v>2058</v>
      </c>
      <c r="X332" s="1247" t="s">
        <v>933</v>
      </c>
    </row>
    <row r="333" spans="1:24" x14ac:dyDescent="0.25">
      <c r="A333" s="1097">
        <v>1178</v>
      </c>
      <c r="B333" s="1097" t="s">
        <v>746</v>
      </c>
      <c r="C333" s="1097"/>
      <c r="D333" s="1097" t="s">
        <v>630</v>
      </c>
      <c r="E333" s="1247">
        <v>15694</v>
      </c>
      <c r="F333" s="1248">
        <v>0</v>
      </c>
      <c r="G333" s="1247">
        <v>15694</v>
      </c>
      <c r="H333" s="1248">
        <v>0</v>
      </c>
      <c r="I333" s="1247">
        <v>15694</v>
      </c>
      <c r="J333" s="1248">
        <v>0</v>
      </c>
      <c r="K333" s="1247">
        <v>15694</v>
      </c>
      <c r="L333" s="1248">
        <v>0</v>
      </c>
      <c r="M333" s="1247">
        <v>15694</v>
      </c>
      <c r="N333" s="1248">
        <v>0</v>
      </c>
      <c r="O333" s="1247">
        <v>15694</v>
      </c>
      <c r="P333" s="1248">
        <v>0</v>
      </c>
      <c r="Q333" s="1247">
        <v>15694</v>
      </c>
      <c r="R333" s="1248">
        <v>0</v>
      </c>
      <c r="S333" s="1247">
        <v>15694</v>
      </c>
      <c r="T333" s="1248">
        <v>0</v>
      </c>
      <c r="U333" s="1247">
        <v>15694</v>
      </c>
      <c r="V333" s="1248">
        <v>0</v>
      </c>
      <c r="W333" s="1247">
        <v>15694</v>
      </c>
      <c r="X333" s="1247" t="s">
        <v>933</v>
      </c>
    </row>
    <row r="334" spans="1:24" x14ac:dyDescent="0.25">
      <c r="A334" s="1097">
        <v>1183</v>
      </c>
      <c r="B334" s="1097" t="s">
        <v>747</v>
      </c>
      <c r="C334" s="1097"/>
      <c r="D334" s="1097" t="s">
        <v>630</v>
      </c>
      <c r="E334" s="1247">
        <v>1397</v>
      </c>
      <c r="F334" s="1248">
        <v>0</v>
      </c>
      <c r="G334" s="1247">
        <v>1397</v>
      </c>
      <c r="H334" s="1164">
        <v>0.13485</v>
      </c>
      <c r="I334" s="1247">
        <v>1231</v>
      </c>
      <c r="J334" s="1248">
        <v>0</v>
      </c>
      <c r="K334" s="1247">
        <v>1231</v>
      </c>
      <c r="L334" s="1248">
        <v>0</v>
      </c>
      <c r="M334" s="1247">
        <v>1231</v>
      </c>
      <c r="N334" s="1248">
        <v>0</v>
      </c>
      <c r="O334" s="1247">
        <v>1231</v>
      </c>
      <c r="P334" s="1248">
        <v>0</v>
      </c>
      <c r="Q334" s="1247">
        <v>1231</v>
      </c>
      <c r="R334" s="1248">
        <v>0</v>
      </c>
      <c r="S334" s="1247">
        <v>1231</v>
      </c>
      <c r="T334" s="1247"/>
      <c r="U334" s="1247"/>
      <c r="V334" s="1247"/>
      <c r="W334" s="1247">
        <v>1231</v>
      </c>
      <c r="X334" s="1247" t="s">
        <v>933</v>
      </c>
    </row>
    <row r="335" spans="1:24" x14ac:dyDescent="0.25">
      <c r="A335" s="1097">
        <v>1184</v>
      </c>
      <c r="B335" s="1097" t="s">
        <v>748</v>
      </c>
      <c r="C335" s="1097"/>
      <c r="D335" s="1097" t="s">
        <v>630</v>
      </c>
      <c r="E335" s="1247">
        <v>1727</v>
      </c>
      <c r="F335" s="1248">
        <v>0</v>
      </c>
      <c r="G335" s="1247">
        <v>1727</v>
      </c>
      <c r="H335" s="1164">
        <v>0.10563</v>
      </c>
      <c r="I335" s="1247">
        <v>1562</v>
      </c>
      <c r="J335" s="1248">
        <v>0</v>
      </c>
      <c r="K335" s="1247">
        <v>1562</v>
      </c>
      <c r="L335" s="1248">
        <v>0</v>
      </c>
      <c r="M335" s="1247">
        <v>1562</v>
      </c>
      <c r="N335" s="1248">
        <v>0</v>
      </c>
      <c r="O335" s="1247">
        <v>1562</v>
      </c>
      <c r="P335" s="1248">
        <v>0</v>
      </c>
      <c r="Q335" s="1247">
        <v>1562</v>
      </c>
      <c r="R335" s="1248">
        <v>0</v>
      </c>
      <c r="S335" s="1247">
        <v>1562</v>
      </c>
      <c r="T335" s="1247"/>
      <c r="U335" s="1247"/>
      <c r="V335" s="1247"/>
      <c r="W335" s="1247">
        <v>1562</v>
      </c>
      <c r="X335" s="1247" t="s">
        <v>933</v>
      </c>
    </row>
    <row r="336" spans="1:24" x14ac:dyDescent="0.25">
      <c r="A336" s="1097">
        <v>1185</v>
      </c>
      <c r="B336" s="1097" t="s">
        <v>749</v>
      </c>
      <c r="C336" s="1097"/>
      <c r="D336" s="1097" t="s">
        <v>630</v>
      </c>
      <c r="E336" s="1247">
        <v>3793</v>
      </c>
      <c r="F336" s="1248">
        <v>0</v>
      </c>
      <c r="G336" s="1247">
        <v>3793</v>
      </c>
      <c r="H336" s="1164">
        <v>9.529E-2</v>
      </c>
      <c r="I336" s="1247">
        <v>3463</v>
      </c>
      <c r="J336" s="1248">
        <v>0</v>
      </c>
      <c r="K336" s="1247">
        <v>3463</v>
      </c>
      <c r="L336" s="1248">
        <v>0</v>
      </c>
      <c r="M336" s="1247">
        <v>3463</v>
      </c>
      <c r="N336" s="1248">
        <v>0</v>
      </c>
      <c r="O336" s="1247">
        <v>3463</v>
      </c>
      <c r="P336" s="1248">
        <v>0</v>
      </c>
      <c r="Q336" s="1247">
        <v>3463</v>
      </c>
      <c r="R336" s="1248">
        <v>0</v>
      </c>
      <c r="S336" s="1247">
        <v>3463</v>
      </c>
      <c r="T336" s="1247"/>
      <c r="U336" s="1247"/>
      <c r="V336" s="1247"/>
      <c r="W336" s="1247">
        <v>3463</v>
      </c>
      <c r="X336" s="1247" t="s">
        <v>933</v>
      </c>
    </row>
    <row r="337" spans="1:24" x14ac:dyDescent="0.25">
      <c r="A337" s="1097">
        <v>1186</v>
      </c>
      <c r="B337" s="1097" t="s">
        <v>750</v>
      </c>
      <c r="C337" s="1097"/>
      <c r="D337" s="1097" t="s">
        <v>630</v>
      </c>
      <c r="E337" s="1247">
        <v>4950</v>
      </c>
      <c r="F337" s="1248">
        <v>0</v>
      </c>
      <c r="G337" s="1247">
        <v>4950</v>
      </c>
      <c r="H337" s="1164">
        <v>0.11111</v>
      </c>
      <c r="I337" s="1247">
        <v>4455</v>
      </c>
      <c r="J337" s="1248">
        <v>0</v>
      </c>
      <c r="K337" s="1247">
        <v>4455</v>
      </c>
      <c r="L337" s="1248">
        <v>0</v>
      </c>
      <c r="M337" s="1247">
        <v>4455</v>
      </c>
      <c r="N337" s="1248">
        <v>0</v>
      </c>
      <c r="O337" s="1247">
        <v>4455</v>
      </c>
      <c r="P337" s="1248">
        <v>0</v>
      </c>
      <c r="Q337" s="1247">
        <v>4455</v>
      </c>
      <c r="R337" s="1248">
        <v>0</v>
      </c>
      <c r="S337" s="1247">
        <v>4455</v>
      </c>
      <c r="T337" s="1247"/>
      <c r="U337" s="1247"/>
      <c r="V337" s="1247"/>
      <c r="W337" s="1247">
        <v>4455</v>
      </c>
      <c r="X337" s="1247" t="s">
        <v>933</v>
      </c>
    </row>
    <row r="338" spans="1:24" x14ac:dyDescent="0.25">
      <c r="A338" s="1097">
        <v>1200</v>
      </c>
      <c r="B338" s="1097" t="s">
        <v>1304</v>
      </c>
      <c r="C338" s="1097"/>
      <c r="D338" s="1097" t="s">
        <v>630</v>
      </c>
      <c r="E338" s="1247">
        <v>2636</v>
      </c>
      <c r="F338" s="1248">
        <v>0</v>
      </c>
      <c r="G338" s="1247">
        <v>2636</v>
      </c>
      <c r="H338" s="1248">
        <v>0</v>
      </c>
      <c r="I338" s="1247">
        <v>2636</v>
      </c>
      <c r="J338" s="1248">
        <v>0</v>
      </c>
      <c r="K338" s="1247">
        <v>2636</v>
      </c>
      <c r="L338" s="1248">
        <v>0</v>
      </c>
      <c r="M338" s="1247">
        <v>2636</v>
      </c>
      <c r="N338" s="1248">
        <v>0</v>
      </c>
      <c r="O338" s="1247">
        <v>2636</v>
      </c>
      <c r="P338" s="1248">
        <v>0</v>
      </c>
      <c r="Q338" s="1247">
        <v>2636</v>
      </c>
      <c r="R338" s="1248">
        <v>0</v>
      </c>
      <c r="S338" s="1247">
        <v>2636</v>
      </c>
      <c r="T338" s="1247"/>
      <c r="U338" s="1247"/>
      <c r="V338" s="1247"/>
      <c r="W338" s="1247">
        <v>2636</v>
      </c>
      <c r="X338" s="1247" t="s">
        <v>933</v>
      </c>
    </row>
    <row r="339" spans="1:24" x14ac:dyDescent="0.25">
      <c r="A339" s="1097">
        <v>1201</v>
      </c>
      <c r="B339" s="1097" t="s">
        <v>751</v>
      </c>
      <c r="C339" s="1097"/>
      <c r="D339" s="1097" t="s">
        <v>630</v>
      </c>
      <c r="E339" s="1247">
        <v>1652</v>
      </c>
      <c r="F339" s="1248">
        <v>0</v>
      </c>
      <c r="G339" s="1247">
        <v>1652</v>
      </c>
      <c r="H339" s="1248">
        <v>0</v>
      </c>
      <c r="I339" s="1247">
        <v>1652</v>
      </c>
      <c r="J339" s="1248">
        <v>0</v>
      </c>
      <c r="K339" s="1247">
        <v>1652</v>
      </c>
      <c r="L339" s="1248">
        <v>0</v>
      </c>
      <c r="M339" s="1247">
        <v>1652</v>
      </c>
      <c r="N339" s="1248">
        <v>0</v>
      </c>
      <c r="O339" s="1247">
        <v>1652</v>
      </c>
      <c r="P339" s="1248">
        <v>0</v>
      </c>
      <c r="Q339" s="1247">
        <v>1652</v>
      </c>
      <c r="R339" s="1163">
        <v>-0.33144000000000001</v>
      </c>
      <c r="S339" s="1247">
        <v>2471</v>
      </c>
      <c r="T339" s="1247"/>
      <c r="U339" s="1247"/>
      <c r="V339" s="1247"/>
      <c r="W339" s="1247">
        <v>2471</v>
      </c>
      <c r="X339" s="1247" t="s">
        <v>933</v>
      </c>
    </row>
    <row r="340" spans="1:24" x14ac:dyDescent="0.25">
      <c r="A340" s="1097">
        <v>1205</v>
      </c>
      <c r="B340" s="1097" t="s">
        <v>1305</v>
      </c>
      <c r="C340" s="1097"/>
      <c r="D340" s="1097" t="s">
        <v>630</v>
      </c>
      <c r="E340" s="1247">
        <v>4537</v>
      </c>
      <c r="F340" s="1248">
        <v>0</v>
      </c>
      <c r="G340" s="1247">
        <v>4537</v>
      </c>
      <c r="H340" s="1248">
        <v>0</v>
      </c>
      <c r="I340" s="1247">
        <v>4537</v>
      </c>
      <c r="J340" s="1248">
        <v>0</v>
      </c>
      <c r="K340" s="1247">
        <v>4537</v>
      </c>
      <c r="L340" s="1248">
        <v>0</v>
      </c>
      <c r="M340" s="1247">
        <v>4537</v>
      </c>
      <c r="N340" s="1248">
        <v>0</v>
      </c>
      <c r="O340" s="1247">
        <v>4537</v>
      </c>
      <c r="P340" s="1248">
        <v>0</v>
      </c>
      <c r="Q340" s="1247">
        <v>4537</v>
      </c>
      <c r="R340" s="1248">
        <v>0</v>
      </c>
      <c r="S340" s="1247">
        <v>4537</v>
      </c>
      <c r="T340" s="1248">
        <v>0</v>
      </c>
      <c r="U340" s="1247">
        <v>4537</v>
      </c>
      <c r="V340" s="1248">
        <v>0</v>
      </c>
      <c r="W340" s="1247">
        <v>4537</v>
      </c>
      <c r="X340" s="1247" t="s">
        <v>933</v>
      </c>
    </row>
    <row r="341" spans="1:24" x14ac:dyDescent="0.25">
      <c r="A341" s="1097">
        <v>1206</v>
      </c>
      <c r="B341" s="1097" t="s">
        <v>752</v>
      </c>
      <c r="C341" s="1097"/>
      <c r="D341" s="1097" t="s">
        <v>630</v>
      </c>
      <c r="E341" s="1247">
        <v>1397</v>
      </c>
      <c r="F341" s="1248">
        <v>0</v>
      </c>
      <c r="G341" s="1247">
        <v>1397</v>
      </c>
      <c r="H341" s="1164">
        <v>0.13485</v>
      </c>
      <c r="I341" s="1247">
        <v>1231</v>
      </c>
      <c r="J341" s="1248">
        <v>0</v>
      </c>
      <c r="K341" s="1247">
        <v>1231</v>
      </c>
      <c r="L341" s="1248">
        <v>0</v>
      </c>
      <c r="M341" s="1247">
        <v>1231</v>
      </c>
      <c r="N341" s="1248">
        <v>0</v>
      </c>
      <c r="O341" s="1247">
        <v>1231</v>
      </c>
      <c r="P341" s="1248">
        <v>0</v>
      </c>
      <c r="Q341" s="1247">
        <v>1231</v>
      </c>
      <c r="R341" s="1248">
        <v>0</v>
      </c>
      <c r="S341" s="1247">
        <v>1231</v>
      </c>
      <c r="T341" s="1247"/>
      <c r="U341" s="1247"/>
      <c r="V341" s="1247"/>
      <c r="W341" s="1247">
        <v>1231</v>
      </c>
      <c r="X341" s="1247" t="s">
        <v>933</v>
      </c>
    </row>
    <row r="342" spans="1:24" x14ac:dyDescent="0.25">
      <c r="A342" s="1097">
        <v>1207</v>
      </c>
      <c r="B342" s="1097" t="s">
        <v>753</v>
      </c>
      <c r="C342" s="1097"/>
      <c r="D342" s="1097" t="s">
        <v>630</v>
      </c>
      <c r="E342" s="1247">
        <v>1727</v>
      </c>
      <c r="F342" s="1248">
        <v>0</v>
      </c>
      <c r="G342" s="1247">
        <v>1727</v>
      </c>
      <c r="H342" s="1164">
        <v>0.10563</v>
      </c>
      <c r="I342" s="1247">
        <v>1562</v>
      </c>
      <c r="J342" s="1248">
        <v>0</v>
      </c>
      <c r="K342" s="1247">
        <v>1562</v>
      </c>
      <c r="L342" s="1248">
        <v>0</v>
      </c>
      <c r="M342" s="1247">
        <v>1562</v>
      </c>
      <c r="N342" s="1248">
        <v>0</v>
      </c>
      <c r="O342" s="1247">
        <v>1562</v>
      </c>
      <c r="P342" s="1248">
        <v>0</v>
      </c>
      <c r="Q342" s="1247">
        <v>1562</v>
      </c>
      <c r="R342" s="1248">
        <v>0</v>
      </c>
      <c r="S342" s="1247">
        <v>1562</v>
      </c>
      <c r="T342" s="1247"/>
      <c r="U342" s="1247"/>
      <c r="V342" s="1247"/>
      <c r="W342" s="1247">
        <v>1562</v>
      </c>
      <c r="X342" s="1247" t="s">
        <v>933</v>
      </c>
    </row>
    <row r="343" spans="1:24" x14ac:dyDescent="0.25">
      <c r="A343" s="1097">
        <v>1208</v>
      </c>
      <c r="B343" s="1097" t="s">
        <v>754</v>
      </c>
      <c r="C343" s="1097"/>
      <c r="D343" s="1097" t="s">
        <v>630</v>
      </c>
      <c r="E343" s="1247">
        <v>3793</v>
      </c>
      <c r="F343" s="1248">
        <v>0</v>
      </c>
      <c r="G343" s="1247">
        <v>3793</v>
      </c>
      <c r="H343" s="1164">
        <v>9.529E-2</v>
      </c>
      <c r="I343" s="1247">
        <v>3463</v>
      </c>
      <c r="J343" s="1248">
        <v>0</v>
      </c>
      <c r="K343" s="1247">
        <v>3463</v>
      </c>
      <c r="L343" s="1248">
        <v>0</v>
      </c>
      <c r="M343" s="1247">
        <v>3463</v>
      </c>
      <c r="N343" s="1248">
        <v>0</v>
      </c>
      <c r="O343" s="1247">
        <v>3463</v>
      </c>
      <c r="P343" s="1248">
        <v>0</v>
      </c>
      <c r="Q343" s="1247">
        <v>3463</v>
      </c>
      <c r="R343" s="1248">
        <v>0</v>
      </c>
      <c r="S343" s="1247">
        <v>3463</v>
      </c>
      <c r="T343" s="1247"/>
      <c r="U343" s="1247"/>
      <c r="V343" s="1247"/>
      <c r="W343" s="1247">
        <v>3463</v>
      </c>
      <c r="X343" s="1247" t="s">
        <v>933</v>
      </c>
    </row>
    <row r="344" spans="1:24" x14ac:dyDescent="0.25">
      <c r="A344" s="1097">
        <v>1210</v>
      </c>
      <c r="B344" s="1097" t="s">
        <v>755</v>
      </c>
      <c r="C344" s="1097"/>
      <c r="D344" s="1097" t="s">
        <v>630</v>
      </c>
      <c r="E344" s="1247">
        <v>4950</v>
      </c>
      <c r="F344" s="1248">
        <v>0</v>
      </c>
      <c r="G344" s="1247">
        <v>4950</v>
      </c>
      <c r="H344" s="1164">
        <v>0.11111</v>
      </c>
      <c r="I344" s="1247">
        <v>4455</v>
      </c>
      <c r="J344" s="1248">
        <v>0</v>
      </c>
      <c r="K344" s="1247">
        <v>4455</v>
      </c>
      <c r="L344" s="1248">
        <v>0</v>
      </c>
      <c r="M344" s="1247">
        <v>4455</v>
      </c>
      <c r="N344" s="1248">
        <v>0</v>
      </c>
      <c r="O344" s="1247">
        <v>4455</v>
      </c>
      <c r="P344" s="1248">
        <v>0</v>
      </c>
      <c r="Q344" s="1247">
        <v>4455</v>
      </c>
      <c r="R344" s="1248">
        <v>0</v>
      </c>
      <c r="S344" s="1247">
        <v>4455</v>
      </c>
      <c r="T344" s="1247"/>
      <c r="U344" s="1247"/>
      <c r="V344" s="1247"/>
      <c r="W344" s="1247">
        <v>4455</v>
      </c>
      <c r="X344" s="1247" t="s">
        <v>933</v>
      </c>
    </row>
    <row r="345" spans="1:24" x14ac:dyDescent="0.25">
      <c r="A345" s="1097">
        <v>1211</v>
      </c>
      <c r="B345" s="1097" t="s">
        <v>756</v>
      </c>
      <c r="C345" s="1097"/>
      <c r="D345" s="1097" t="s">
        <v>630</v>
      </c>
      <c r="E345" s="1247">
        <v>1727</v>
      </c>
      <c r="F345" s="1248">
        <v>0</v>
      </c>
      <c r="G345" s="1247">
        <v>1727</v>
      </c>
      <c r="H345" s="1164">
        <v>0.10563</v>
      </c>
      <c r="I345" s="1247">
        <v>1562</v>
      </c>
      <c r="J345" s="1248">
        <v>0</v>
      </c>
      <c r="K345" s="1247">
        <v>1562</v>
      </c>
      <c r="L345" s="1248">
        <v>0</v>
      </c>
      <c r="M345" s="1247">
        <v>1562</v>
      </c>
      <c r="N345" s="1248">
        <v>0</v>
      </c>
      <c r="O345" s="1247">
        <v>1562</v>
      </c>
      <c r="P345" s="1248">
        <v>0</v>
      </c>
      <c r="Q345" s="1247">
        <v>1562</v>
      </c>
      <c r="R345" s="1248">
        <v>0</v>
      </c>
      <c r="S345" s="1247">
        <v>1562</v>
      </c>
      <c r="T345" s="1247"/>
      <c r="U345" s="1247"/>
      <c r="V345" s="1247"/>
      <c r="W345" s="1247">
        <v>1562</v>
      </c>
      <c r="X345" s="1247" t="s">
        <v>933</v>
      </c>
    </row>
    <row r="346" spans="1:24" x14ac:dyDescent="0.25">
      <c r="A346" s="1097">
        <v>1212</v>
      </c>
      <c r="B346" s="1097" t="s">
        <v>757</v>
      </c>
      <c r="C346" s="1097"/>
      <c r="D346" s="1097" t="s">
        <v>630</v>
      </c>
      <c r="E346" s="1247">
        <v>3793</v>
      </c>
      <c r="F346" s="1248">
        <v>0</v>
      </c>
      <c r="G346" s="1247">
        <v>3793</v>
      </c>
      <c r="H346" s="1164">
        <v>9.529E-2</v>
      </c>
      <c r="I346" s="1247">
        <v>3463</v>
      </c>
      <c r="J346" s="1248">
        <v>0</v>
      </c>
      <c r="K346" s="1247">
        <v>3463</v>
      </c>
      <c r="L346" s="1248">
        <v>0</v>
      </c>
      <c r="M346" s="1247">
        <v>3463</v>
      </c>
      <c r="N346" s="1248">
        <v>0</v>
      </c>
      <c r="O346" s="1247">
        <v>3463</v>
      </c>
      <c r="P346" s="1248">
        <v>0</v>
      </c>
      <c r="Q346" s="1247">
        <v>3463</v>
      </c>
      <c r="R346" s="1248">
        <v>0</v>
      </c>
      <c r="S346" s="1247">
        <v>3463</v>
      </c>
      <c r="T346" s="1247"/>
      <c r="U346" s="1247"/>
      <c r="V346" s="1247"/>
      <c r="W346" s="1247">
        <v>3463</v>
      </c>
      <c r="X346" s="1247" t="s">
        <v>933</v>
      </c>
    </row>
    <row r="347" spans="1:24" x14ac:dyDescent="0.25">
      <c r="A347" s="1097">
        <v>1213</v>
      </c>
      <c r="B347" s="1097" t="s">
        <v>758</v>
      </c>
      <c r="C347" s="1097"/>
      <c r="D347" s="1097" t="s">
        <v>630</v>
      </c>
      <c r="E347" s="1247">
        <v>4950</v>
      </c>
      <c r="F347" s="1248">
        <v>0</v>
      </c>
      <c r="G347" s="1247">
        <v>4950</v>
      </c>
      <c r="H347" s="1164">
        <v>0.11111</v>
      </c>
      <c r="I347" s="1247">
        <v>4455</v>
      </c>
      <c r="J347" s="1248">
        <v>0</v>
      </c>
      <c r="K347" s="1247">
        <v>4455</v>
      </c>
      <c r="L347" s="1248">
        <v>0</v>
      </c>
      <c r="M347" s="1247">
        <v>4455</v>
      </c>
      <c r="N347" s="1248">
        <v>0</v>
      </c>
      <c r="O347" s="1247">
        <v>4455</v>
      </c>
      <c r="P347" s="1248">
        <v>0</v>
      </c>
      <c r="Q347" s="1247">
        <v>4455</v>
      </c>
      <c r="R347" s="1248">
        <v>0</v>
      </c>
      <c r="S347" s="1247">
        <v>4455</v>
      </c>
      <c r="T347" s="1247"/>
      <c r="U347" s="1247"/>
      <c r="V347" s="1247"/>
      <c r="W347" s="1247">
        <v>4455</v>
      </c>
      <c r="X347" s="1247" t="s">
        <v>933</v>
      </c>
    </row>
    <row r="348" spans="1:24" x14ac:dyDescent="0.25">
      <c r="A348" s="1097">
        <v>1214</v>
      </c>
      <c r="B348" s="1097" t="s">
        <v>759</v>
      </c>
      <c r="C348" s="1097"/>
      <c r="D348" s="1097" t="s">
        <v>630</v>
      </c>
      <c r="E348" s="1247">
        <v>2388</v>
      </c>
      <c r="F348" s="1248">
        <v>0</v>
      </c>
      <c r="G348" s="1247">
        <v>2388</v>
      </c>
      <c r="H348" s="1164">
        <v>0.11589000000000001</v>
      </c>
      <c r="I348" s="1247">
        <v>2140</v>
      </c>
      <c r="J348" s="1248">
        <v>0</v>
      </c>
      <c r="K348" s="1247">
        <v>2140</v>
      </c>
      <c r="L348" s="1248">
        <v>0</v>
      </c>
      <c r="M348" s="1247">
        <v>2140</v>
      </c>
      <c r="N348" s="1248">
        <v>0</v>
      </c>
      <c r="O348" s="1247">
        <v>2140</v>
      </c>
      <c r="P348" s="1248">
        <v>0</v>
      </c>
      <c r="Q348" s="1247">
        <v>2140</v>
      </c>
      <c r="R348" s="1248">
        <v>0</v>
      </c>
      <c r="S348" s="1247">
        <v>2140</v>
      </c>
      <c r="T348" s="1247"/>
      <c r="U348" s="1247"/>
      <c r="V348" s="1247"/>
      <c r="W348" s="1247">
        <v>2140</v>
      </c>
      <c r="X348" s="1247" t="s">
        <v>933</v>
      </c>
    </row>
    <row r="349" spans="1:24" x14ac:dyDescent="0.25">
      <c r="A349" s="1097">
        <v>1215</v>
      </c>
      <c r="B349" s="1097" t="s">
        <v>760</v>
      </c>
      <c r="C349" s="1097"/>
      <c r="D349" s="1097" t="s">
        <v>630</v>
      </c>
      <c r="E349" s="1247">
        <v>3298</v>
      </c>
      <c r="F349" s="1248">
        <v>0</v>
      </c>
      <c r="G349" s="1247">
        <v>3298</v>
      </c>
      <c r="H349" s="1248">
        <v>0</v>
      </c>
      <c r="I349" s="1247">
        <v>3298</v>
      </c>
      <c r="J349" s="1248">
        <v>0</v>
      </c>
      <c r="K349" s="1247">
        <v>3298</v>
      </c>
      <c r="L349" s="1248">
        <v>0</v>
      </c>
      <c r="M349" s="1247">
        <v>3298</v>
      </c>
      <c r="N349" s="1248">
        <v>0</v>
      </c>
      <c r="O349" s="1247">
        <v>3298</v>
      </c>
      <c r="P349" s="1248">
        <v>0</v>
      </c>
      <c r="Q349" s="1247">
        <v>3298</v>
      </c>
      <c r="R349" s="1248">
        <v>0</v>
      </c>
      <c r="S349" s="1247">
        <v>3298</v>
      </c>
      <c r="T349" s="1248">
        <v>0</v>
      </c>
      <c r="U349" s="1247">
        <v>3298</v>
      </c>
      <c r="V349" s="1248">
        <v>0</v>
      </c>
      <c r="W349" s="1247">
        <v>3298</v>
      </c>
      <c r="X349" s="1247" t="s">
        <v>933</v>
      </c>
    </row>
    <row r="350" spans="1:24" x14ac:dyDescent="0.25">
      <c r="A350" s="1097">
        <v>1216</v>
      </c>
      <c r="B350" s="1097" t="s">
        <v>761</v>
      </c>
      <c r="C350" s="1097"/>
      <c r="D350" s="1097" t="s">
        <v>630</v>
      </c>
      <c r="E350" s="1247">
        <v>2388</v>
      </c>
      <c r="F350" s="1248">
        <v>0</v>
      </c>
      <c r="G350" s="1247">
        <v>2388</v>
      </c>
      <c r="H350" s="1164">
        <v>0.11589000000000001</v>
      </c>
      <c r="I350" s="1247">
        <v>2140</v>
      </c>
      <c r="J350" s="1248">
        <v>0</v>
      </c>
      <c r="K350" s="1247">
        <v>2140</v>
      </c>
      <c r="L350" s="1248">
        <v>0</v>
      </c>
      <c r="M350" s="1247">
        <v>2140</v>
      </c>
      <c r="N350" s="1248">
        <v>0</v>
      </c>
      <c r="O350" s="1247">
        <v>2140</v>
      </c>
      <c r="P350" s="1248">
        <v>0</v>
      </c>
      <c r="Q350" s="1247">
        <v>2140</v>
      </c>
      <c r="R350" s="1248">
        <v>0</v>
      </c>
      <c r="S350" s="1247">
        <v>2140</v>
      </c>
      <c r="T350" s="1247"/>
      <c r="U350" s="1247"/>
      <c r="V350" s="1247"/>
      <c r="W350" s="1247">
        <v>2140</v>
      </c>
      <c r="X350" s="1247" t="s">
        <v>933</v>
      </c>
    </row>
    <row r="351" spans="1:24" x14ac:dyDescent="0.25">
      <c r="A351" s="1097">
        <v>1217</v>
      </c>
      <c r="B351" s="1097" t="s">
        <v>762</v>
      </c>
      <c r="C351" s="1097"/>
      <c r="D351" s="1097" t="s">
        <v>630</v>
      </c>
      <c r="E351" s="1247">
        <v>3711</v>
      </c>
      <c r="F351" s="1248">
        <v>0</v>
      </c>
      <c r="G351" s="1247">
        <v>3711</v>
      </c>
      <c r="H351" s="1164">
        <v>0.12523000000000001</v>
      </c>
      <c r="I351" s="1247">
        <v>3298</v>
      </c>
      <c r="J351" s="1248">
        <v>0</v>
      </c>
      <c r="K351" s="1247">
        <v>3298</v>
      </c>
      <c r="L351" s="1248">
        <v>0</v>
      </c>
      <c r="M351" s="1247">
        <v>3298</v>
      </c>
      <c r="N351" s="1248">
        <v>0</v>
      </c>
      <c r="O351" s="1247">
        <v>3298</v>
      </c>
      <c r="P351" s="1248">
        <v>0</v>
      </c>
      <c r="Q351" s="1247">
        <v>3298</v>
      </c>
      <c r="R351" s="1248">
        <v>0</v>
      </c>
      <c r="S351" s="1247">
        <v>3298</v>
      </c>
      <c r="T351" s="1247"/>
      <c r="U351" s="1247"/>
      <c r="V351" s="1247"/>
      <c r="W351" s="1247">
        <v>3298</v>
      </c>
      <c r="X351" s="1247" t="s">
        <v>933</v>
      </c>
    </row>
    <row r="352" spans="1:24" x14ac:dyDescent="0.25">
      <c r="A352" s="1097">
        <v>1218</v>
      </c>
      <c r="B352" s="1097" t="s">
        <v>763</v>
      </c>
      <c r="C352" s="1097"/>
      <c r="D352" s="1097" t="s">
        <v>630</v>
      </c>
      <c r="E352" s="1247">
        <v>3711</v>
      </c>
      <c r="F352" s="1248">
        <v>0</v>
      </c>
      <c r="G352" s="1247">
        <v>3711</v>
      </c>
      <c r="H352" s="1164">
        <v>0.12523000000000001</v>
      </c>
      <c r="I352" s="1247">
        <v>3298</v>
      </c>
      <c r="J352" s="1248">
        <v>0</v>
      </c>
      <c r="K352" s="1247">
        <v>3298</v>
      </c>
      <c r="L352" s="1248">
        <v>0</v>
      </c>
      <c r="M352" s="1247">
        <v>3298</v>
      </c>
      <c r="N352" s="1248">
        <v>0</v>
      </c>
      <c r="O352" s="1247">
        <v>3298</v>
      </c>
      <c r="P352" s="1248">
        <v>0</v>
      </c>
      <c r="Q352" s="1247">
        <v>3298</v>
      </c>
      <c r="R352" s="1248">
        <v>0</v>
      </c>
      <c r="S352" s="1247">
        <v>3298</v>
      </c>
      <c r="T352" s="1247"/>
      <c r="U352" s="1247"/>
      <c r="V352" s="1247"/>
      <c r="W352" s="1247">
        <v>3298</v>
      </c>
      <c r="X352" s="1247" t="s">
        <v>933</v>
      </c>
    </row>
    <row r="353" spans="1:24" x14ac:dyDescent="0.25">
      <c r="A353" s="1097">
        <v>1221</v>
      </c>
      <c r="B353" s="1097" t="s">
        <v>764</v>
      </c>
      <c r="C353" s="1097"/>
      <c r="D353" s="1097" t="s">
        <v>630</v>
      </c>
      <c r="E353" s="1247">
        <v>2471</v>
      </c>
      <c r="F353" s="1248">
        <v>0</v>
      </c>
      <c r="G353" s="1247">
        <v>2471</v>
      </c>
      <c r="H353" s="1248">
        <v>0</v>
      </c>
      <c r="I353" s="1247">
        <v>2471</v>
      </c>
      <c r="J353" s="1248">
        <v>0</v>
      </c>
      <c r="K353" s="1247">
        <v>2471</v>
      </c>
      <c r="L353" s="1248">
        <v>0</v>
      </c>
      <c r="M353" s="1247">
        <v>2471</v>
      </c>
      <c r="N353" s="1248">
        <v>0</v>
      </c>
      <c r="O353" s="1247">
        <v>2471</v>
      </c>
      <c r="P353" s="1248">
        <v>0</v>
      </c>
      <c r="Q353" s="1247">
        <v>2471</v>
      </c>
      <c r="R353" s="1248">
        <v>0</v>
      </c>
      <c r="S353" s="1247">
        <v>2471</v>
      </c>
      <c r="T353" s="1248">
        <v>0</v>
      </c>
      <c r="U353" s="1247">
        <v>2471</v>
      </c>
      <c r="V353" s="1248">
        <v>0</v>
      </c>
      <c r="W353" s="1247">
        <v>2471</v>
      </c>
      <c r="X353" s="1247" t="s">
        <v>933</v>
      </c>
    </row>
    <row r="354" spans="1:24" x14ac:dyDescent="0.25">
      <c r="A354" s="1247">
        <v>1225</v>
      </c>
      <c r="B354" s="1247" t="s">
        <v>1306</v>
      </c>
      <c r="C354" s="1247"/>
      <c r="D354" s="1247" t="s">
        <v>630</v>
      </c>
      <c r="E354" s="1247">
        <v>16521</v>
      </c>
      <c r="F354" s="1248">
        <v>0</v>
      </c>
      <c r="G354" s="1247">
        <v>16521</v>
      </c>
      <c r="H354" s="1248">
        <v>0</v>
      </c>
      <c r="I354" s="1247">
        <v>16521</v>
      </c>
      <c r="J354" s="1248">
        <v>0</v>
      </c>
      <c r="K354" s="1247">
        <v>16521</v>
      </c>
      <c r="L354" s="1248">
        <v>0</v>
      </c>
      <c r="M354" s="1247">
        <v>16521</v>
      </c>
      <c r="N354" s="1248">
        <v>0</v>
      </c>
      <c r="O354" s="1247">
        <v>16521</v>
      </c>
      <c r="P354" s="1248">
        <v>0</v>
      </c>
      <c r="Q354" s="1247">
        <v>16521</v>
      </c>
      <c r="R354" s="1248">
        <v>0</v>
      </c>
      <c r="S354" s="1247">
        <v>16521</v>
      </c>
      <c r="T354" s="1248">
        <v>0</v>
      </c>
      <c r="U354" s="1247">
        <v>16521</v>
      </c>
      <c r="V354" s="1248">
        <v>0</v>
      </c>
      <c r="W354" s="1247">
        <v>16521</v>
      </c>
      <c r="X354" s="1247" t="s">
        <v>928</v>
      </c>
    </row>
    <row r="355" spans="1:24" x14ac:dyDescent="0.25">
      <c r="A355" s="1097">
        <v>1232</v>
      </c>
      <c r="B355" s="1097" t="s">
        <v>765</v>
      </c>
      <c r="C355" s="1097"/>
      <c r="D355" s="1097" t="s">
        <v>630</v>
      </c>
      <c r="E355" s="1247">
        <v>1645</v>
      </c>
      <c r="F355" s="1248">
        <v>0</v>
      </c>
      <c r="G355" s="1247">
        <v>1645</v>
      </c>
      <c r="H355" s="1248">
        <v>0</v>
      </c>
      <c r="I355" s="1247">
        <v>1645</v>
      </c>
      <c r="J355" s="1248">
        <v>0</v>
      </c>
      <c r="K355" s="1247">
        <v>1645</v>
      </c>
      <c r="L355" s="1248">
        <v>0</v>
      </c>
      <c r="M355" s="1247">
        <v>1645</v>
      </c>
      <c r="N355" s="1248">
        <v>0</v>
      </c>
      <c r="O355" s="1247">
        <v>1645</v>
      </c>
      <c r="P355" s="1248">
        <v>0</v>
      </c>
      <c r="Q355" s="1247">
        <v>1645</v>
      </c>
      <c r="R355" s="1248">
        <v>0</v>
      </c>
      <c r="S355" s="1247">
        <v>1645</v>
      </c>
      <c r="T355" s="1247"/>
      <c r="U355" s="1247"/>
      <c r="V355" s="1247"/>
      <c r="W355" s="1247">
        <v>1645</v>
      </c>
      <c r="X355" s="1247" t="s">
        <v>933</v>
      </c>
    </row>
    <row r="356" spans="1:24" x14ac:dyDescent="0.25">
      <c r="A356" s="1097">
        <v>1237</v>
      </c>
      <c r="B356" s="1097" t="s">
        <v>766</v>
      </c>
      <c r="C356" s="1097"/>
      <c r="D356" s="1097" t="s">
        <v>630</v>
      </c>
      <c r="E356" s="1247">
        <v>2058</v>
      </c>
      <c r="F356" s="1248">
        <v>0</v>
      </c>
      <c r="G356" s="1247">
        <v>2058</v>
      </c>
      <c r="H356" s="1248">
        <v>0</v>
      </c>
      <c r="I356" s="1247">
        <v>2058</v>
      </c>
      <c r="J356" s="1248">
        <v>0</v>
      </c>
      <c r="K356" s="1247">
        <v>2058</v>
      </c>
      <c r="L356" s="1248">
        <v>0</v>
      </c>
      <c r="M356" s="1247">
        <v>2058</v>
      </c>
      <c r="N356" s="1248">
        <v>0</v>
      </c>
      <c r="O356" s="1247">
        <v>2058</v>
      </c>
      <c r="P356" s="1248">
        <v>0</v>
      </c>
      <c r="Q356" s="1247">
        <v>2058</v>
      </c>
      <c r="R356" s="1248">
        <v>0</v>
      </c>
      <c r="S356" s="1247">
        <v>2058</v>
      </c>
      <c r="T356" s="1248">
        <v>0</v>
      </c>
      <c r="U356" s="1247">
        <v>2058</v>
      </c>
      <c r="V356" s="1248">
        <v>0</v>
      </c>
      <c r="W356" s="1247">
        <v>2058</v>
      </c>
      <c r="X356" s="1247" t="s">
        <v>933</v>
      </c>
    </row>
    <row r="357" spans="1:24" x14ac:dyDescent="0.25">
      <c r="A357" s="1097">
        <v>1243</v>
      </c>
      <c r="B357" s="1097" t="s">
        <v>767</v>
      </c>
      <c r="C357" s="1097"/>
      <c r="D357" s="1097" t="s">
        <v>630</v>
      </c>
      <c r="E357" s="1247">
        <v>1893</v>
      </c>
      <c r="F357" s="1248">
        <v>0</v>
      </c>
      <c r="G357" s="1247">
        <v>1893</v>
      </c>
      <c r="H357" s="1248">
        <v>0</v>
      </c>
      <c r="I357" s="1247">
        <v>1893</v>
      </c>
      <c r="J357" s="1248">
        <v>0</v>
      </c>
      <c r="K357" s="1247">
        <v>1893</v>
      </c>
      <c r="L357" s="1248">
        <v>0</v>
      </c>
      <c r="M357" s="1247">
        <v>1893</v>
      </c>
      <c r="N357" s="1248">
        <v>0</v>
      </c>
      <c r="O357" s="1247">
        <v>1893</v>
      </c>
      <c r="P357" s="1248">
        <v>0</v>
      </c>
      <c r="Q357" s="1247">
        <v>1893</v>
      </c>
      <c r="R357" s="1248">
        <v>0</v>
      </c>
      <c r="S357" s="1247">
        <v>1893</v>
      </c>
      <c r="T357" s="1248">
        <v>0</v>
      </c>
      <c r="U357" s="1247">
        <v>1893</v>
      </c>
      <c r="V357" s="1248">
        <v>0</v>
      </c>
      <c r="W357" s="1247">
        <v>1893</v>
      </c>
      <c r="X357" s="1247" t="s">
        <v>933</v>
      </c>
    </row>
    <row r="358" spans="1:24" x14ac:dyDescent="0.25">
      <c r="A358" s="1097">
        <v>1244</v>
      </c>
      <c r="B358" s="1097" t="s">
        <v>768</v>
      </c>
      <c r="C358" s="1097"/>
      <c r="D358" s="1097" t="s">
        <v>630</v>
      </c>
      <c r="E358" s="1247">
        <v>1893</v>
      </c>
      <c r="F358" s="1248">
        <v>0</v>
      </c>
      <c r="G358" s="1247">
        <v>1893</v>
      </c>
      <c r="H358" s="1248">
        <v>0</v>
      </c>
      <c r="I358" s="1247">
        <v>1893</v>
      </c>
      <c r="J358" s="1248">
        <v>0</v>
      </c>
      <c r="K358" s="1247">
        <v>1893</v>
      </c>
      <c r="L358" s="1248">
        <v>0</v>
      </c>
      <c r="M358" s="1247">
        <v>1893</v>
      </c>
      <c r="N358" s="1248">
        <v>0</v>
      </c>
      <c r="O358" s="1247">
        <v>1893</v>
      </c>
      <c r="P358" s="1248">
        <v>0</v>
      </c>
      <c r="Q358" s="1247">
        <v>1893</v>
      </c>
      <c r="R358" s="1248">
        <v>0</v>
      </c>
      <c r="S358" s="1247">
        <v>1893</v>
      </c>
      <c r="T358" s="1248">
        <v>0</v>
      </c>
      <c r="U358" s="1247">
        <v>1893</v>
      </c>
      <c r="V358" s="1248">
        <v>0</v>
      </c>
      <c r="W358" s="1247">
        <v>1893</v>
      </c>
      <c r="X358" s="1247" t="s">
        <v>933</v>
      </c>
    </row>
    <row r="359" spans="1:24" x14ac:dyDescent="0.25">
      <c r="A359" s="1097">
        <v>1245</v>
      </c>
      <c r="B359" s="1097" t="s">
        <v>769</v>
      </c>
      <c r="C359" s="1097"/>
      <c r="D359" s="1097" t="s">
        <v>630</v>
      </c>
      <c r="E359" s="1247">
        <v>1397</v>
      </c>
      <c r="F359" s="1248">
        <v>0</v>
      </c>
      <c r="G359" s="1247">
        <v>1397</v>
      </c>
      <c r="H359" s="1248">
        <v>0</v>
      </c>
      <c r="I359" s="1247">
        <v>1397</v>
      </c>
      <c r="J359" s="1248">
        <v>0</v>
      </c>
      <c r="K359" s="1247">
        <v>1397</v>
      </c>
      <c r="L359" s="1248">
        <v>0</v>
      </c>
      <c r="M359" s="1247">
        <v>1397</v>
      </c>
      <c r="N359" s="1248">
        <v>0</v>
      </c>
      <c r="O359" s="1247">
        <v>1397</v>
      </c>
      <c r="P359" s="1248">
        <v>0</v>
      </c>
      <c r="Q359" s="1247">
        <v>1397</v>
      </c>
      <c r="R359" s="1248">
        <v>0</v>
      </c>
      <c r="S359" s="1247">
        <v>1397</v>
      </c>
      <c r="T359" s="1248">
        <v>0</v>
      </c>
      <c r="U359" s="1247">
        <v>1397</v>
      </c>
      <c r="V359" s="1248">
        <v>0</v>
      </c>
      <c r="W359" s="1247">
        <v>1397</v>
      </c>
      <c r="X359" s="1247" t="s">
        <v>933</v>
      </c>
    </row>
    <row r="360" spans="1:24" x14ac:dyDescent="0.25">
      <c r="A360" s="1097">
        <v>1246</v>
      </c>
      <c r="B360" s="1097" t="s">
        <v>770</v>
      </c>
      <c r="C360" s="1097"/>
      <c r="D360" s="1097" t="s">
        <v>630</v>
      </c>
      <c r="E360" s="1247">
        <v>1149</v>
      </c>
      <c r="F360" s="1248">
        <v>0</v>
      </c>
      <c r="G360" s="1247">
        <v>1149</v>
      </c>
      <c r="H360" s="1248">
        <v>0</v>
      </c>
      <c r="I360" s="1247">
        <v>1149</v>
      </c>
      <c r="J360" s="1248">
        <v>0</v>
      </c>
      <c r="K360" s="1247">
        <v>1149</v>
      </c>
      <c r="L360" s="1248">
        <v>0</v>
      </c>
      <c r="M360" s="1247">
        <v>1149</v>
      </c>
      <c r="N360" s="1248">
        <v>0</v>
      </c>
      <c r="O360" s="1247">
        <v>1149</v>
      </c>
      <c r="P360" s="1248">
        <v>0</v>
      </c>
      <c r="Q360" s="1247">
        <v>1149</v>
      </c>
      <c r="R360" s="1248">
        <v>0</v>
      </c>
      <c r="S360" s="1247">
        <v>1149</v>
      </c>
      <c r="T360" s="1248">
        <v>0</v>
      </c>
      <c r="U360" s="1247">
        <v>1149</v>
      </c>
      <c r="V360" s="1248">
        <v>0</v>
      </c>
      <c r="W360" s="1247">
        <v>1149</v>
      </c>
      <c r="X360" s="1247" t="s">
        <v>933</v>
      </c>
    </row>
    <row r="361" spans="1:24" x14ac:dyDescent="0.25">
      <c r="A361" s="1097">
        <v>1247</v>
      </c>
      <c r="B361" s="1097" t="s">
        <v>771</v>
      </c>
      <c r="C361" s="1097"/>
      <c r="D361" s="1097" t="s">
        <v>630</v>
      </c>
      <c r="E361" s="1247">
        <v>1066</v>
      </c>
      <c r="F361" s="1248">
        <v>0</v>
      </c>
      <c r="G361" s="1247">
        <v>1066</v>
      </c>
      <c r="H361" s="1248">
        <v>0</v>
      </c>
      <c r="I361" s="1247">
        <v>1066</v>
      </c>
      <c r="J361" s="1248">
        <v>0</v>
      </c>
      <c r="K361" s="1247">
        <v>1066</v>
      </c>
      <c r="L361" s="1248">
        <v>0</v>
      </c>
      <c r="M361" s="1247">
        <v>1066</v>
      </c>
      <c r="N361" s="1248">
        <v>0</v>
      </c>
      <c r="O361" s="1247">
        <v>1066</v>
      </c>
      <c r="P361" s="1248">
        <v>0</v>
      </c>
      <c r="Q361" s="1247">
        <v>1066</v>
      </c>
      <c r="R361" s="1248">
        <v>0</v>
      </c>
      <c r="S361" s="1247">
        <v>1066</v>
      </c>
      <c r="T361" s="1248">
        <v>0</v>
      </c>
      <c r="U361" s="1247">
        <v>1066</v>
      </c>
      <c r="V361" s="1248">
        <v>0</v>
      </c>
      <c r="W361" s="1247">
        <v>1066</v>
      </c>
      <c r="X361" s="1247" t="s">
        <v>933</v>
      </c>
    </row>
    <row r="362" spans="1:24" x14ac:dyDescent="0.25">
      <c r="A362" s="1097">
        <v>1248</v>
      </c>
      <c r="B362" s="1097" t="s">
        <v>772</v>
      </c>
      <c r="C362" s="1097"/>
      <c r="D362" s="1097" t="s">
        <v>630</v>
      </c>
      <c r="E362" s="1247">
        <v>1314</v>
      </c>
      <c r="F362" s="1248">
        <v>0</v>
      </c>
      <c r="G362" s="1247">
        <v>1314</v>
      </c>
      <c r="H362" s="1248">
        <v>0</v>
      </c>
      <c r="I362" s="1247">
        <v>1314</v>
      </c>
      <c r="J362" s="1248">
        <v>0</v>
      </c>
      <c r="K362" s="1247">
        <v>1314</v>
      </c>
      <c r="L362" s="1248">
        <v>0</v>
      </c>
      <c r="M362" s="1247">
        <v>1314</v>
      </c>
      <c r="N362" s="1248">
        <v>0</v>
      </c>
      <c r="O362" s="1247">
        <v>1314</v>
      </c>
      <c r="P362" s="1248">
        <v>0</v>
      </c>
      <c r="Q362" s="1247">
        <v>1314</v>
      </c>
      <c r="R362" s="1248">
        <v>0</v>
      </c>
      <c r="S362" s="1247">
        <v>1314</v>
      </c>
      <c r="T362" s="1248">
        <v>0</v>
      </c>
      <c r="U362" s="1247">
        <v>1314</v>
      </c>
      <c r="V362" s="1248">
        <v>0</v>
      </c>
      <c r="W362" s="1247">
        <v>1314</v>
      </c>
      <c r="X362" s="1247" t="s">
        <v>933</v>
      </c>
    </row>
    <row r="363" spans="1:24" x14ac:dyDescent="0.25">
      <c r="A363" s="1097">
        <v>1249</v>
      </c>
      <c r="B363" s="1097" t="s">
        <v>773</v>
      </c>
      <c r="C363" s="1097"/>
      <c r="D363" s="1097" t="s">
        <v>630</v>
      </c>
      <c r="E363" s="1247">
        <v>1149</v>
      </c>
      <c r="F363" s="1248">
        <v>0</v>
      </c>
      <c r="G363" s="1247">
        <v>1149</v>
      </c>
      <c r="H363" s="1248">
        <v>0</v>
      </c>
      <c r="I363" s="1247">
        <v>1149</v>
      </c>
      <c r="J363" s="1248">
        <v>0</v>
      </c>
      <c r="K363" s="1247">
        <v>1149</v>
      </c>
      <c r="L363" s="1248">
        <v>0</v>
      </c>
      <c r="M363" s="1247">
        <v>1149</v>
      </c>
      <c r="N363" s="1248">
        <v>0</v>
      </c>
      <c r="O363" s="1247">
        <v>1149</v>
      </c>
      <c r="P363" s="1248">
        <v>0</v>
      </c>
      <c r="Q363" s="1247">
        <v>1149</v>
      </c>
      <c r="R363" s="1248">
        <v>0</v>
      </c>
      <c r="S363" s="1247">
        <v>1149</v>
      </c>
      <c r="T363" s="1248">
        <v>0</v>
      </c>
      <c r="U363" s="1247">
        <v>1149</v>
      </c>
      <c r="V363" s="1248">
        <v>0</v>
      </c>
      <c r="W363" s="1247">
        <v>1149</v>
      </c>
      <c r="X363" s="1247" t="s">
        <v>933</v>
      </c>
    </row>
    <row r="364" spans="1:24" x14ac:dyDescent="0.25">
      <c r="A364" s="1097">
        <v>1257</v>
      </c>
      <c r="B364" s="1097" t="s">
        <v>1256</v>
      </c>
      <c r="C364" s="1097"/>
      <c r="D364" s="1097" t="s">
        <v>630</v>
      </c>
      <c r="E364" s="1247">
        <v>2388</v>
      </c>
      <c r="F364" s="1248">
        <v>0</v>
      </c>
      <c r="G364" s="1247">
        <v>2388</v>
      </c>
      <c r="H364" s="1248">
        <v>0</v>
      </c>
      <c r="I364" s="1247">
        <v>2388</v>
      </c>
      <c r="J364" s="1248">
        <v>0</v>
      </c>
      <c r="K364" s="1247">
        <v>2388</v>
      </c>
      <c r="L364" s="1248">
        <v>0</v>
      </c>
      <c r="M364" s="1247">
        <v>2388</v>
      </c>
      <c r="N364" s="1248">
        <v>0</v>
      </c>
      <c r="O364" s="1247">
        <v>2388</v>
      </c>
      <c r="P364" s="1248">
        <v>0</v>
      </c>
      <c r="Q364" s="1247">
        <v>2388</v>
      </c>
      <c r="R364" s="1248">
        <v>0</v>
      </c>
      <c r="S364" s="1247">
        <v>2388</v>
      </c>
      <c r="T364" s="1247"/>
      <c r="U364" s="1247"/>
      <c r="V364" s="1247"/>
      <c r="W364" s="1247">
        <v>2388</v>
      </c>
      <c r="X364" s="1247" t="s">
        <v>933</v>
      </c>
    </row>
    <row r="365" spans="1:24" x14ac:dyDescent="0.25">
      <c r="A365" s="1097">
        <v>1259</v>
      </c>
      <c r="B365" s="1097" t="s">
        <v>774</v>
      </c>
      <c r="C365" s="1097"/>
      <c r="D365" s="1097" t="s">
        <v>630</v>
      </c>
      <c r="E365" s="1247">
        <v>1810</v>
      </c>
      <c r="F365" s="1248">
        <v>0</v>
      </c>
      <c r="G365" s="1247">
        <v>1810</v>
      </c>
      <c r="H365" s="1248">
        <v>0</v>
      </c>
      <c r="I365" s="1247">
        <v>1810</v>
      </c>
      <c r="J365" s="1248">
        <v>0</v>
      </c>
      <c r="K365" s="1247">
        <v>1810</v>
      </c>
      <c r="L365" s="1248">
        <v>0</v>
      </c>
      <c r="M365" s="1247">
        <v>1810</v>
      </c>
      <c r="N365" s="1248">
        <v>0</v>
      </c>
      <c r="O365" s="1247">
        <v>1810</v>
      </c>
      <c r="P365" s="1248">
        <v>0</v>
      </c>
      <c r="Q365" s="1247">
        <v>1810</v>
      </c>
      <c r="R365" s="1248">
        <v>0</v>
      </c>
      <c r="S365" s="1247">
        <v>1810</v>
      </c>
      <c r="T365" s="1247"/>
      <c r="U365" s="1247"/>
      <c r="V365" s="1247"/>
      <c r="W365" s="1247">
        <v>1810</v>
      </c>
      <c r="X365" s="1247" t="s">
        <v>933</v>
      </c>
    </row>
    <row r="366" spans="1:24" x14ac:dyDescent="0.25">
      <c r="A366" s="1097">
        <v>1272</v>
      </c>
      <c r="B366" s="1097" t="s">
        <v>1307</v>
      </c>
      <c r="C366" s="1097"/>
      <c r="D366" s="1097" t="s">
        <v>630</v>
      </c>
      <c r="E366" s="1247">
        <v>3298</v>
      </c>
      <c r="F366" s="1248">
        <v>0</v>
      </c>
      <c r="G366" s="1247">
        <v>3298</v>
      </c>
      <c r="H366" s="1248">
        <v>0</v>
      </c>
      <c r="I366" s="1247">
        <v>3298</v>
      </c>
      <c r="J366" s="1248">
        <v>0</v>
      </c>
      <c r="K366" s="1247">
        <v>3298</v>
      </c>
      <c r="L366" s="1248">
        <v>0</v>
      </c>
      <c r="M366" s="1247">
        <v>3298</v>
      </c>
      <c r="N366" s="1248">
        <v>0</v>
      </c>
      <c r="O366" s="1247">
        <v>3298</v>
      </c>
      <c r="P366" s="1248">
        <v>0</v>
      </c>
      <c r="Q366" s="1247">
        <v>3298</v>
      </c>
      <c r="R366" s="1248">
        <v>0</v>
      </c>
      <c r="S366" s="1247">
        <v>3298</v>
      </c>
      <c r="T366" s="1247"/>
      <c r="U366" s="1247"/>
      <c r="V366" s="1247"/>
      <c r="W366" s="1247">
        <v>3298</v>
      </c>
      <c r="X366" s="1247" t="s">
        <v>933</v>
      </c>
    </row>
    <row r="367" spans="1:24" x14ac:dyDescent="0.25">
      <c r="A367" s="1097">
        <v>1274</v>
      </c>
      <c r="B367" s="1097" t="s">
        <v>775</v>
      </c>
      <c r="C367" s="1097"/>
      <c r="D367" s="1097" t="s">
        <v>630</v>
      </c>
      <c r="E367" s="1247">
        <v>1975</v>
      </c>
      <c r="F367" s="1248">
        <v>0</v>
      </c>
      <c r="G367" s="1247">
        <v>1975</v>
      </c>
      <c r="H367" s="1248">
        <v>0</v>
      </c>
      <c r="I367" s="1247">
        <v>1975</v>
      </c>
      <c r="J367" s="1248">
        <v>0</v>
      </c>
      <c r="K367" s="1247">
        <v>1975</v>
      </c>
      <c r="L367" s="1248">
        <v>0</v>
      </c>
      <c r="M367" s="1247">
        <v>1975</v>
      </c>
      <c r="N367" s="1248">
        <v>0</v>
      </c>
      <c r="O367" s="1247">
        <v>1975</v>
      </c>
      <c r="P367" s="1248">
        <v>0</v>
      </c>
      <c r="Q367" s="1247">
        <v>1975</v>
      </c>
      <c r="R367" s="1248">
        <v>0</v>
      </c>
      <c r="S367" s="1247">
        <v>1975</v>
      </c>
      <c r="T367" s="1247"/>
      <c r="U367" s="1247"/>
      <c r="V367" s="1247"/>
      <c r="W367" s="1247">
        <v>1975</v>
      </c>
      <c r="X367" s="1247" t="s">
        <v>933</v>
      </c>
    </row>
    <row r="368" spans="1:24" x14ac:dyDescent="0.25">
      <c r="A368" s="1097">
        <v>1275</v>
      </c>
      <c r="B368" s="1097" t="s">
        <v>776</v>
      </c>
      <c r="C368" s="1097"/>
      <c r="D368" s="1097" t="s">
        <v>630</v>
      </c>
      <c r="E368" s="1247">
        <v>16521</v>
      </c>
      <c r="F368" s="1248">
        <v>0</v>
      </c>
      <c r="G368" s="1247">
        <v>16521</v>
      </c>
      <c r="H368" s="1248">
        <v>0</v>
      </c>
      <c r="I368" s="1247">
        <v>16521</v>
      </c>
      <c r="J368" s="1248">
        <v>0</v>
      </c>
      <c r="K368" s="1247">
        <v>16521</v>
      </c>
      <c r="L368" s="1248">
        <v>0</v>
      </c>
      <c r="M368" s="1247">
        <v>16521</v>
      </c>
      <c r="N368" s="1248">
        <v>0</v>
      </c>
      <c r="O368" s="1247">
        <v>16521</v>
      </c>
      <c r="P368" s="1248">
        <v>0</v>
      </c>
      <c r="Q368" s="1247">
        <v>16521</v>
      </c>
      <c r="R368" s="1248">
        <v>0</v>
      </c>
      <c r="S368" s="1247">
        <v>16521</v>
      </c>
      <c r="T368" s="1248">
        <v>0</v>
      </c>
      <c r="U368" s="1247">
        <v>16521</v>
      </c>
      <c r="V368" s="1248">
        <v>0</v>
      </c>
      <c r="W368" s="1247">
        <v>16521</v>
      </c>
      <c r="X368" s="1247" t="s">
        <v>933</v>
      </c>
    </row>
    <row r="369" spans="1:24" x14ac:dyDescent="0.25">
      <c r="A369" s="1097">
        <v>1276</v>
      </c>
      <c r="B369" s="1097" t="s">
        <v>777</v>
      </c>
      <c r="C369" s="1097"/>
      <c r="D369" s="1097" t="s">
        <v>630</v>
      </c>
      <c r="E369" s="1247">
        <v>5612</v>
      </c>
      <c r="F369" s="1248">
        <v>0</v>
      </c>
      <c r="G369" s="1247">
        <v>5612</v>
      </c>
      <c r="H369" s="1248">
        <v>0</v>
      </c>
      <c r="I369" s="1247">
        <v>5612</v>
      </c>
      <c r="J369" s="1248">
        <v>0</v>
      </c>
      <c r="K369" s="1247">
        <v>5612</v>
      </c>
      <c r="L369" s="1248">
        <v>0</v>
      </c>
      <c r="M369" s="1247">
        <v>5612</v>
      </c>
      <c r="N369" s="1248">
        <v>0</v>
      </c>
      <c r="O369" s="1247">
        <v>5612</v>
      </c>
      <c r="P369" s="1248">
        <v>0</v>
      </c>
      <c r="Q369" s="1247">
        <v>5612</v>
      </c>
      <c r="R369" s="1248">
        <v>0</v>
      </c>
      <c r="S369" s="1247">
        <v>5612</v>
      </c>
      <c r="T369" s="1248">
        <v>0</v>
      </c>
      <c r="U369" s="1247">
        <v>5612</v>
      </c>
      <c r="V369" s="1248">
        <v>0</v>
      </c>
      <c r="W369" s="1247">
        <v>5612</v>
      </c>
      <c r="X369" s="1247" t="s">
        <v>933</v>
      </c>
    </row>
    <row r="370" spans="1:24" x14ac:dyDescent="0.25">
      <c r="A370" s="1097">
        <v>1277</v>
      </c>
      <c r="B370" s="1097" t="s">
        <v>1308</v>
      </c>
      <c r="C370" s="1097"/>
      <c r="D370" s="1097" t="s">
        <v>630</v>
      </c>
      <c r="E370" s="1247">
        <v>7430</v>
      </c>
      <c r="F370" s="1248">
        <v>0</v>
      </c>
      <c r="G370" s="1247">
        <v>7430</v>
      </c>
      <c r="H370" s="1248">
        <v>0</v>
      </c>
      <c r="I370" s="1247">
        <v>7430</v>
      </c>
      <c r="J370" s="1248">
        <v>0</v>
      </c>
      <c r="K370" s="1247">
        <v>7430</v>
      </c>
      <c r="L370" s="1248">
        <v>0</v>
      </c>
      <c r="M370" s="1247">
        <v>7430</v>
      </c>
      <c r="N370" s="1248">
        <v>0</v>
      </c>
      <c r="O370" s="1247">
        <v>7430</v>
      </c>
      <c r="P370" s="1248">
        <v>0</v>
      </c>
      <c r="Q370" s="1247">
        <v>7430</v>
      </c>
      <c r="R370" s="1248">
        <v>0</v>
      </c>
      <c r="S370" s="1247">
        <v>7430</v>
      </c>
      <c r="T370" s="1248">
        <v>0</v>
      </c>
      <c r="U370" s="1247">
        <v>7430</v>
      </c>
      <c r="V370" s="1248">
        <v>0</v>
      </c>
      <c r="W370" s="1247">
        <v>7430</v>
      </c>
      <c r="X370" s="1247" t="s">
        <v>933</v>
      </c>
    </row>
    <row r="371" spans="1:24" x14ac:dyDescent="0.25">
      <c r="A371" s="1097">
        <v>1278</v>
      </c>
      <c r="B371" s="1097" t="s">
        <v>1309</v>
      </c>
      <c r="C371" s="1097"/>
      <c r="D371" s="1097" t="s">
        <v>630</v>
      </c>
      <c r="E371" s="1247">
        <v>9496</v>
      </c>
      <c r="F371" s="1248">
        <v>0</v>
      </c>
      <c r="G371" s="1247">
        <v>9496</v>
      </c>
      <c r="H371" s="1248">
        <v>0</v>
      </c>
      <c r="I371" s="1247">
        <v>9496</v>
      </c>
      <c r="J371" s="1248">
        <v>0</v>
      </c>
      <c r="K371" s="1247">
        <v>9496</v>
      </c>
      <c r="L371" s="1248">
        <v>0</v>
      </c>
      <c r="M371" s="1247">
        <v>9496</v>
      </c>
      <c r="N371" s="1248">
        <v>0</v>
      </c>
      <c r="O371" s="1247">
        <v>9496</v>
      </c>
      <c r="P371" s="1248">
        <v>0</v>
      </c>
      <c r="Q371" s="1247">
        <v>9496</v>
      </c>
      <c r="R371" s="1248">
        <v>0</v>
      </c>
      <c r="S371" s="1247">
        <v>9496</v>
      </c>
      <c r="T371" s="1248">
        <v>0</v>
      </c>
      <c r="U371" s="1247">
        <v>9496</v>
      </c>
      <c r="V371" s="1248">
        <v>0</v>
      </c>
      <c r="W371" s="1247">
        <v>9496</v>
      </c>
      <c r="X371" s="1247" t="s">
        <v>933</v>
      </c>
    </row>
    <row r="372" spans="1:24" x14ac:dyDescent="0.25">
      <c r="A372" s="1097">
        <v>1279</v>
      </c>
      <c r="B372" s="1097" t="s">
        <v>1310</v>
      </c>
      <c r="C372" s="1097"/>
      <c r="D372" s="1097" t="s">
        <v>630</v>
      </c>
      <c r="E372" s="1247">
        <v>3959</v>
      </c>
      <c r="F372" s="1248">
        <v>0</v>
      </c>
      <c r="G372" s="1247">
        <v>3959</v>
      </c>
      <c r="H372" s="1248">
        <v>0</v>
      </c>
      <c r="I372" s="1247">
        <v>3959</v>
      </c>
      <c r="J372" s="1248">
        <v>0</v>
      </c>
      <c r="K372" s="1247">
        <v>3959</v>
      </c>
      <c r="L372" s="1248">
        <v>0</v>
      </c>
      <c r="M372" s="1247">
        <v>3959</v>
      </c>
      <c r="N372" s="1248">
        <v>0</v>
      </c>
      <c r="O372" s="1247">
        <v>3959</v>
      </c>
      <c r="P372" s="1248">
        <v>0</v>
      </c>
      <c r="Q372" s="1247">
        <v>3959</v>
      </c>
      <c r="R372" s="1248">
        <v>0</v>
      </c>
      <c r="S372" s="1247">
        <v>3959</v>
      </c>
      <c r="T372" s="1248">
        <v>0</v>
      </c>
      <c r="U372" s="1247">
        <v>3959</v>
      </c>
      <c r="V372" s="1248">
        <v>0</v>
      </c>
      <c r="W372" s="1247">
        <v>3959</v>
      </c>
      <c r="X372" s="1247" t="s">
        <v>933</v>
      </c>
    </row>
    <row r="373" spans="1:24" x14ac:dyDescent="0.25">
      <c r="A373" s="1097">
        <v>1302</v>
      </c>
      <c r="B373" s="1097" t="s">
        <v>778</v>
      </c>
      <c r="C373" s="1097"/>
      <c r="D373" s="1097" t="s">
        <v>630</v>
      </c>
      <c r="E373" s="1247">
        <v>5777</v>
      </c>
      <c r="F373" s="1248">
        <v>0</v>
      </c>
      <c r="G373" s="1247">
        <v>5777</v>
      </c>
      <c r="H373" s="1248">
        <v>0</v>
      </c>
      <c r="I373" s="1247">
        <v>5777</v>
      </c>
      <c r="J373" s="1248">
        <v>0</v>
      </c>
      <c r="K373" s="1247">
        <v>5777</v>
      </c>
      <c r="L373" s="1248">
        <v>0</v>
      </c>
      <c r="M373" s="1247">
        <v>5777</v>
      </c>
      <c r="N373" s="1248">
        <v>0</v>
      </c>
      <c r="O373" s="1247">
        <v>5777</v>
      </c>
      <c r="P373" s="1248">
        <v>0</v>
      </c>
      <c r="Q373" s="1247">
        <v>5777</v>
      </c>
      <c r="R373" s="1248">
        <v>0</v>
      </c>
      <c r="S373" s="1247">
        <v>5777</v>
      </c>
      <c r="T373" s="1247"/>
      <c r="U373" s="1247"/>
      <c r="V373" s="1247"/>
      <c r="W373" s="1247">
        <v>5777</v>
      </c>
      <c r="X373" s="1247" t="s">
        <v>933</v>
      </c>
    </row>
    <row r="374" spans="1:24" x14ac:dyDescent="0.25">
      <c r="A374" s="1097">
        <v>1303</v>
      </c>
      <c r="B374" s="1097" t="s">
        <v>779</v>
      </c>
      <c r="C374" s="1097"/>
      <c r="D374" s="1097" t="s">
        <v>630</v>
      </c>
      <c r="E374" s="1247">
        <v>1562</v>
      </c>
      <c r="F374" s="1248">
        <v>0</v>
      </c>
      <c r="G374" s="1247">
        <v>1562</v>
      </c>
      <c r="H374" s="1248">
        <v>0</v>
      </c>
      <c r="I374" s="1247">
        <v>1562</v>
      </c>
      <c r="J374" s="1248">
        <v>0</v>
      </c>
      <c r="K374" s="1247">
        <v>1562</v>
      </c>
      <c r="L374" s="1248">
        <v>0</v>
      </c>
      <c r="M374" s="1247">
        <v>1562</v>
      </c>
      <c r="N374" s="1248">
        <v>0</v>
      </c>
      <c r="O374" s="1247">
        <v>1562</v>
      </c>
      <c r="P374" s="1248">
        <v>0</v>
      </c>
      <c r="Q374" s="1247">
        <v>1562</v>
      </c>
      <c r="R374" s="1248">
        <v>0</v>
      </c>
      <c r="S374" s="1247">
        <v>1562</v>
      </c>
      <c r="T374" s="1247"/>
      <c r="U374" s="1247"/>
      <c r="V374" s="1247"/>
      <c r="W374" s="1247">
        <v>1562</v>
      </c>
      <c r="X374" s="1247" t="s">
        <v>933</v>
      </c>
    </row>
    <row r="375" spans="1:24" x14ac:dyDescent="0.25">
      <c r="A375" s="1097">
        <v>1304</v>
      </c>
      <c r="B375" s="1097" t="s">
        <v>780</v>
      </c>
      <c r="C375" s="1097"/>
      <c r="D375" s="1097" t="s">
        <v>630</v>
      </c>
      <c r="E375" s="1247">
        <v>1397</v>
      </c>
      <c r="F375" s="1248">
        <v>0</v>
      </c>
      <c r="G375" s="1247">
        <v>1397</v>
      </c>
      <c r="H375" s="1248">
        <v>0</v>
      </c>
      <c r="I375" s="1247">
        <v>1397</v>
      </c>
      <c r="J375" s="1248">
        <v>0</v>
      </c>
      <c r="K375" s="1247">
        <v>1397</v>
      </c>
      <c r="L375" s="1248">
        <v>0</v>
      </c>
      <c r="M375" s="1247">
        <v>1397</v>
      </c>
      <c r="N375" s="1248">
        <v>0</v>
      </c>
      <c r="O375" s="1247">
        <v>1397</v>
      </c>
      <c r="P375" s="1248">
        <v>0</v>
      </c>
      <c r="Q375" s="1247">
        <v>1397</v>
      </c>
      <c r="R375" s="1248">
        <v>0</v>
      </c>
      <c r="S375" s="1247">
        <v>1397</v>
      </c>
      <c r="T375" s="1247"/>
      <c r="U375" s="1247"/>
      <c r="V375" s="1247"/>
      <c r="W375" s="1247">
        <v>1397</v>
      </c>
      <c r="X375" s="1247" t="s">
        <v>933</v>
      </c>
    </row>
    <row r="376" spans="1:24" x14ac:dyDescent="0.25">
      <c r="A376" s="1097">
        <v>1305</v>
      </c>
      <c r="B376" s="1097" t="s">
        <v>781</v>
      </c>
      <c r="C376" s="1097"/>
      <c r="D376" s="1097" t="s">
        <v>630</v>
      </c>
      <c r="E376" s="1247">
        <v>1397</v>
      </c>
      <c r="F376" s="1248">
        <v>0</v>
      </c>
      <c r="G376" s="1247">
        <v>1397</v>
      </c>
      <c r="H376" s="1248">
        <v>0</v>
      </c>
      <c r="I376" s="1247">
        <v>1397</v>
      </c>
      <c r="J376" s="1248">
        <v>0</v>
      </c>
      <c r="K376" s="1247">
        <v>1397</v>
      </c>
      <c r="L376" s="1248">
        <v>0</v>
      </c>
      <c r="M376" s="1247">
        <v>1397</v>
      </c>
      <c r="N376" s="1248">
        <v>0</v>
      </c>
      <c r="O376" s="1247">
        <v>1397</v>
      </c>
      <c r="P376" s="1248">
        <v>0</v>
      </c>
      <c r="Q376" s="1247">
        <v>1397</v>
      </c>
      <c r="R376" s="1248">
        <v>0</v>
      </c>
      <c r="S376" s="1247">
        <v>1397</v>
      </c>
      <c r="T376" s="1247"/>
      <c r="U376" s="1247"/>
      <c r="V376" s="1247"/>
      <c r="W376" s="1247">
        <v>1397</v>
      </c>
      <c r="X376" s="1247" t="s">
        <v>933</v>
      </c>
    </row>
    <row r="377" spans="1:24" x14ac:dyDescent="0.25">
      <c r="A377" s="1097">
        <v>1306</v>
      </c>
      <c r="B377" s="1097" t="s">
        <v>782</v>
      </c>
      <c r="C377" s="1097"/>
      <c r="D377" s="1097" t="s">
        <v>630</v>
      </c>
      <c r="E377" s="1247">
        <v>1149</v>
      </c>
      <c r="F377" s="1248">
        <v>0</v>
      </c>
      <c r="G377" s="1247">
        <v>1149</v>
      </c>
      <c r="H377" s="1248">
        <v>0</v>
      </c>
      <c r="I377" s="1247">
        <v>1149</v>
      </c>
      <c r="J377" s="1248">
        <v>0</v>
      </c>
      <c r="K377" s="1247">
        <v>1149</v>
      </c>
      <c r="L377" s="1248">
        <v>0</v>
      </c>
      <c r="M377" s="1247">
        <v>1149</v>
      </c>
      <c r="N377" s="1248">
        <v>0</v>
      </c>
      <c r="O377" s="1247">
        <v>1149</v>
      </c>
      <c r="P377" s="1248">
        <v>0</v>
      </c>
      <c r="Q377" s="1247">
        <v>1149</v>
      </c>
      <c r="R377" s="1248">
        <v>0</v>
      </c>
      <c r="S377" s="1247">
        <v>1149</v>
      </c>
      <c r="T377" s="1247"/>
      <c r="U377" s="1247"/>
      <c r="V377" s="1247"/>
      <c r="W377" s="1247">
        <v>1149</v>
      </c>
      <c r="X377" s="1247" t="s">
        <v>933</v>
      </c>
    </row>
    <row r="378" spans="1:24" x14ac:dyDescent="0.25">
      <c r="A378" s="1097">
        <v>1307</v>
      </c>
      <c r="B378" s="1097" t="s">
        <v>783</v>
      </c>
      <c r="C378" s="1097"/>
      <c r="D378" s="1097" t="s">
        <v>630</v>
      </c>
      <c r="E378" s="1247">
        <v>1397</v>
      </c>
      <c r="F378" s="1248">
        <v>0</v>
      </c>
      <c r="G378" s="1247">
        <v>1397</v>
      </c>
      <c r="H378" s="1248">
        <v>0</v>
      </c>
      <c r="I378" s="1247">
        <v>1397</v>
      </c>
      <c r="J378" s="1248">
        <v>0</v>
      </c>
      <c r="K378" s="1247">
        <v>1397</v>
      </c>
      <c r="L378" s="1248">
        <v>0</v>
      </c>
      <c r="M378" s="1247">
        <v>1397</v>
      </c>
      <c r="N378" s="1248">
        <v>0</v>
      </c>
      <c r="O378" s="1247">
        <v>1397</v>
      </c>
      <c r="P378" s="1248">
        <v>0</v>
      </c>
      <c r="Q378" s="1247">
        <v>1397</v>
      </c>
      <c r="R378" s="1248">
        <v>0</v>
      </c>
      <c r="S378" s="1247">
        <v>1397</v>
      </c>
      <c r="T378" s="1247"/>
      <c r="U378" s="1247"/>
      <c r="V378" s="1247"/>
      <c r="W378" s="1247">
        <v>1397</v>
      </c>
      <c r="X378" s="1247" t="s">
        <v>933</v>
      </c>
    </row>
    <row r="379" spans="1:24" x14ac:dyDescent="0.25">
      <c r="A379" s="1097">
        <v>1308</v>
      </c>
      <c r="B379" s="1097" t="s">
        <v>784</v>
      </c>
      <c r="C379" s="1097"/>
      <c r="D379" s="1097" t="s">
        <v>630</v>
      </c>
      <c r="E379" s="1247">
        <v>4950</v>
      </c>
      <c r="F379" s="1248">
        <v>0</v>
      </c>
      <c r="G379" s="1247">
        <v>4950</v>
      </c>
      <c r="H379" s="1248">
        <v>0</v>
      </c>
      <c r="I379" s="1247">
        <v>4950</v>
      </c>
      <c r="J379" s="1248">
        <v>0</v>
      </c>
      <c r="K379" s="1247">
        <v>4950</v>
      </c>
      <c r="L379" s="1248">
        <v>0</v>
      </c>
      <c r="M379" s="1247">
        <v>4950</v>
      </c>
      <c r="N379" s="1248">
        <v>0</v>
      </c>
      <c r="O379" s="1247">
        <v>4950</v>
      </c>
      <c r="P379" s="1248">
        <v>0</v>
      </c>
      <c r="Q379" s="1247">
        <v>4950</v>
      </c>
      <c r="R379" s="1248">
        <v>0</v>
      </c>
      <c r="S379" s="1247">
        <v>4950</v>
      </c>
      <c r="T379" s="1247"/>
      <c r="U379" s="1247"/>
      <c r="V379" s="1247"/>
      <c r="W379" s="1247">
        <v>4950</v>
      </c>
      <c r="X379" s="1247" t="s">
        <v>933</v>
      </c>
    </row>
    <row r="380" spans="1:24" x14ac:dyDescent="0.25">
      <c r="A380" s="1097">
        <v>1309</v>
      </c>
      <c r="B380" s="1097" t="s">
        <v>785</v>
      </c>
      <c r="C380" s="1097"/>
      <c r="D380" s="1097" t="s">
        <v>630</v>
      </c>
      <c r="E380" s="1247">
        <v>4950</v>
      </c>
      <c r="F380" s="1248">
        <v>0</v>
      </c>
      <c r="G380" s="1247">
        <v>4950</v>
      </c>
      <c r="H380" s="1248">
        <v>0</v>
      </c>
      <c r="I380" s="1247">
        <v>4950</v>
      </c>
      <c r="J380" s="1248">
        <v>0</v>
      </c>
      <c r="K380" s="1247">
        <v>4950</v>
      </c>
      <c r="L380" s="1248">
        <v>0</v>
      </c>
      <c r="M380" s="1247">
        <v>4950</v>
      </c>
      <c r="N380" s="1248">
        <v>0</v>
      </c>
      <c r="O380" s="1247">
        <v>4950</v>
      </c>
      <c r="P380" s="1248">
        <v>0</v>
      </c>
      <c r="Q380" s="1247">
        <v>4950</v>
      </c>
      <c r="R380" s="1248">
        <v>0</v>
      </c>
      <c r="S380" s="1247">
        <v>4950</v>
      </c>
      <c r="T380" s="1247"/>
      <c r="U380" s="1247"/>
      <c r="V380" s="1247"/>
      <c r="W380" s="1247">
        <v>4950</v>
      </c>
      <c r="X380" s="1247" t="s">
        <v>933</v>
      </c>
    </row>
    <row r="381" spans="1:24" x14ac:dyDescent="0.25">
      <c r="A381" s="1097">
        <v>1310</v>
      </c>
      <c r="B381" s="1097" t="s">
        <v>786</v>
      </c>
      <c r="C381" s="1097"/>
      <c r="D381" s="1097" t="s">
        <v>630</v>
      </c>
      <c r="E381" s="1247">
        <v>5116</v>
      </c>
      <c r="F381" s="1248">
        <v>0</v>
      </c>
      <c r="G381" s="1247">
        <v>5116</v>
      </c>
      <c r="H381" s="1248">
        <v>0</v>
      </c>
      <c r="I381" s="1247">
        <v>5116</v>
      </c>
      <c r="J381" s="1248">
        <v>0</v>
      </c>
      <c r="K381" s="1247">
        <v>5116</v>
      </c>
      <c r="L381" s="1248">
        <v>0</v>
      </c>
      <c r="M381" s="1247">
        <v>5116</v>
      </c>
      <c r="N381" s="1248">
        <v>0</v>
      </c>
      <c r="O381" s="1247">
        <v>5116</v>
      </c>
      <c r="P381" s="1248">
        <v>0</v>
      </c>
      <c r="Q381" s="1247">
        <v>5116</v>
      </c>
      <c r="R381" s="1248">
        <v>0</v>
      </c>
      <c r="S381" s="1247">
        <v>5116</v>
      </c>
      <c r="T381" s="1247"/>
      <c r="U381" s="1247"/>
      <c r="V381" s="1247"/>
      <c r="W381" s="1247">
        <v>5116</v>
      </c>
      <c r="X381" s="1247" t="s">
        <v>933</v>
      </c>
    </row>
    <row r="382" spans="1:24" x14ac:dyDescent="0.25">
      <c r="A382" s="1097">
        <v>1311</v>
      </c>
      <c r="B382" s="1097" t="s">
        <v>787</v>
      </c>
      <c r="C382" s="1097"/>
      <c r="D382" s="1097" t="s">
        <v>630</v>
      </c>
      <c r="E382" s="1247">
        <v>983</v>
      </c>
      <c r="F382" s="1248">
        <v>0</v>
      </c>
      <c r="G382" s="1247">
        <v>983</v>
      </c>
      <c r="H382" s="1248">
        <v>0</v>
      </c>
      <c r="I382" s="1247">
        <v>983</v>
      </c>
      <c r="J382" s="1248">
        <v>0</v>
      </c>
      <c r="K382" s="1247">
        <v>983</v>
      </c>
      <c r="L382" s="1248">
        <v>0</v>
      </c>
      <c r="M382" s="1247">
        <v>983</v>
      </c>
      <c r="N382" s="1248">
        <v>0</v>
      </c>
      <c r="O382" s="1247">
        <v>983</v>
      </c>
      <c r="P382" s="1248">
        <v>0</v>
      </c>
      <c r="Q382" s="1247">
        <v>983</v>
      </c>
      <c r="R382" s="1248">
        <v>0</v>
      </c>
      <c r="S382" s="1247">
        <v>983</v>
      </c>
      <c r="T382" s="1247"/>
      <c r="U382" s="1247"/>
      <c r="V382" s="1247"/>
      <c r="W382" s="1247">
        <v>983</v>
      </c>
      <c r="X382" s="1247" t="s">
        <v>933</v>
      </c>
    </row>
    <row r="383" spans="1:24" x14ac:dyDescent="0.25">
      <c r="A383" s="1247">
        <v>1338</v>
      </c>
      <c r="B383" s="1247" t="s">
        <v>788</v>
      </c>
      <c r="C383" s="1247"/>
      <c r="D383" s="1247" t="s">
        <v>537</v>
      </c>
      <c r="E383" s="1247">
        <v>8136</v>
      </c>
      <c r="F383" s="1248">
        <v>0</v>
      </c>
      <c r="G383" s="1247">
        <v>8136</v>
      </c>
      <c r="H383" s="1248">
        <v>0</v>
      </c>
      <c r="I383" s="1247">
        <v>8136</v>
      </c>
      <c r="J383" s="1248">
        <v>0</v>
      </c>
      <c r="K383" s="1247">
        <v>8136</v>
      </c>
      <c r="L383" s="1248">
        <v>0</v>
      </c>
      <c r="M383" s="1247">
        <v>8136</v>
      </c>
      <c r="N383" s="1248">
        <v>0</v>
      </c>
      <c r="O383" s="1247">
        <v>8136</v>
      </c>
      <c r="P383" s="1248">
        <v>0</v>
      </c>
      <c r="Q383" s="1247">
        <v>8136</v>
      </c>
      <c r="R383" s="1248">
        <v>0</v>
      </c>
      <c r="S383" s="1247">
        <v>8136</v>
      </c>
      <c r="T383" s="1247"/>
      <c r="U383" s="1247"/>
      <c r="V383" s="1247"/>
      <c r="W383" s="1247">
        <v>8136</v>
      </c>
      <c r="X383" s="1247" t="s">
        <v>928</v>
      </c>
    </row>
    <row r="384" spans="1:24" x14ac:dyDescent="0.25">
      <c r="A384" s="1247">
        <v>1339</v>
      </c>
      <c r="B384" s="1247" t="s">
        <v>789</v>
      </c>
      <c r="C384" s="1247"/>
      <c r="D384" s="1247" t="s">
        <v>537</v>
      </c>
      <c r="E384" s="1247">
        <v>4516</v>
      </c>
      <c r="F384" s="1248">
        <v>0</v>
      </c>
      <c r="G384" s="1247">
        <v>4516</v>
      </c>
      <c r="H384" s="1248">
        <v>0</v>
      </c>
      <c r="I384" s="1247">
        <v>4516</v>
      </c>
      <c r="J384" s="1248">
        <v>0</v>
      </c>
      <c r="K384" s="1247">
        <v>4516</v>
      </c>
      <c r="L384" s="1248">
        <v>0</v>
      </c>
      <c r="M384" s="1247">
        <v>4516</v>
      </c>
      <c r="N384" s="1248">
        <v>0</v>
      </c>
      <c r="O384" s="1247">
        <v>4516</v>
      </c>
      <c r="P384" s="1248">
        <v>0</v>
      </c>
      <c r="Q384" s="1247">
        <v>4516</v>
      </c>
      <c r="R384" s="1248">
        <v>0</v>
      </c>
      <c r="S384" s="1247">
        <v>4516</v>
      </c>
      <c r="T384" s="1247"/>
      <c r="U384" s="1247"/>
      <c r="V384" s="1247"/>
      <c r="W384" s="1247">
        <v>4516</v>
      </c>
      <c r="X384" s="1247" t="s">
        <v>928</v>
      </c>
    </row>
    <row r="385" spans="1:24" x14ac:dyDescent="0.25">
      <c r="A385" s="1097">
        <v>1340</v>
      </c>
      <c r="B385" s="1097" t="s">
        <v>790</v>
      </c>
      <c r="C385" s="1097"/>
      <c r="D385" s="1097" t="s">
        <v>630</v>
      </c>
      <c r="E385" s="1247">
        <v>1562</v>
      </c>
      <c r="F385" s="1248">
        <v>0</v>
      </c>
      <c r="G385" s="1247">
        <v>1562</v>
      </c>
      <c r="H385" s="1248">
        <v>0</v>
      </c>
      <c r="I385" s="1247">
        <v>1562</v>
      </c>
      <c r="J385" s="1248">
        <v>0</v>
      </c>
      <c r="K385" s="1247">
        <v>1562</v>
      </c>
      <c r="L385" s="1248">
        <v>0</v>
      </c>
      <c r="M385" s="1247">
        <v>1562</v>
      </c>
      <c r="N385" s="1248">
        <v>0</v>
      </c>
      <c r="O385" s="1247">
        <v>1562</v>
      </c>
      <c r="P385" s="1248">
        <v>0</v>
      </c>
      <c r="Q385" s="1247">
        <v>1562</v>
      </c>
      <c r="R385" s="1248">
        <v>0</v>
      </c>
      <c r="S385" s="1247">
        <v>1562</v>
      </c>
      <c r="T385" s="1247"/>
      <c r="U385" s="1247"/>
      <c r="V385" s="1247"/>
      <c r="W385" s="1247">
        <v>1562</v>
      </c>
      <c r="X385" s="1247" t="s">
        <v>933</v>
      </c>
    </row>
    <row r="386" spans="1:24" x14ac:dyDescent="0.25">
      <c r="A386" s="1247">
        <v>1341</v>
      </c>
      <c r="B386" s="1247" t="s">
        <v>791</v>
      </c>
      <c r="C386" s="1247"/>
      <c r="D386" s="1247" t="s">
        <v>630</v>
      </c>
      <c r="E386" s="1247">
        <v>12471</v>
      </c>
      <c r="F386" s="1248">
        <v>0</v>
      </c>
      <c r="G386" s="1247">
        <v>12471</v>
      </c>
      <c r="H386" s="1248">
        <v>0</v>
      </c>
      <c r="I386" s="1247">
        <v>12471</v>
      </c>
      <c r="J386" s="1248">
        <v>0</v>
      </c>
      <c r="K386" s="1247">
        <v>12471</v>
      </c>
      <c r="L386" s="1248">
        <v>0</v>
      </c>
      <c r="M386" s="1247">
        <v>12471</v>
      </c>
      <c r="N386" s="1248">
        <v>0</v>
      </c>
      <c r="O386" s="1247">
        <v>12471</v>
      </c>
      <c r="P386" s="1248">
        <v>0</v>
      </c>
      <c r="Q386" s="1247">
        <v>12471</v>
      </c>
      <c r="R386" s="1248">
        <v>0</v>
      </c>
      <c r="S386" s="1247">
        <v>12471</v>
      </c>
      <c r="T386" s="1247"/>
      <c r="U386" s="1247"/>
      <c r="V386" s="1247"/>
      <c r="W386" s="1247">
        <v>12471</v>
      </c>
      <c r="X386" s="1247" t="s">
        <v>928</v>
      </c>
    </row>
    <row r="387" spans="1:24" x14ac:dyDescent="0.25">
      <c r="A387" s="1247">
        <v>1355</v>
      </c>
      <c r="B387" s="1247" t="s">
        <v>792</v>
      </c>
      <c r="C387" s="1247"/>
      <c r="D387" s="1247" t="s">
        <v>630</v>
      </c>
      <c r="E387" s="1247">
        <v>23545</v>
      </c>
      <c r="F387" s="1248">
        <v>0</v>
      </c>
      <c r="G387" s="1247">
        <v>23545</v>
      </c>
      <c r="H387" s="1248">
        <v>0</v>
      </c>
      <c r="I387" s="1247">
        <v>23545</v>
      </c>
      <c r="J387" s="1248">
        <v>0</v>
      </c>
      <c r="K387" s="1247">
        <v>23545</v>
      </c>
      <c r="L387" s="1248">
        <v>0</v>
      </c>
      <c r="M387" s="1247">
        <v>23545</v>
      </c>
      <c r="N387" s="1248">
        <v>0</v>
      </c>
      <c r="O387" s="1247">
        <v>23545</v>
      </c>
      <c r="P387" s="1248">
        <v>0</v>
      </c>
      <c r="Q387" s="1247">
        <v>23545</v>
      </c>
      <c r="R387" s="1248">
        <v>0</v>
      </c>
      <c r="S387" s="1247">
        <v>23545</v>
      </c>
      <c r="T387" s="1248">
        <v>0</v>
      </c>
      <c r="U387" s="1247">
        <v>23545</v>
      </c>
      <c r="V387" s="1248">
        <v>0</v>
      </c>
      <c r="W387" s="1247">
        <v>23545</v>
      </c>
      <c r="X387" s="1247" t="s">
        <v>928</v>
      </c>
    </row>
    <row r="388" spans="1:24" x14ac:dyDescent="0.25">
      <c r="A388" s="1097">
        <v>1357</v>
      </c>
      <c r="B388" s="1097" t="s">
        <v>1311</v>
      </c>
      <c r="C388" s="1097"/>
      <c r="D388" s="1097" t="s">
        <v>630</v>
      </c>
      <c r="E388" s="1247">
        <v>2140</v>
      </c>
      <c r="F388" s="1248">
        <v>0</v>
      </c>
      <c r="G388" s="1247">
        <v>2140</v>
      </c>
      <c r="H388" s="1248">
        <v>0</v>
      </c>
      <c r="I388" s="1247">
        <v>2140</v>
      </c>
      <c r="J388" s="1248">
        <v>0</v>
      </c>
      <c r="K388" s="1247">
        <v>2140</v>
      </c>
      <c r="L388" s="1248">
        <v>0</v>
      </c>
      <c r="M388" s="1247">
        <v>2140</v>
      </c>
      <c r="N388" s="1248">
        <v>0</v>
      </c>
      <c r="O388" s="1247">
        <v>2140</v>
      </c>
      <c r="P388" s="1248">
        <v>0</v>
      </c>
      <c r="Q388" s="1247">
        <v>2140</v>
      </c>
      <c r="R388" s="1248">
        <v>0</v>
      </c>
      <c r="S388" s="1247">
        <v>2140</v>
      </c>
      <c r="T388" s="1248">
        <v>0</v>
      </c>
      <c r="U388" s="1247">
        <v>2140</v>
      </c>
      <c r="V388" s="1248">
        <v>0</v>
      </c>
      <c r="W388" s="1247">
        <v>2140</v>
      </c>
      <c r="X388" s="1247" t="s">
        <v>933</v>
      </c>
    </row>
    <row r="389" spans="1:24" x14ac:dyDescent="0.25">
      <c r="A389" s="1097">
        <v>1358</v>
      </c>
      <c r="B389" s="1097" t="s">
        <v>1312</v>
      </c>
      <c r="C389" s="1097"/>
      <c r="D389" s="1097" t="s">
        <v>630</v>
      </c>
      <c r="E389" s="1247">
        <v>3298</v>
      </c>
      <c r="F389" s="1248">
        <v>0</v>
      </c>
      <c r="G389" s="1247">
        <v>3298</v>
      </c>
      <c r="H389" s="1248">
        <v>0</v>
      </c>
      <c r="I389" s="1247">
        <v>3298</v>
      </c>
      <c r="J389" s="1248">
        <v>0</v>
      </c>
      <c r="K389" s="1247">
        <v>3298</v>
      </c>
      <c r="L389" s="1248">
        <v>0</v>
      </c>
      <c r="M389" s="1247">
        <v>3298</v>
      </c>
      <c r="N389" s="1248">
        <v>0</v>
      </c>
      <c r="O389" s="1247">
        <v>3298</v>
      </c>
      <c r="P389" s="1248">
        <v>0</v>
      </c>
      <c r="Q389" s="1247">
        <v>3298</v>
      </c>
      <c r="R389" s="1248">
        <v>0</v>
      </c>
      <c r="S389" s="1247">
        <v>3298</v>
      </c>
      <c r="T389" s="1247"/>
      <c r="U389" s="1247"/>
      <c r="V389" s="1247"/>
      <c r="W389" s="1247">
        <v>3298</v>
      </c>
      <c r="X389" s="1247" t="s">
        <v>933</v>
      </c>
    </row>
    <row r="390" spans="1:24" x14ac:dyDescent="0.25">
      <c r="A390" s="1247">
        <v>1359</v>
      </c>
      <c r="B390" s="1247" t="s">
        <v>1313</v>
      </c>
      <c r="C390" s="1247"/>
      <c r="D390" s="1247" t="s">
        <v>630</v>
      </c>
      <c r="E390" s="1247">
        <v>7926</v>
      </c>
      <c r="F390" s="1248">
        <v>0</v>
      </c>
      <c r="G390" s="1247">
        <v>7926</v>
      </c>
      <c r="H390" s="1248">
        <v>0</v>
      </c>
      <c r="I390" s="1247">
        <v>7926</v>
      </c>
      <c r="J390" s="1248">
        <v>0</v>
      </c>
      <c r="K390" s="1247">
        <v>7926</v>
      </c>
      <c r="L390" s="1248">
        <v>0</v>
      </c>
      <c r="M390" s="1247">
        <v>7926</v>
      </c>
      <c r="N390" s="1248">
        <v>0</v>
      </c>
      <c r="O390" s="1247">
        <v>7926</v>
      </c>
      <c r="P390" s="1248">
        <v>0</v>
      </c>
      <c r="Q390" s="1247">
        <v>7926</v>
      </c>
      <c r="R390" s="1248">
        <v>0</v>
      </c>
      <c r="S390" s="1247">
        <v>7926</v>
      </c>
      <c r="T390" s="1248">
        <v>0</v>
      </c>
      <c r="U390" s="1247">
        <v>7926</v>
      </c>
      <c r="V390" s="1248">
        <v>0</v>
      </c>
      <c r="W390" s="1247">
        <v>7926</v>
      </c>
      <c r="X390" s="1247" t="s">
        <v>928</v>
      </c>
    </row>
    <row r="391" spans="1:24" x14ac:dyDescent="0.25">
      <c r="A391" s="1097">
        <v>1376</v>
      </c>
      <c r="B391" s="1097" t="s">
        <v>793</v>
      </c>
      <c r="C391" s="1097"/>
      <c r="D391" s="1097" t="s">
        <v>630</v>
      </c>
      <c r="E391" s="1247">
        <v>7000</v>
      </c>
      <c r="F391" s="1248">
        <v>0</v>
      </c>
      <c r="G391" s="1247">
        <v>7000</v>
      </c>
      <c r="H391" s="1163">
        <v>-0.29064000000000001</v>
      </c>
      <c r="I391" s="1247">
        <v>9868</v>
      </c>
      <c r="J391" s="1248">
        <v>0</v>
      </c>
      <c r="K391" s="1247">
        <v>9868</v>
      </c>
      <c r="L391" s="1248">
        <v>0</v>
      </c>
      <c r="M391" s="1247">
        <v>9868</v>
      </c>
      <c r="N391" s="1248">
        <v>0</v>
      </c>
      <c r="O391" s="1247">
        <v>9868</v>
      </c>
      <c r="P391" s="1248">
        <v>0</v>
      </c>
      <c r="Q391" s="1247">
        <v>9868</v>
      </c>
      <c r="R391" s="1248">
        <v>0</v>
      </c>
      <c r="S391" s="1247">
        <v>9868</v>
      </c>
      <c r="T391" s="1248">
        <v>0</v>
      </c>
      <c r="U391" s="1247">
        <v>9868</v>
      </c>
      <c r="V391" s="1248">
        <v>0</v>
      </c>
      <c r="W391" s="1247">
        <v>9868</v>
      </c>
      <c r="X391" s="1247" t="s">
        <v>933</v>
      </c>
    </row>
    <row r="392" spans="1:24" x14ac:dyDescent="0.25">
      <c r="A392" s="1097">
        <v>1377</v>
      </c>
      <c r="B392" s="1097" t="s">
        <v>794</v>
      </c>
      <c r="C392" s="1097"/>
      <c r="D392" s="1097" t="s">
        <v>630</v>
      </c>
      <c r="E392" s="1247">
        <v>9868</v>
      </c>
      <c r="F392" s="1248">
        <v>0</v>
      </c>
      <c r="G392" s="1247">
        <v>9868</v>
      </c>
      <c r="H392" s="1164">
        <v>0.40971000000000002</v>
      </c>
      <c r="I392" s="1247">
        <v>7000</v>
      </c>
      <c r="J392" s="1248">
        <v>0</v>
      </c>
      <c r="K392" s="1247">
        <v>7000</v>
      </c>
      <c r="L392" s="1248">
        <v>0</v>
      </c>
      <c r="M392" s="1247">
        <v>7000</v>
      </c>
      <c r="N392" s="1248">
        <v>0</v>
      </c>
      <c r="O392" s="1247">
        <v>7000</v>
      </c>
      <c r="P392" s="1248">
        <v>0</v>
      </c>
      <c r="Q392" s="1247">
        <v>7000</v>
      </c>
      <c r="R392" s="1248">
        <v>0</v>
      </c>
      <c r="S392" s="1247">
        <v>7000</v>
      </c>
      <c r="T392" s="1248">
        <v>0</v>
      </c>
      <c r="U392" s="1247">
        <v>7000</v>
      </c>
      <c r="V392" s="1248">
        <v>0</v>
      </c>
      <c r="W392" s="1247">
        <v>7000</v>
      </c>
      <c r="X392" s="1247" t="s">
        <v>933</v>
      </c>
    </row>
    <row r="393" spans="1:24" x14ac:dyDescent="0.25">
      <c r="A393" s="1247">
        <v>1393</v>
      </c>
      <c r="B393" s="1247" t="s">
        <v>795</v>
      </c>
      <c r="C393" s="1247"/>
      <c r="D393" s="1247" t="s">
        <v>537</v>
      </c>
      <c r="E393" s="1247">
        <v>9041</v>
      </c>
      <c r="F393" s="1248">
        <v>0</v>
      </c>
      <c r="G393" s="1247">
        <v>9041</v>
      </c>
      <c r="H393" s="1248">
        <v>0</v>
      </c>
      <c r="I393" s="1247">
        <v>9041</v>
      </c>
      <c r="J393" s="1248">
        <v>0</v>
      </c>
      <c r="K393" s="1247">
        <v>9041</v>
      </c>
      <c r="L393" s="1248">
        <v>0</v>
      </c>
      <c r="M393" s="1247">
        <v>9041</v>
      </c>
      <c r="N393" s="1248">
        <v>0</v>
      </c>
      <c r="O393" s="1247">
        <v>9041</v>
      </c>
      <c r="P393" s="1248">
        <v>0</v>
      </c>
      <c r="Q393" s="1247">
        <v>9041</v>
      </c>
      <c r="R393" s="1248">
        <v>0</v>
      </c>
      <c r="S393" s="1247">
        <v>9041</v>
      </c>
      <c r="T393" s="1248">
        <v>0</v>
      </c>
      <c r="U393" s="1247">
        <v>9041</v>
      </c>
      <c r="V393" s="1248">
        <v>0</v>
      </c>
      <c r="W393" s="1247">
        <v>9041</v>
      </c>
      <c r="X393" s="1247" t="s">
        <v>928</v>
      </c>
    </row>
    <row r="394" spans="1:24" x14ac:dyDescent="0.25">
      <c r="A394" s="1247">
        <v>1394</v>
      </c>
      <c r="B394" s="1247" t="s">
        <v>796</v>
      </c>
      <c r="C394" s="1247"/>
      <c r="D394" s="1247" t="s">
        <v>537</v>
      </c>
      <c r="E394" s="1247">
        <v>7231</v>
      </c>
      <c r="F394" s="1248">
        <v>0</v>
      </c>
      <c r="G394" s="1247">
        <v>7231</v>
      </c>
      <c r="H394" s="1248">
        <v>0</v>
      </c>
      <c r="I394" s="1247">
        <v>7231</v>
      </c>
      <c r="J394" s="1248">
        <v>0</v>
      </c>
      <c r="K394" s="1247">
        <v>7231</v>
      </c>
      <c r="L394" s="1248">
        <v>0</v>
      </c>
      <c r="M394" s="1247">
        <v>7231</v>
      </c>
      <c r="N394" s="1248">
        <v>0</v>
      </c>
      <c r="O394" s="1247">
        <v>7231</v>
      </c>
      <c r="P394" s="1248">
        <v>0</v>
      </c>
      <c r="Q394" s="1247">
        <v>7231</v>
      </c>
      <c r="R394" s="1248">
        <v>0</v>
      </c>
      <c r="S394" s="1247">
        <v>7231</v>
      </c>
      <c r="T394" s="1248">
        <v>0</v>
      </c>
      <c r="U394" s="1247">
        <v>7231</v>
      </c>
      <c r="V394" s="1248">
        <v>0</v>
      </c>
      <c r="W394" s="1247">
        <v>7231</v>
      </c>
      <c r="X394" s="1247" t="s">
        <v>928</v>
      </c>
    </row>
    <row r="395" spans="1:24" x14ac:dyDescent="0.25">
      <c r="A395" s="1247">
        <v>1395</v>
      </c>
      <c r="B395" s="1247" t="s">
        <v>797</v>
      </c>
      <c r="C395" s="1247"/>
      <c r="D395" s="1247" t="s">
        <v>537</v>
      </c>
      <c r="E395" s="1247">
        <v>21710</v>
      </c>
      <c r="F395" s="1248">
        <v>0</v>
      </c>
      <c r="G395" s="1247">
        <v>21710</v>
      </c>
      <c r="H395" s="1248">
        <v>0</v>
      </c>
      <c r="I395" s="1247">
        <v>21710</v>
      </c>
      <c r="J395" s="1248">
        <v>0</v>
      </c>
      <c r="K395" s="1247">
        <v>21710</v>
      </c>
      <c r="L395" s="1248">
        <v>0</v>
      </c>
      <c r="M395" s="1247">
        <v>21710</v>
      </c>
      <c r="N395" s="1248">
        <v>0</v>
      </c>
      <c r="O395" s="1247">
        <v>21710</v>
      </c>
      <c r="P395" s="1248">
        <v>0</v>
      </c>
      <c r="Q395" s="1247">
        <v>21710</v>
      </c>
      <c r="R395" s="1248">
        <v>0</v>
      </c>
      <c r="S395" s="1247">
        <v>21710</v>
      </c>
      <c r="T395" s="1248">
        <v>0</v>
      </c>
      <c r="U395" s="1247">
        <v>21710</v>
      </c>
      <c r="V395" s="1248">
        <v>0</v>
      </c>
      <c r="W395" s="1247">
        <v>21710</v>
      </c>
      <c r="X395" s="1247" t="s">
        <v>928</v>
      </c>
    </row>
    <row r="396" spans="1:24" x14ac:dyDescent="0.25">
      <c r="A396" s="1247">
        <v>1408</v>
      </c>
      <c r="B396" s="1247" t="s">
        <v>1072</v>
      </c>
      <c r="C396" s="1247"/>
      <c r="D396" s="1247" t="s">
        <v>537</v>
      </c>
      <c r="E396" s="1247">
        <v>22615</v>
      </c>
      <c r="F396" s="1248">
        <v>0</v>
      </c>
      <c r="G396" s="1247">
        <v>22615</v>
      </c>
      <c r="H396" s="1248">
        <v>0</v>
      </c>
      <c r="I396" s="1247">
        <v>22615</v>
      </c>
      <c r="J396" s="1248">
        <v>0</v>
      </c>
      <c r="K396" s="1247">
        <v>22615</v>
      </c>
      <c r="L396" s="1248">
        <v>0</v>
      </c>
      <c r="M396" s="1247">
        <v>22615</v>
      </c>
      <c r="N396" s="1248">
        <v>0</v>
      </c>
      <c r="O396" s="1247">
        <v>22615</v>
      </c>
      <c r="P396" s="1248">
        <v>0</v>
      </c>
      <c r="Q396" s="1247">
        <v>22615</v>
      </c>
      <c r="R396" s="1164">
        <v>0.13643</v>
      </c>
      <c r="S396" s="1247">
        <v>19900</v>
      </c>
      <c r="T396" s="1248">
        <v>0</v>
      </c>
      <c r="U396" s="1247">
        <v>19900</v>
      </c>
      <c r="V396" s="1248">
        <v>0</v>
      </c>
      <c r="W396" s="1247">
        <v>19900</v>
      </c>
      <c r="X396" s="1247" t="s">
        <v>928</v>
      </c>
    </row>
    <row r="397" spans="1:24" x14ac:dyDescent="0.25">
      <c r="A397" s="1247">
        <v>1409</v>
      </c>
      <c r="B397" s="1247" t="s">
        <v>803</v>
      </c>
      <c r="C397" s="1247"/>
      <c r="D397" s="1247" t="s">
        <v>537</v>
      </c>
      <c r="E397" s="1247">
        <v>22615</v>
      </c>
      <c r="F397" s="1248">
        <v>0</v>
      </c>
      <c r="G397" s="1247">
        <v>22615</v>
      </c>
      <c r="H397" s="1248">
        <v>0</v>
      </c>
      <c r="I397" s="1247">
        <v>22615</v>
      </c>
      <c r="J397" s="1248">
        <v>0</v>
      </c>
      <c r="K397" s="1247">
        <v>22615</v>
      </c>
      <c r="L397" s="1248">
        <v>0</v>
      </c>
      <c r="M397" s="1247">
        <v>22615</v>
      </c>
      <c r="N397" s="1248">
        <v>0</v>
      </c>
      <c r="O397" s="1247">
        <v>22615</v>
      </c>
      <c r="P397" s="1248">
        <v>0</v>
      </c>
      <c r="Q397" s="1247">
        <v>22615</v>
      </c>
      <c r="R397" s="1164">
        <v>0.13643</v>
      </c>
      <c r="S397" s="1247">
        <v>19900</v>
      </c>
      <c r="T397" s="1248">
        <v>0</v>
      </c>
      <c r="U397" s="1247">
        <v>19900</v>
      </c>
      <c r="V397" s="1248">
        <v>0</v>
      </c>
      <c r="W397" s="1247">
        <v>19900</v>
      </c>
      <c r="X397" s="1247" t="s">
        <v>928</v>
      </c>
    </row>
    <row r="398" spans="1:24" x14ac:dyDescent="0.25">
      <c r="A398" s="1247">
        <v>1410</v>
      </c>
      <c r="B398" s="1247" t="s">
        <v>804</v>
      </c>
      <c r="C398" s="1247"/>
      <c r="D398" s="1247" t="s">
        <v>537</v>
      </c>
      <c r="E398" s="1247">
        <v>22615</v>
      </c>
      <c r="F398" s="1248">
        <v>0</v>
      </c>
      <c r="G398" s="1247">
        <v>22615</v>
      </c>
      <c r="H398" s="1248">
        <v>0</v>
      </c>
      <c r="I398" s="1247">
        <v>22615</v>
      </c>
      <c r="J398" s="1248">
        <v>0</v>
      </c>
      <c r="K398" s="1247">
        <v>22615</v>
      </c>
      <c r="L398" s="1248">
        <v>0</v>
      </c>
      <c r="M398" s="1247">
        <v>22615</v>
      </c>
      <c r="N398" s="1248">
        <v>0</v>
      </c>
      <c r="O398" s="1247">
        <v>22615</v>
      </c>
      <c r="P398" s="1248">
        <v>0</v>
      </c>
      <c r="Q398" s="1247">
        <v>22615</v>
      </c>
      <c r="R398" s="1164">
        <v>0.13643</v>
      </c>
      <c r="S398" s="1247">
        <v>19900</v>
      </c>
      <c r="T398" s="1248">
        <v>0</v>
      </c>
      <c r="U398" s="1247">
        <v>19900</v>
      </c>
      <c r="V398" s="1248">
        <v>0</v>
      </c>
      <c r="W398" s="1247">
        <v>19900</v>
      </c>
      <c r="X398" s="1247" t="s">
        <v>928</v>
      </c>
    </row>
    <row r="399" spans="1:24" x14ac:dyDescent="0.25">
      <c r="A399" s="1247">
        <v>1412</v>
      </c>
      <c r="B399" s="1247" t="s">
        <v>805</v>
      </c>
      <c r="C399" s="1247"/>
      <c r="D399" s="1247" t="s">
        <v>537</v>
      </c>
      <c r="E399" s="1247">
        <v>22615</v>
      </c>
      <c r="F399" s="1248">
        <v>0</v>
      </c>
      <c r="G399" s="1247">
        <v>22615</v>
      </c>
      <c r="H399" s="1248">
        <v>0</v>
      </c>
      <c r="I399" s="1247">
        <v>22615</v>
      </c>
      <c r="J399" s="1248">
        <v>0</v>
      </c>
      <c r="K399" s="1247">
        <v>22615</v>
      </c>
      <c r="L399" s="1248">
        <v>0</v>
      </c>
      <c r="M399" s="1247">
        <v>22615</v>
      </c>
      <c r="N399" s="1248">
        <v>0</v>
      </c>
      <c r="O399" s="1247">
        <v>22615</v>
      </c>
      <c r="P399" s="1248">
        <v>0</v>
      </c>
      <c r="Q399" s="1247">
        <v>22615</v>
      </c>
      <c r="R399" s="1164">
        <v>4.1689999999999998E-2</v>
      </c>
      <c r="S399" s="1247">
        <v>21710</v>
      </c>
      <c r="T399" s="1248">
        <v>0</v>
      </c>
      <c r="U399" s="1247">
        <v>21710</v>
      </c>
      <c r="V399" s="1248">
        <v>0</v>
      </c>
      <c r="W399" s="1247">
        <v>21710</v>
      </c>
      <c r="X399" s="1247" t="s">
        <v>928</v>
      </c>
    </row>
    <row r="400" spans="1:24" x14ac:dyDescent="0.25">
      <c r="A400" s="1247">
        <v>1413</v>
      </c>
      <c r="B400" s="1247" t="s">
        <v>806</v>
      </c>
      <c r="C400" s="1247"/>
      <c r="D400" s="1247" t="s">
        <v>537</v>
      </c>
      <c r="E400" s="1247">
        <v>22615</v>
      </c>
      <c r="F400" s="1248">
        <v>0</v>
      </c>
      <c r="G400" s="1247">
        <v>22615</v>
      </c>
      <c r="H400" s="1248">
        <v>0</v>
      </c>
      <c r="I400" s="1247">
        <v>22615</v>
      </c>
      <c r="J400" s="1248">
        <v>0</v>
      </c>
      <c r="K400" s="1247">
        <v>22615</v>
      </c>
      <c r="L400" s="1248">
        <v>0</v>
      </c>
      <c r="M400" s="1247">
        <v>22615</v>
      </c>
      <c r="N400" s="1248">
        <v>0</v>
      </c>
      <c r="O400" s="1247">
        <v>22615</v>
      </c>
      <c r="P400" s="1248">
        <v>0</v>
      </c>
      <c r="Q400" s="1247">
        <v>22615</v>
      </c>
      <c r="R400" s="1248">
        <v>0</v>
      </c>
      <c r="S400" s="1247">
        <v>22615</v>
      </c>
      <c r="T400" s="1248">
        <v>0</v>
      </c>
      <c r="U400" s="1247">
        <v>22615</v>
      </c>
      <c r="V400" s="1248">
        <v>0</v>
      </c>
      <c r="W400" s="1247">
        <v>22615</v>
      </c>
      <c r="X400" s="1247" t="s">
        <v>928</v>
      </c>
    </row>
    <row r="401" spans="1:24" x14ac:dyDescent="0.25">
      <c r="A401" s="1247">
        <v>1414</v>
      </c>
      <c r="B401" s="1247" t="s">
        <v>807</v>
      </c>
      <c r="C401" s="1247"/>
      <c r="D401" s="1247" t="s">
        <v>537</v>
      </c>
      <c r="E401" s="1247">
        <v>22615</v>
      </c>
      <c r="F401" s="1248">
        <v>0</v>
      </c>
      <c r="G401" s="1247">
        <v>22615</v>
      </c>
      <c r="H401" s="1248">
        <v>0</v>
      </c>
      <c r="I401" s="1247">
        <v>22615</v>
      </c>
      <c r="J401" s="1248">
        <v>0</v>
      </c>
      <c r="K401" s="1247">
        <v>22615</v>
      </c>
      <c r="L401" s="1248">
        <v>0</v>
      </c>
      <c r="M401" s="1247">
        <v>22615</v>
      </c>
      <c r="N401" s="1248">
        <v>0</v>
      </c>
      <c r="O401" s="1247">
        <v>22615</v>
      </c>
      <c r="P401" s="1248">
        <v>0</v>
      </c>
      <c r="Q401" s="1247">
        <v>22615</v>
      </c>
      <c r="R401" s="1248">
        <v>0</v>
      </c>
      <c r="S401" s="1247">
        <v>22615</v>
      </c>
      <c r="T401" s="1248">
        <v>0</v>
      </c>
      <c r="U401" s="1247">
        <v>22615</v>
      </c>
      <c r="V401" s="1248">
        <v>0</v>
      </c>
      <c r="W401" s="1247">
        <v>22615</v>
      </c>
      <c r="X401" s="1247" t="s">
        <v>928</v>
      </c>
    </row>
    <row r="402" spans="1:24" x14ac:dyDescent="0.25">
      <c r="A402" s="1247">
        <v>1415</v>
      </c>
      <c r="B402" s="1247" t="s">
        <v>808</v>
      </c>
      <c r="C402" s="1247"/>
      <c r="D402" s="1247" t="s">
        <v>537</v>
      </c>
      <c r="E402" s="1247">
        <v>22615</v>
      </c>
      <c r="F402" s="1248">
        <v>0</v>
      </c>
      <c r="G402" s="1247">
        <v>22615</v>
      </c>
      <c r="H402" s="1248">
        <v>0</v>
      </c>
      <c r="I402" s="1247">
        <v>22615</v>
      </c>
      <c r="J402" s="1248">
        <v>0</v>
      </c>
      <c r="K402" s="1247">
        <v>22615</v>
      </c>
      <c r="L402" s="1248">
        <v>0</v>
      </c>
      <c r="M402" s="1247">
        <v>22615</v>
      </c>
      <c r="N402" s="1248">
        <v>0</v>
      </c>
      <c r="O402" s="1247">
        <v>22615</v>
      </c>
      <c r="P402" s="1248">
        <v>0</v>
      </c>
      <c r="Q402" s="1247">
        <v>22615</v>
      </c>
      <c r="R402" s="1164">
        <v>0.13643</v>
      </c>
      <c r="S402" s="1247">
        <v>19900</v>
      </c>
      <c r="T402" s="1248">
        <v>0</v>
      </c>
      <c r="U402" s="1247">
        <v>19900</v>
      </c>
      <c r="V402" s="1248">
        <v>0</v>
      </c>
      <c r="W402" s="1247">
        <v>19900</v>
      </c>
      <c r="X402" s="1247" t="s">
        <v>928</v>
      </c>
    </row>
    <row r="403" spans="1:24" x14ac:dyDescent="0.25">
      <c r="A403" s="1247">
        <v>1416</v>
      </c>
      <c r="B403" s="1247" t="s">
        <v>809</v>
      </c>
      <c r="C403" s="1247"/>
      <c r="D403" s="1247" t="s">
        <v>537</v>
      </c>
      <c r="E403" s="1247">
        <v>23520</v>
      </c>
      <c r="F403" s="1248">
        <v>0</v>
      </c>
      <c r="G403" s="1247">
        <v>23520</v>
      </c>
      <c r="H403" s="1248">
        <v>0</v>
      </c>
      <c r="I403" s="1247">
        <v>23520</v>
      </c>
      <c r="J403" s="1248">
        <v>0</v>
      </c>
      <c r="K403" s="1247">
        <v>23520</v>
      </c>
      <c r="L403" s="1248">
        <v>0</v>
      </c>
      <c r="M403" s="1247">
        <v>23520</v>
      </c>
      <c r="N403" s="1248">
        <v>0</v>
      </c>
      <c r="O403" s="1247">
        <v>23520</v>
      </c>
      <c r="P403" s="1248">
        <v>0</v>
      </c>
      <c r="Q403" s="1247">
        <v>23520</v>
      </c>
      <c r="R403" s="1164">
        <v>4.002E-2</v>
      </c>
      <c r="S403" s="1247">
        <v>22615</v>
      </c>
      <c r="T403" s="1248">
        <v>0</v>
      </c>
      <c r="U403" s="1247">
        <v>22615</v>
      </c>
      <c r="V403" s="1248">
        <v>0</v>
      </c>
      <c r="W403" s="1247">
        <v>22615</v>
      </c>
      <c r="X403" s="1247" t="s">
        <v>928</v>
      </c>
    </row>
    <row r="404" spans="1:24" x14ac:dyDescent="0.25">
      <c r="A404" s="1247">
        <v>1417</v>
      </c>
      <c r="B404" s="1247" t="s">
        <v>810</v>
      </c>
      <c r="C404" s="1247"/>
      <c r="D404" s="1247" t="s">
        <v>537</v>
      </c>
      <c r="E404" s="1247">
        <v>22615</v>
      </c>
      <c r="F404" s="1248">
        <v>0</v>
      </c>
      <c r="G404" s="1247">
        <v>22615</v>
      </c>
      <c r="H404" s="1248">
        <v>0</v>
      </c>
      <c r="I404" s="1247">
        <v>22615</v>
      </c>
      <c r="J404" s="1248">
        <v>0</v>
      </c>
      <c r="K404" s="1247">
        <v>22615</v>
      </c>
      <c r="L404" s="1248">
        <v>0</v>
      </c>
      <c r="M404" s="1247">
        <v>22615</v>
      </c>
      <c r="N404" s="1248">
        <v>0</v>
      </c>
      <c r="O404" s="1247">
        <v>22615</v>
      </c>
      <c r="P404" s="1248">
        <v>0</v>
      </c>
      <c r="Q404" s="1247">
        <v>22615</v>
      </c>
      <c r="R404" s="1248">
        <v>0</v>
      </c>
      <c r="S404" s="1247">
        <v>22615</v>
      </c>
      <c r="T404" s="1248">
        <v>0</v>
      </c>
      <c r="U404" s="1247">
        <v>22615</v>
      </c>
      <c r="V404" s="1248">
        <v>0</v>
      </c>
      <c r="W404" s="1247">
        <v>22615</v>
      </c>
      <c r="X404" s="1247" t="s">
        <v>928</v>
      </c>
    </row>
    <row r="405" spans="1:24" x14ac:dyDescent="0.25">
      <c r="A405" s="1247">
        <v>1418</v>
      </c>
      <c r="B405" s="1247" t="s">
        <v>1074</v>
      </c>
      <c r="C405" s="1247"/>
      <c r="D405" s="1247" t="s">
        <v>537</v>
      </c>
      <c r="E405" s="1247">
        <v>22615</v>
      </c>
      <c r="F405" s="1248">
        <v>0</v>
      </c>
      <c r="G405" s="1247">
        <v>22615</v>
      </c>
      <c r="H405" s="1248">
        <v>0</v>
      </c>
      <c r="I405" s="1247">
        <v>22615</v>
      </c>
      <c r="J405" s="1248">
        <v>0</v>
      </c>
      <c r="K405" s="1247">
        <v>22615</v>
      </c>
      <c r="L405" s="1248">
        <v>0</v>
      </c>
      <c r="M405" s="1247">
        <v>22615</v>
      </c>
      <c r="N405" s="1248">
        <v>0</v>
      </c>
      <c r="O405" s="1247">
        <v>22615</v>
      </c>
      <c r="P405" s="1248">
        <v>0</v>
      </c>
      <c r="Q405" s="1247">
        <v>22615</v>
      </c>
      <c r="R405" s="1248">
        <v>0</v>
      </c>
      <c r="S405" s="1247">
        <v>22615</v>
      </c>
      <c r="T405" s="1248">
        <v>0</v>
      </c>
      <c r="U405" s="1247">
        <v>22615</v>
      </c>
      <c r="V405" s="1248">
        <v>0</v>
      </c>
      <c r="W405" s="1247">
        <v>22615</v>
      </c>
      <c r="X405" s="1247" t="s">
        <v>928</v>
      </c>
    </row>
    <row r="406" spans="1:24" x14ac:dyDescent="0.25">
      <c r="A406" s="1247">
        <v>1419</v>
      </c>
      <c r="B406" s="1247" t="s">
        <v>1075</v>
      </c>
      <c r="C406" s="1247"/>
      <c r="D406" s="1247" t="s">
        <v>537</v>
      </c>
      <c r="E406" s="1247">
        <v>23520</v>
      </c>
      <c r="F406" s="1248">
        <v>0</v>
      </c>
      <c r="G406" s="1247">
        <v>23520</v>
      </c>
      <c r="H406" s="1248">
        <v>0</v>
      </c>
      <c r="I406" s="1247">
        <v>23520</v>
      </c>
      <c r="J406" s="1247"/>
      <c r="K406" s="1247"/>
      <c r="L406" s="1247"/>
      <c r="M406" s="1247"/>
      <c r="N406" s="1247"/>
      <c r="O406" s="1247"/>
      <c r="P406" s="1247"/>
      <c r="Q406" s="1247"/>
      <c r="R406" s="1247"/>
      <c r="S406" s="1247"/>
      <c r="T406" s="1247"/>
      <c r="U406" s="1247"/>
      <c r="V406" s="1247"/>
      <c r="W406" s="1247"/>
      <c r="X406" s="1247" t="s">
        <v>928</v>
      </c>
    </row>
    <row r="407" spans="1:24" x14ac:dyDescent="0.25">
      <c r="A407" s="1247">
        <v>1424</v>
      </c>
      <c r="B407" s="1247" t="s">
        <v>811</v>
      </c>
      <c r="C407" s="1247"/>
      <c r="D407" s="1247" t="s">
        <v>503</v>
      </c>
      <c r="E407" s="1247">
        <v>12950</v>
      </c>
      <c r="F407" s="1248">
        <v>0</v>
      </c>
      <c r="G407" s="1247">
        <v>12950</v>
      </c>
      <c r="H407" s="1248">
        <v>0</v>
      </c>
      <c r="I407" s="1247">
        <v>12950</v>
      </c>
      <c r="J407" s="1248">
        <v>0</v>
      </c>
      <c r="K407" s="1247">
        <v>12950</v>
      </c>
      <c r="L407" s="1248">
        <v>0</v>
      </c>
      <c r="M407" s="1247">
        <v>12950</v>
      </c>
      <c r="N407" s="1248">
        <v>0</v>
      </c>
      <c r="O407" s="1247">
        <v>12950</v>
      </c>
      <c r="P407" s="1164">
        <v>6.9980000000000001E-2</v>
      </c>
      <c r="Q407" s="1247">
        <v>12103</v>
      </c>
      <c r="R407" s="1248">
        <v>0</v>
      </c>
      <c r="S407" s="1247">
        <v>12103</v>
      </c>
      <c r="T407" s="1248">
        <v>0</v>
      </c>
      <c r="U407" s="1247">
        <v>12103</v>
      </c>
      <c r="V407" s="1247"/>
      <c r="W407" s="1247"/>
      <c r="X407" s="1247" t="s">
        <v>928</v>
      </c>
    </row>
    <row r="408" spans="1:24" x14ac:dyDescent="0.25">
      <c r="A408" s="1097">
        <v>1428</v>
      </c>
      <c r="B408" s="1097" t="s">
        <v>812</v>
      </c>
      <c r="C408" s="1097"/>
      <c r="D408" s="1097" t="s">
        <v>503</v>
      </c>
      <c r="E408" s="1247">
        <v>15288</v>
      </c>
      <c r="F408" s="1248">
        <v>0</v>
      </c>
      <c r="G408" s="1247">
        <v>15288</v>
      </c>
      <c r="H408" s="1248">
        <v>0</v>
      </c>
      <c r="I408" s="1247">
        <v>15288</v>
      </c>
      <c r="J408" s="1248">
        <v>0</v>
      </c>
      <c r="K408" s="1247">
        <v>15288</v>
      </c>
      <c r="L408" s="1248">
        <v>0</v>
      </c>
      <c r="M408" s="1247">
        <v>15288</v>
      </c>
      <c r="N408" s="1248">
        <v>0</v>
      </c>
      <c r="O408" s="1247">
        <v>15288</v>
      </c>
      <c r="P408" s="1248">
        <v>0</v>
      </c>
      <c r="Q408" s="1247">
        <v>15288</v>
      </c>
      <c r="R408" s="1248">
        <v>0</v>
      </c>
      <c r="S408" s="1247">
        <v>15288</v>
      </c>
      <c r="T408" s="1248">
        <v>0</v>
      </c>
      <c r="U408" s="1247">
        <v>15288</v>
      </c>
      <c r="V408" s="1248">
        <v>0</v>
      </c>
      <c r="W408" s="1247">
        <v>15288</v>
      </c>
      <c r="X408" s="1247" t="s">
        <v>933</v>
      </c>
    </row>
    <row r="409" spans="1:24" x14ac:dyDescent="0.25">
      <c r="A409" s="1097">
        <v>1429</v>
      </c>
      <c r="B409" s="1097" t="s">
        <v>813</v>
      </c>
      <c r="C409" s="1097"/>
      <c r="D409" s="1097" t="s">
        <v>503</v>
      </c>
      <c r="E409" s="1247">
        <v>29623</v>
      </c>
      <c r="F409" s="1248">
        <v>0</v>
      </c>
      <c r="G409" s="1247">
        <v>29623</v>
      </c>
      <c r="H409" s="1248">
        <v>0</v>
      </c>
      <c r="I409" s="1247">
        <v>29623</v>
      </c>
      <c r="J409" s="1248">
        <v>0</v>
      </c>
      <c r="K409" s="1247">
        <v>29623</v>
      </c>
      <c r="L409" s="1248">
        <v>0</v>
      </c>
      <c r="M409" s="1247">
        <v>29623</v>
      </c>
      <c r="N409" s="1248">
        <v>0</v>
      </c>
      <c r="O409" s="1247">
        <v>29623</v>
      </c>
      <c r="P409" s="1164">
        <v>7.0000000000000007E-2</v>
      </c>
      <c r="Q409" s="1247">
        <v>27685</v>
      </c>
      <c r="R409" s="1248">
        <v>0</v>
      </c>
      <c r="S409" s="1247">
        <v>27685</v>
      </c>
      <c r="T409" s="1248">
        <v>0</v>
      </c>
      <c r="U409" s="1247">
        <v>27685</v>
      </c>
      <c r="V409" s="1248">
        <v>0</v>
      </c>
      <c r="W409" s="1247">
        <v>27685</v>
      </c>
      <c r="X409" s="1247" t="s">
        <v>933</v>
      </c>
    </row>
    <row r="410" spans="1:24" x14ac:dyDescent="0.25">
      <c r="A410" s="1247">
        <v>1436</v>
      </c>
      <c r="B410" s="1247" t="s">
        <v>1081</v>
      </c>
      <c r="C410" s="1247"/>
      <c r="D410" s="1247" t="s">
        <v>537</v>
      </c>
      <c r="E410" s="1247">
        <v>40715</v>
      </c>
      <c r="F410" s="1248">
        <v>0</v>
      </c>
      <c r="G410" s="1247">
        <v>40715</v>
      </c>
      <c r="H410" s="1248">
        <v>0</v>
      </c>
      <c r="I410" s="1247">
        <v>40715</v>
      </c>
      <c r="J410" s="1247"/>
      <c r="K410" s="1247"/>
      <c r="L410" s="1247"/>
      <c r="M410" s="1247"/>
      <c r="N410" s="1247"/>
      <c r="O410" s="1247"/>
      <c r="P410" s="1247"/>
      <c r="Q410" s="1247"/>
      <c r="R410" s="1247"/>
      <c r="S410" s="1247"/>
      <c r="T410" s="1247"/>
      <c r="U410" s="1247"/>
      <c r="V410" s="1247"/>
      <c r="W410" s="1247"/>
      <c r="X410" s="1247" t="s">
        <v>928</v>
      </c>
    </row>
    <row r="411" spans="1:24" x14ac:dyDescent="0.25">
      <c r="A411" s="1247">
        <v>1437</v>
      </c>
      <c r="B411" s="1247" t="s">
        <v>1082</v>
      </c>
      <c r="C411" s="1247"/>
      <c r="D411" s="1247" t="s">
        <v>537</v>
      </c>
      <c r="E411" s="1247">
        <v>21710</v>
      </c>
      <c r="F411" s="1248">
        <v>0</v>
      </c>
      <c r="G411" s="1247">
        <v>21710</v>
      </c>
      <c r="H411" s="1248">
        <v>0</v>
      </c>
      <c r="I411" s="1247">
        <v>21710</v>
      </c>
      <c r="J411" s="1247"/>
      <c r="K411" s="1247"/>
      <c r="L411" s="1247"/>
      <c r="M411" s="1247"/>
      <c r="N411" s="1247"/>
      <c r="O411" s="1247"/>
      <c r="P411" s="1247"/>
      <c r="Q411" s="1247"/>
      <c r="R411" s="1247"/>
      <c r="S411" s="1247"/>
      <c r="T411" s="1247"/>
      <c r="U411" s="1247"/>
      <c r="V411" s="1247"/>
      <c r="W411" s="1247"/>
      <c r="X411" s="1247" t="s">
        <v>928</v>
      </c>
    </row>
    <row r="412" spans="1:24" x14ac:dyDescent="0.25">
      <c r="A412" s="1247">
        <v>1503</v>
      </c>
      <c r="B412" s="1247" t="s">
        <v>814</v>
      </c>
      <c r="C412" s="1247"/>
      <c r="D412" s="1247" t="s">
        <v>537</v>
      </c>
      <c r="E412" s="1247">
        <v>24425</v>
      </c>
      <c r="F412" s="1248">
        <v>0</v>
      </c>
      <c r="G412" s="1247">
        <v>24425</v>
      </c>
      <c r="H412" s="1248">
        <v>0</v>
      </c>
      <c r="I412" s="1247">
        <v>24425</v>
      </c>
      <c r="J412" s="1248">
        <v>0</v>
      </c>
      <c r="K412" s="1247">
        <v>24425</v>
      </c>
      <c r="L412" s="1248">
        <v>0</v>
      </c>
      <c r="M412" s="1247">
        <v>24425</v>
      </c>
      <c r="N412" s="1248">
        <v>0</v>
      </c>
      <c r="O412" s="1247">
        <v>24425</v>
      </c>
      <c r="P412" s="1248">
        <v>0</v>
      </c>
      <c r="Q412" s="1247">
        <v>24425</v>
      </c>
      <c r="R412" s="1248">
        <v>0</v>
      </c>
      <c r="S412" s="1247">
        <v>24425</v>
      </c>
      <c r="T412" s="1247"/>
      <c r="U412" s="1247"/>
      <c r="V412" s="1247"/>
      <c r="W412" s="1247">
        <v>24425</v>
      </c>
      <c r="X412" s="1247" t="s">
        <v>928</v>
      </c>
    </row>
    <row r="413" spans="1:24" x14ac:dyDescent="0.25">
      <c r="A413" s="1097">
        <v>1504</v>
      </c>
      <c r="B413" s="1097" t="s">
        <v>815</v>
      </c>
      <c r="C413" s="1097"/>
      <c r="D413" s="1097" t="s">
        <v>630</v>
      </c>
      <c r="E413" s="1247">
        <v>1893</v>
      </c>
      <c r="F413" s="1248">
        <v>0</v>
      </c>
      <c r="G413" s="1247">
        <v>1893</v>
      </c>
      <c r="H413" s="1248">
        <v>0</v>
      </c>
      <c r="I413" s="1247">
        <v>1893</v>
      </c>
      <c r="J413" s="1248">
        <v>0</v>
      </c>
      <c r="K413" s="1247">
        <v>1893</v>
      </c>
      <c r="L413" s="1248">
        <v>0</v>
      </c>
      <c r="M413" s="1247">
        <v>1893</v>
      </c>
      <c r="N413" s="1248">
        <v>0</v>
      </c>
      <c r="O413" s="1247">
        <v>1893</v>
      </c>
      <c r="P413" s="1248">
        <v>0</v>
      </c>
      <c r="Q413" s="1247">
        <v>1893</v>
      </c>
      <c r="R413" s="1248">
        <v>0</v>
      </c>
      <c r="S413" s="1247">
        <v>1893</v>
      </c>
      <c r="T413" s="1248">
        <v>0</v>
      </c>
      <c r="U413" s="1247">
        <v>1893</v>
      </c>
      <c r="V413" s="1248">
        <v>0</v>
      </c>
      <c r="W413" s="1247">
        <v>1893</v>
      </c>
      <c r="X413" s="1247" t="s">
        <v>933</v>
      </c>
    </row>
    <row r="414" spans="1:24" x14ac:dyDescent="0.25">
      <c r="A414" s="1097">
        <v>1509</v>
      </c>
      <c r="B414" s="1097" t="s">
        <v>816</v>
      </c>
      <c r="C414" s="1097"/>
      <c r="D414" s="1097" t="s">
        <v>630</v>
      </c>
      <c r="E414" s="1247">
        <v>2636</v>
      </c>
      <c r="F414" s="1248">
        <v>0</v>
      </c>
      <c r="G414" s="1247">
        <v>2636</v>
      </c>
      <c r="H414" s="1248">
        <v>0</v>
      </c>
      <c r="I414" s="1247">
        <v>2636</v>
      </c>
      <c r="J414" s="1248">
        <v>0</v>
      </c>
      <c r="K414" s="1247">
        <v>2636</v>
      </c>
      <c r="L414" s="1248">
        <v>0</v>
      </c>
      <c r="M414" s="1247">
        <v>2636</v>
      </c>
      <c r="N414" s="1248">
        <v>0</v>
      </c>
      <c r="O414" s="1247">
        <v>2636</v>
      </c>
      <c r="P414" s="1248">
        <v>0</v>
      </c>
      <c r="Q414" s="1247">
        <v>2636</v>
      </c>
      <c r="R414" s="1248">
        <v>0</v>
      </c>
      <c r="S414" s="1247">
        <v>2636</v>
      </c>
      <c r="T414" s="1248">
        <v>0</v>
      </c>
      <c r="U414" s="1247">
        <v>2636</v>
      </c>
      <c r="V414" s="1248">
        <v>0</v>
      </c>
      <c r="W414" s="1247">
        <v>2636</v>
      </c>
      <c r="X414" s="1247" t="s">
        <v>933</v>
      </c>
    </row>
    <row r="415" spans="1:24" x14ac:dyDescent="0.25">
      <c r="A415" s="1247">
        <v>1510</v>
      </c>
      <c r="B415" s="1247" t="s">
        <v>817</v>
      </c>
      <c r="C415" s="1247"/>
      <c r="D415" s="1247" t="s">
        <v>630</v>
      </c>
      <c r="E415" s="1247">
        <v>17264</v>
      </c>
      <c r="F415" s="1248">
        <v>0</v>
      </c>
      <c r="G415" s="1247">
        <v>17264</v>
      </c>
      <c r="H415" s="1248">
        <v>0</v>
      </c>
      <c r="I415" s="1247">
        <v>17264</v>
      </c>
      <c r="J415" s="1248">
        <v>0</v>
      </c>
      <c r="K415" s="1247">
        <v>17264</v>
      </c>
      <c r="L415" s="1248">
        <v>0</v>
      </c>
      <c r="M415" s="1247">
        <v>17264</v>
      </c>
      <c r="N415" s="1248">
        <v>0</v>
      </c>
      <c r="O415" s="1247">
        <v>17264</v>
      </c>
      <c r="P415" s="1248">
        <v>0</v>
      </c>
      <c r="Q415" s="1247">
        <v>17264</v>
      </c>
      <c r="R415" s="1248">
        <v>0</v>
      </c>
      <c r="S415" s="1247">
        <v>17264</v>
      </c>
      <c r="T415" s="1248">
        <v>0</v>
      </c>
      <c r="U415" s="1247">
        <v>17264</v>
      </c>
      <c r="V415" s="1248">
        <v>0</v>
      </c>
      <c r="W415" s="1247">
        <v>17264</v>
      </c>
      <c r="X415" s="1247" t="s">
        <v>928</v>
      </c>
    </row>
    <row r="416" spans="1:24" x14ac:dyDescent="0.25">
      <c r="A416" s="1097">
        <v>1511</v>
      </c>
      <c r="B416" s="1097" t="s">
        <v>1314</v>
      </c>
      <c r="C416" s="1097"/>
      <c r="D416" s="1097" t="s">
        <v>630</v>
      </c>
      <c r="E416" s="1247">
        <v>1893</v>
      </c>
      <c r="F416" s="1248">
        <v>0</v>
      </c>
      <c r="G416" s="1247">
        <v>1893</v>
      </c>
      <c r="H416" s="1248">
        <v>0</v>
      </c>
      <c r="I416" s="1247">
        <v>1893</v>
      </c>
      <c r="J416" s="1248">
        <v>0</v>
      </c>
      <c r="K416" s="1247">
        <v>1893</v>
      </c>
      <c r="L416" s="1248">
        <v>0</v>
      </c>
      <c r="M416" s="1247">
        <v>1893</v>
      </c>
      <c r="N416" s="1248">
        <v>0</v>
      </c>
      <c r="O416" s="1247">
        <v>1893</v>
      </c>
      <c r="P416" s="1248">
        <v>0</v>
      </c>
      <c r="Q416" s="1247">
        <v>1893</v>
      </c>
      <c r="R416" s="1248">
        <v>0</v>
      </c>
      <c r="S416" s="1247">
        <v>1893</v>
      </c>
      <c r="T416" s="1248">
        <v>0</v>
      </c>
      <c r="U416" s="1247">
        <v>1893</v>
      </c>
      <c r="V416" s="1248">
        <v>0</v>
      </c>
      <c r="W416" s="1247">
        <v>1893</v>
      </c>
      <c r="X416" s="1247" t="s">
        <v>933</v>
      </c>
    </row>
    <row r="417" spans="1:24" x14ac:dyDescent="0.25">
      <c r="A417" s="1247">
        <v>1518</v>
      </c>
      <c r="B417" s="1247" t="s">
        <v>818</v>
      </c>
      <c r="C417" s="1247"/>
      <c r="D417" s="1247" t="s">
        <v>630</v>
      </c>
      <c r="E417" s="1247">
        <v>4124</v>
      </c>
      <c r="F417" s="1248">
        <v>0</v>
      </c>
      <c r="G417" s="1247">
        <v>4124</v>
      </c>
      <c r="H417" s="1248">
        <v>0</v>
      </c>
      <c r="I417" s="1247">
        <v>4124</v>
      </c>
      <c r="J417" s="1248">
        <v>0</v>
      </c>
      <c r="K417" s="1247">
        <v>4124</v>
      </c>
      <c r="L417" s="1248">
        <v>0</v>
      </c>
      <c r="M417" s="1247">
        <v>4124</v>
      </c>
      <c r="N417" s="1248">
        <v>0</v>
      </c>
      <c r="O417" s="1247">
        <v>4124</v>
      </c>
      <c r="P417" s="1248">
        <v>0</v>
      </c>
      <c r="Q417" s="1247">
        <v>4124</v>
      </c>
      <c r="R417" s="1248">
        <v>0</v>
      </c>
      <c r="S417" s="1247">
        <v>4124</v>
      </c>
      <c r="T417" s="1248">
        <v>0</v>
      </c>
      <c r="U417" s="1247">
        <v>4124</v>
      </c>
      <c r="V417" s="1248">
        <v>0</v>
      </c>
      <c r="W417" s="1247">
        <v>4124</v>
      </c>
      <c r="X417" s="1247" t="s">
        <v>928</v>
      </c>
    </row>
    <row r="418" spans="1:24" x14ac:dyDescent="0.25">
      <c r="A418" s="1247">
        <v>1519</v>
      </c>
      <c r="B418" s="1247" t="s">
        <v>819</v>
      </c>
      <c r="C418" s="1247" t="s">
        <v>146</v>
      </c>
      <c r="D418" s="1247" t="s">
        <v>503</v>
      </c>
      <c r="E418" s="1247">
        <v>14564</v>
      </c>
      <c r="F418" s="1248">
        <v>0</v>
      </c>
      <c r="G418" s="1247">
        <v>14564</v>
      </c>
      <c r="H418" s="1248">
        <v>0</v>
      </c>
      <c r="I418" s="1247">
        <v>14564</v>
      </c>
      <c r="J418" s="1248">
        <v>0</v>
      </c>
      <c r="K418" s="1247">
        <v>14564</v>
      </c>
      <c r="L418" s="1248">
        <v>0</v>
      </c>
      <c r="M418" s="1247">
        <v>14564</v>
      </c>
      <c r="N418" s="1248">
        <v>0</v>
      </c>
      <c r="O418" s="1247">
        <v>14564</v>
      </c>
      <c r="P418" s="1164">
        <v>7.0019999999999999E-2</v>
      </c>
      <c r="Q418" s="1247">
        <v>13611</v>
      </c>
      <c r="R418" s="1248">
        <v>0</v>
      </c>
      <c r="S418" s="1247">
        <v>13611</v>
      </c>
      <c r="T418" s="1248">
        <v>0</v>
      </c>
      <c r="U418" s="1247">
        <v>13611</v>
      </c>
      <c r="V418" s="1248">
        <v>0</v>
      </c>
      <c r="W418" s="1247">
        <v>13611</v>
      </c>
      <c r="X418" s="1247" t="s">
        <v>928</v>
      </c>
    </row>
    <row r="419" spans="1:24" x14ac:dyDescent="0.25">
      <c r="A419" s="1247">
        <v>1672</v>
      </c>
      <c r="B419" s="1247"/>
      <c r="C419" s="1247"/>
      <c r="D419" s="1247"/>
      <c r="E419" s="1247">
        <v>3132</v>
      </c>
      <c r="F419" s="1248">
        <v>0</v>
      </c>
      <c r="G419" s="1247">
        <v>3132</v>
      </c>
      <c r="H419" s="1248">
        <v>0</v>
      </c>
      <c r="I419" s="1247">
        <v>3132</v>
      </c>
      <c r="J419" s="1248">
        <v>0</v>
      </c>
      <c r="K419" s="1247">
        <v>3132</v>
      </c>
      <c r="L419" s="1248">
        <v>0</v>
      </c>
      <c r="M419" s="1247">
        <v>3132</v>
      </c>
      <c r="N419" s="1248">
        <v>0</v>
      </c>
      <c r="O419" s="1247">
        <v>3132</v>
      </c>
      <c r="P419" s="1248">
        <v>0</v>
      </c>
      <c r="Q419" s="1247">
        <v>3132</v>
      </c>
      <c r="R419" s="1248">
        <v>0</v>
      </c>
      <c r="S419" s="1247">
        <v>3132</v>
      </c>
      <c r="T419" s="1248">
        <v>0</v>
      </c>
      <c r="U419" s="1247">
        <v>3132</v>
      </c>
      <c r="V419" s="1248">
        <v>0</v>
      </c>
      <c r="W419" s="1247">
        <v>3132</v>
      </c>
      <c r="X419" s="1247"/>
    </row>
    <row r="420" spans="1:24" x14ac:dyDescent="0.25">
      <c r="A420" s="1247">
        <v>2014</v>
      </c>
      <c r="B420" s="1247" t="s">
        <v>110</v>
      </c>
      <c r="C420" s="1247"/>
      <c r="D420" s="1247" t="s">
        <v>537</v>
      </c>
      <c r="E420" s="1247">
        <v>17457</v>
      </c>
      <c r="F420" s="1248">
        <v>0</v>
      </c>
      <c r="G420" s="1247">
        <v>17457</v>
      </c>
      <c r="H420" s="1248">
        <v>0</v>
      </c>
      <c r="I420" s="1247">
        <v>17457</v>
      </c>
      <c r="J420" s="1248">
        <v>0</v>
      </c>
      <c r="K420" s="1247">
        <v>17457</v>
      </c>
      <c r="L420" s="1248">
        <v>0</v>
      </c>
      <c r="M420" s="1247">
        <v>17457</v>
      </c>
      <c r="N420" s="1248">
        <v>0</v>
      </c>
      <c r="O420" s="1247">
        <v>17457</v>
      </c>
      <c r="P420" s="1248">
        <v>0</v>
      </c>
      <c r="Q420" s="1247">
        <v>17457</v>
      </c>
      <c r="R420" s="1248">
        <v>0</v>
      </c>
      <c r="S420" s="1247">
        <v>17457</v>
      </c>
      <c r="T420" s="1248">
        <v>0</v>
      </c>
      <c r="U420" s="1247">
        <v>17457</v>
      </c>
      <c r="V420" s="1248">
        <v>0</v>
      </c>
      <c r="W420" s="1247">
        <v>17457</v>
      </c>
      <c r="X420" s="1247" t="s">
        <v>928</v>
      </c>
    </row>
    <row r="421" spans="1:24" x14ac:dyDescent="0.25">
      <c r="A421" s="1247">
        <v>2016</v>
      </c>
      <c r="B421" s="1247" t="s">
        <v>820</v>
      </c>
      <c r="C421" s="1247"/>
      <c r="D421" s="1247" t="s">
        <v>630</v>
      </c>
      <c r="E421" s="1247">
        <v>41322</v>
      </c>
      <c r="F421" s="1248">
        <v>0</v>
      </c>
      <c r="G421" s="1247">
        <v>41322</v>
      </c>
      <c r="H421" s="1248">
        <v>0</v>
      </c>
      <c r="I421" s="1247">
        <v>41322</v>
      </c>
      <c r="J421" s="1248">
        <v>0</v>
      </c>
      <c r="K421" s="1247">
        <v>41322</v>
      </c>
      <c r="L421" s="1248">
        <v>0</v>
      </c>
      <c r="M421" s="1247">
        <v>41322</v>
      </c>
      <c r="N421" s="1248">
        <v>0</v>
      </c>
      <c r="O421" s="1247">
        <v>41322</v>
      </c>
      <c r="P421" s="1248">
        <v>0</v>
      </c>
      <c r="Q421" s="1247">
        <v>41322</v>
      </c>
      <c r="R421" s="1248">
        <v>0</v>
      </c>
      <c r="S421" s="1247">
        <v>41322</v>
      </c>
      <c r="T421" s="1248">
        <v>0</v>
      </c>
      <c r="U421" s="1247">
        <v>41322</v>
      </c>
      <c r="V421" s="1248">
        <v>0</v>
      </c>
      <c r="W421" s="1247">
        <v>41322</v>
      </c>
      <c r="X421" s="1247" t="s">
        <v>1360</v>
      </c>
    </row>
    <row r="422" spans="1:24" x14ac:dyDescent="0.25">
      <c r="A422" s="1247">
        <v>2044</v>
      </c>
      <c r="B422" s="1247" t="s">
        <v>1315</v>
      </c>
      <c r="C422" s="1247" t="s">
        <v>514</v>
      </c>
      <c r="D422" s="1247" t="s">
        <v>503</v>
      </c>
      <c r="E422" s="1247">
        <v>11128</v>
      </c>
      <c r="F422" s="1248">
        <v>0</v>
      </c>
      <c r="G422" s="1247">
        <v>11128</v>
      </c>
      <c r="H422" s="1248">
        <v>0</v>
      </c>
      <c r="I422" s="1247">
        <v>11128</v>
      </c>
      <c r="J422" s="1248">
        <v>0</v>
      </c>
      <c r="K422" s="1247">
        <v>11128</v>
      </c>
      <c r="L422" s="1248">
        <v>0</v>
      </c>
      <c r="M422" s="1247">
        <v>11128</v>
      </c>
      <c r="N422" s="1248">
        <v>0</v>
      </c>
      <c r="O422" s="1247">
        <v>11128</v>
      </c>
      <c r="P422" s="1164">
        <v>7.0000000000000007E-2</v>
      </c>
      <c r="Q422" s="1247">
        <v>10400</v>
      </c>
      <c r="R422" s="1248">
        <v>0</v>
      </c>
      <c r="S422" s="1247">
        <v>10400</v>
      </c>
      <c r="T422" s="1248">
        <v>0</v>
      </c>
      <c r="U422" s="1247">
        <v>10400</v>
      </c>
      <c r="V422" s="1248">
        <v>0</v>
      </c>
      <c r="W422" s="1247">
        <v>10400</v>
      </c>
      <c r="X422" s="1247" t="s">
        <v>928</v>
      </c>
    </row>
    <row r="423" spans="1:24" x14ac:dyDescent="0.25">
      <c r="A423" s="1247">
        <v>2070</v>
      </c>
      <c r="B423" s="1247" t="s">
        <v>821</v>
      </c>
      <c r="C423" s="1247"/>
      <c r="D423" s="1247" t="s">
        <v>537</v>
      </c>
      <c r="E423" s="1247">
        <v>22615</v>
      </c>
      <c r="F423" s="1248">
        <v>0</v>
      </c>
      <c r="G423" s="1247">
        <v>22615</v>
      </c>
      <c r="H423" s="1248">
        <v>0</v>
      </c>
      <c r="I423" s="1247">
        <v>22615</v>
      </c>
      <c r="J423" s="1248">
        <v>0</v>
      </c>
      <c r="K423" s="1247">
        <v>22615</v>
      </c>
      <c r="L423" s="1248">
        <v>0</v>
      </c>
      <c r="M423" s="1247">
        <v>22615</v>
      </c>
      <c r="N423" s="1248">
        <v>0</v>
      </c>
      <c r="O423" s="1247">
        <v>22615</v>
      </c>
      <c r="P423" s="1248">
        <v>0</v>
      </c>
      <c r="Q423" s="1247">
        <v>22615</v>
      </c>
      <c r="R423" s="1164">
        <v>0.13643</v>
      </c>
      <c r="S423" s="1247">
        <v>19900</v>
      </c>
      <c r="T423" s="1248">
        <v>0</v>
      </c>
      <c r="U423" s="1247">
        <v>19900</v>
      </c>
      <c r="V423" s="1248">
        <v>0</v>
      </c>
      <c r="W423" s="1247">
        <v>19900</v>
      </c>
      <c r="X423" s="1247" t="s">
        <v>928</v>
      </c>
    </row>
    <row r="424" spans="1:24" x14ac:dyDescent="0.25">
      <c r="A424" s="1097">
        <v>2146</v>
      </c>
      <c r="B424" s="1097" t="s">
        <v>822</v>
      </c>
      <c r="C424" s="1097" t="s">
        <v>146</v>
      </c>
      <c r="D424" s="1097" t="s">
        <v>503</v>
      </c>
      <c r="E424" s="1247">
        <v>49891</v>
      </c>
      <c r="F424" s="1248">
        <v>0</v>
      </c>
      <c r="G424" s="1247">
        <v>49891</v>
      </c>
      <c r="H424" s="1248">
        <v>0</v>
      </c>
      <c r="I424" s="1247">
        <v>49891</v>
      </c>
      <c r="J424" s="1248">
        <v>0</v>
      </c>
      <c r="K424" s="1247">
        <v>49891</v>
      </c>
      <c r="L424" s="1248">
        <v>0</v>
      </c>
      <c r="M424" s="1247">
        <v>49891</v>
      </c>
      <c r="N424" s="1248">
        <v>0</v>
      </c>
      <c r="O424" s="1247">
        <v>49891</v>
      </c>
      <c r="P424" s="1164">
        <v>6.9980000000000001E-2</v>
      </c>
      <c r="Q424" s="1247">
        <v>46628</v>
      </c>
      <c r="R424" s="1248">
        <v>0</v>
      </c>
      <c r="S424" s="1247">
        <v>46628</v>
      </c>
      <c r="T424" s="1248">
        <v>0</v>
      </c>
      <c r="U424" s="1247">
        <v>46628</v>
      </c>
      <c r="V424" s="1248">
        <v>0</v>
      </c>
      <c r="W424" s="1247">
        <v>46628</v>
      </c>
      <c r="X424" s="1247" t="s">
        <v>933</v>
      </c>
    </row>
    <row r="425" spans="1:24" x14ac:dyDescent="0.25">
      <c r="A425" s="1247">
        <v>2230</v>
      </c>
      <c r="B425" s="1247"/>
      <c r="C425" s="1247"/>
      <c r="D425" s="1247"/>
      <c r="E425" s="1247">
        <v>2140</v>
      </c>
      <c r="F425" s="1248">
        <v>0</v>
      </c>
      <c r="G425" s="1247">
        <v>2140</v>
      </c>
      <c r="H425" s="1248">
        <v>0</v>
      </c>
      <c r="I425" s="1247">
        <v>2140</v>
      </c>
      <c r="J425" s="1248">
        <v>0</v>
      </c>
      <c r="K425" s="1247">
        <v>2140</v>
      </c>
      <c r="L425" s="1248">
        <v>0</v>
      </c>
      <c r="M425" s="1247">
        <v>2140</v>
      </c>
      <c r="N425" s="1248">
        <v>0</v>
      </c>
      <c r="O425" s="1247">
        <v>2140</v>
      </c>
      <c r="P425" s="1248">
        <v>0</v>
      </c>
      <c r="Q425" s="1247">
        <v>2140</v>
      </c>
      <c r="R425" s="1248">
        <v>0</v>
      </c>
      <c r="S425" s="1247">
        <v>2140</v>
      </c>
      <c r="T425" s="1248">
        <v>0</v>
      </c>
      <c r="U425" s="1247">
        <v>2140</v>
      </c>
      <c r="V425" s="1248">
        <v>0</v>
      </c>
      <c r="W425" s="1247">
        <v>2140</v>
      </c>
      <c r="X425" s="1247"/>
    </row>
    <row r="426" spans="1:24" x14ac:dyDescent="0.25">
      <c r="A426" s="1247">
        <v>2499</v>
      </c>
      <c r="B426" s="1247"/>
      <c r="C426" s="1247"/>
      <c r="D426" s="1247"/>
      <c r="E426" s="1247">
        <v>7926</v>
      </c>
      <c r="F426" s="1248">
        <v>0</v>
      </c>
      <c r="G426" s="1247">
        <v>7926</v>
      </c>
      <c r="H426" s="1248">
        <v>0</v>
      </c>
      <c r="I426" s="1247">
        <v>7926</v>
      </c>
      <c r="J426" s="1248">
        <v>0</v>
      </c>
      <c r="K426" s="1247">
        <v>7926</v>
      </c>
      <c r="L426" s="1248">
        <v>0</v>
      </c>
      <c r="M426" s="1247">
        <v>7926</v>
      </c>
      <c r="N426" s="1248">
        <v>0</v>
      </c>
      <c r="O426" s="1247">
        <v>7926</v>
      </c>
      <c r="P426" s="1248">
        <v>0</v>
      </c>
      <c r="Q426" s="1247">
        <v>7926</v>
      </c>
      <c r="R426" s="1248">
        <v>0</v>
      </c>
      <c r="S426" s="1247">
        <v>7926</v>
      </c>
      <c r="T426" s="1248">
        <v>0</v>
      </c>
      <c r="U426" s="1247">
        <v>7926</v>
      </c>
      <c r="V426" s="1248">
        <v>0</v>
      </c>
      <c r="W426" s="1247">
        <v>7926</v>
      </c>
      <c r="X426" s="1247"/>
    </row>
    <row r="427" spans="1:24" x14ac:dyDescent="0.25">
      <c r="A427" s="1247">
        <v>3181</v>
      </c>
      <c r="B427" s="1247"/>
      <c r="C427" s="1247"/>
      <c r="D427" s="1247"/>
      <c r="E427" s="1247">
        <v>12140</v>
      </c>
      <c r="F427" s="1248">
        <v>0</v>
      </c>
      <c r="G427" s="1247">
        <v>12140</v>
      </c>
      <c r="H427" s="1248">
        <v>0</v>
      </c>
      <c r="I427" s="1247">
        <v>12140</v>
      </c>
      <c r="J427" s="1248">
        <v>0</v>
      </c>
      <c r="K427" s="1247">
        <v>12140</v>
      </c>
      <c r="L427" s="1248">
        <v>0</v>
      </c>
      <c r="M427" s="1247">
        <v>12140</v>
      </c>
      <c r="N427" s="1248">
        <v>0</v>
      </c>
      <c r="O427" s="1247">
        <v>12140</v>
      </c>
      <c r="P427" s="1248">
        <v>0</v>
      </c>
      <c r="Q427" s="1247">
        <v>12140</v>
      </c>
      <c r="R427" s="1248">
        <v>0</v>
      </c>
      <c r="S427" s="1247">
        <v>12140</v>
      </c>
      <c r="T427" s="1248">
        <v>0</v>
      </c>
      <c r="U427" s="1247">
        <v>12140</v>
      </c>
      <c r="V427" s="1248">
        <v>0</v>
      </c>
      <c r="W427" s="1247">
        <v>12140</v>
      </c>
      <c r="X427" s="1247"/>
    </row>
    <row r="428" spans="1:24" x14ac:dyDescent="0.25">
      <c r="A428" s="1247">
        <v>3720</v>
      </c>
      <c r="B428" s="1247"/>
      <c r="C428" s="1247"/>
      <c r="D428" s="1247"/>
      <c r="E428" s="1247">
        <v>3298</v>
      </c>
      <c r="F428" s="1248">
        <v>0</v>
      </c>
      <c r="G428" s="1247">
        <v>3298</v>
      </c>
      <c r="H428" s="1248">
        <v>0</v>
      </c>
      <c r="I428" s="1247">
        <v>3298</v>
      </c>
      <c r="J428" s="1248">
        <v>0</v>
      </c>
      <c r="K428" s="1247">
        <v>3298</v>
      </c>
      <c r="L428" s="1248">
        <v>0</v>
      </c>
      <c r="M428" s="1247">
        <v>3298</v>
      </c>
      <c r="N428" s="1248">
        <v>0</v>
      </c>
      <c r="O428" s="1247">
        <v>3298</v>
      </c>
      <c r="P428" s="1248">
        <v>0</v>
      </c>
      <c r="Q428" s="1247">
        <v>3298</v>
      </c>
      <c r="R428" s="1248">
        <v>0</v>
      </c>
      <c r="S428" s="1247">
        <v>3298</v>
      </c>
      <c r="T428" s="1248">
        <v>0</v>
      </c>
      <c r="U428" s="1247">
        <v>3298</v>
      </c>
      <c r="V428" s="1248">
        <v>0</v>
      </c>
      <c r="W428" s="1247">
        <v>3298</v>
      </c>
      <c r="X428" s="1247"/>
    </row>
    <row r="429" spans="1:24" x14ac:dyDescent="0.25">
      <c r="A429" s="1247">
        <v>4663</v>
      </c>
      <c r="B429" s="1247"/>
      <c r="C429" s="1247"/>
      <c r="D429" s="1247"/>
      <c r="E429" s="1247">
        <v>11397</v>
      </c>
      <c r="F429" s="1248">
        <v>0</v>
      </c>
      <c r="G429" s="1247">
        <v>11397</v>
      </c>
      <c r="H429" s="1248">
        <v>0</v>
      </c>
      <c r="I429" s="1247">
        <v>11397</v>
      </c>
      <c r="J429" s="1248">
        <v>0</v>
      </c>
      <c r="K429" s="1247">
        <v>11397</v>
      </c>
      <c r="L429" s="1248">
        <v>0</v>
      </c>
      <c r="M429" s="1247">
        <v>11397</v>
      </c>
      <c r="N429" s="1248">
        <v>0</v>
      </c>
      <c r="O429" s="1247">
        <v>11397</v>
      </c>
      <c r="P429" s="1248">
        <v>0</v>
      </c>
      <c r="Q429" s="1247">
        <v>11397</v>
      </c>
      <c r="R429" s="1248">
        <v>0</v>
      </c>
      <c r="S429" s="1247">
        <v>11397</v>
      </c>
      <c r="T429" s="1248">
        <v>0</v>
      </c>
      <c r="U429" s="1247">
        <v>11397</v>
      </c>
      <c r="V429" s="1248">
        <v>0</v>
      </c>
      <c r="W429" s="1247">
        <v>11397</v>
      </c>
      <c r="X429" s="1247"/>
    </row>
    <row r="430" spans="1:24" x14ac:dyDescent="0.25">
      <c r="A430" s="1247">
        <v>4687</v>
      </c>
      <c r="B430" s="1247"/>
      <c r="C430" s="1247"/>
      <c r="D430" s="1247"/>
      <c r="E430" s="1247">
        <v>16521</v>
      </c>
      <c r="F430" s="1248">
        <v>0</v>
      </c>
      <c r="G430" s="1247">
        <v>16521</v>
      </c>
      <c r="H430" s="1248">
        <v>0</v>
      </c>
      <c r="I430" s="1247">
        <v>16521</v>
      </c>
      <c r="J430" s="1248">
        <v>0</v>
      </c>
      <c r="K430" s="1247">
        <v>16521</v>
      </c>
      <c r="L430" s="1248">
        <v>0</v>
      </c>
      <c r="M430" s="1247">
        <v>16521</v>
      </c>
      <c r="N430" s="1248">
        <v>0</v>
      </c>
      <c r="O430" s="1247">
        <v>16521</v>
      </c>
      <c r="P430" s="1248">
        <v>0</v>
      </c>
      <c r="Q430" s="1247">
        <v>16521</v>
      </c>
      <c r="R430" s="1248">
        <v>0</v>
      </c>
      <c r="S430" s="1247">
        <v>16521</v>
      </c>
      <c r="T430" s="1248">
        <v>0</v>
      </c>
      <c r="U430" s="1247">
        <v>16521</v>
      </c>
      <c r="V430" s="1248">
        <v>0</v>
      </c>
      <c r="W430" s="1247">
        <v>16521</v>
      </c>
      <c r="X430" s="1247"/>
    </row>
    <row r="431" spans="1:24" x14ac:dyDescent="0.25">
      <c r="A431" s="1247">
        <v>4704</v>
      </c>
      <c r="B431" s="1247"/>
      <c r="C431" s="1247"/>
      <c r="D431" s="1247"/>
      <c r="E431" s="1247">
        <v>23545</v>
      </c>
      <c r="F431" s="1248">
        <v>0</v>
      </c>
      <c r="G431" s="1247">
        <v>23545</v>
      </c>
      <c r="H431" s="1248">
        <v>0</v>
      </c>
      <c r="I431" s="1247">
        <v>23545</v>
      </c>
      <c r="J431" s="1248">
        <v>0</v>
      </c>
      <c r="K431" s="1247">
        <v>23545</v>
      </c>
      <c r="L431" s="1248">
        <v>0</v>
      </c>
      <c r="M431" s="1247">
        <v>23545</v>
      </c>
      <c r="N431" s="1248">
        <v>0</v>
      </c>
      <c r="O431" s="1247">
        <v>23545</v>
      </c>
      <c r="P431" s="1248">
        <v>0</v>
      </c>
      <c r="Q431" s="1247">
        <v>23545</v>
      </c>
      <c r="R431" s="1248">
        <v>0</v>
      </c>
      <c r="S431" s="1247">
        <v>23545</v>
      </c>
      <c r="T431" s="1248">
        <v>0</v>
      </c>
      <c r="U431" s="1247">
        <v>23545</v>
      </c>
      <c r="V431" s="1248">
        <v>0</v>
      </c>
      <c r="W431" s="1247">
        <v>23545</v>
      </c>
      <c r="X431" s="1247"/>
    </row>
    <row r="432" spans="1:24" x14ac:dyDescent="0.25">
      <c r="A432" s="1247">
        <v>4713</v>
      </c>
      <c r="B432" s="1247"/>
      <c r="C432" s="1247"/>
      <c r="D432" s="1247"/>
      <c r="E432" s="1247">
        <v>4537</v>
      </c>
      <c r="F432" s="1248">
        <v>0</v>
      </c>
      <c r="G432" s="1247">
        <v>4537</v>
      </c>
      <c r="H432" s="1248">
        <v>0</v>
      </c>
      <c r="I432" s="1247">
        <v>4537</v>
      </c>
      <c r="J432" s="1248">
        <v>0</v>
      </c>
      <c r="K432" s="1247">
        <v>4537</v>
      </c>
      <c r="L432" s="1248">
        <v>0</v>
      </c>
      <c r="M432" s="1247">
        <v>4537</v>
      </c>
      <c r="N432" s="1248">
        <v>0</v>
      </c>
      <c r="O432" s="1247">
        <v>4537</v>
      </c>
      <c r="P432" s="1248">
        <v>0</v>
      </c>
      <c r="Q432" s="1247">
        <v>4537</v>
      </c>
      <c r="R432" s="1248">
        <v>0</v>
      </c>
      <c r="S432" s="1247">
        <v>4537</v>
      </c>
      <c r="T432" s="1248">
        <v>0</v>
      </c>
      <c r="U432" s="1247">
        <v>4537</v>
      </c>
      <c r="V432" s="1248">
        <v>0</v>
      </c>
      <c r="W432" s="1247">
        <v>4537</v>
      </c>
      <c r="X432" s="1247"/>
    </row>
    <row r="433" spans="1:24" x14ac:dyDescent="0.25">
      <c r="A433" s="1247">
        <v>6071</v>
      </c>
      <c r="B433" s="1247" t="s">
        <v>827</v>
      </c>
      <c r="C433" s="1247"/>
      <c r="D433" s="1247" t="s">
        <v>537</v>
      </c>
      <c r="E433" s="1247">
        <v>11122</v>
      </c>
      <c r="F433" s="1248">
        <v>0</v>
      </c>
      <c r="G433" s="1247">
        <v>11122</v>
      </c>
      <c r="H433" s="1248">
        <v>0</v>
      </c>
      <c r="I433" s="1247">
        <v>11122</v>
      </c>
      <c r="J433" s="1248">
        <v>0</v>
      </c>
      <c r="K433" s="1247">
        <v>11122</v>
      </c>
      <c r="L433" s="1248">
        <v>0</v>
      </c>
      <c r="M433" s="1247">
        <v>11122</v>
      </c>
      <c r="N433" s="1164">
        <v>6.0350000000000001E-2</v>
      </c>
      <c r="O433" s="1247">
        <v>10489</v>
      </c>
      <c r="P433" s="1248">
        <v>0</v>
      </c>
      <c r="Q433" s="1247">
        <v>10489</v>
      </c>
      <c r="R433" s="1248">
        <v>0</v>
      </c>
      <c r="S433" s="1247">
        <v>10489</v>
      </c>
      <c r="T433" s="1247"/>
      <c r="U433" s="1247"/>
      <c r="V433" s="1247"/>
      <c r="W433" s="1247">
        <v>10489</v>
      </c>
      <c r="X433" s="1247" t="s">
        <v>928</v>
      </c>
    </row>
    <row r="434" spans="1:24" x14ac:dyDescent="0.25">
      <c r="A434" s="1247">
        <v>6072</v>
      </c>
      <c r="B434" s="1247" t="s">
        <v>828</v>
      </c>
      <c r="C434" s="1247"/>
      <c r="D434" s="1247" t="s">
        <v>537</v>
      </c>
      <c r="E434" s="1247">
        <v>14652</v>
      </c>
      <c r="F434" s="1248">
        <v>0</v>
      </c>
      <c r="G434" s="1247">
        <v>14652</v>
      </c>
      <c r="H434" s="1248">
        <v>0</v>
      </c>
      <c r="I434" s="1247">
        <v>14652</v>
      </c>
      <c r="J434" s="1248">
        <v>0</v>
      </c>
      <c r="K434" s="1247">
        <v>14652</v>
      </c>
      <c r="L434" s="1164">
        <v>1.8919999999999999E-2</v>
      </c>
      <c r="M434" s="1247">
        <v>14380</v>
      </c>
      <c r="N434" s="1164">
        <v>0.06</v>
      </c>
      <c r="O434" s="1247">
        <v>13566</v>
      </c>
      <c r="P434" s="1248">
        <v>0</v>
      </c>
      <c r="Q434" s="1247">
        <v>13566</v>
      </c>
      <c r="R434" s="1164">
        <v>0.15318000000000001</v>
      </c>
      <c r="S434" s="1247">
        <v>11764</v>
      </c>
      <c r="T434" s="1247"/>
      <c r="U434" s="1247"/>
      <c r="V434" s="1247"/>
      <c r="W434" s="1247">
        <v>11764</v>
      </c>
      <c r="X434" s="1247" t="s">
        <v>928</v>
      </c>
    </row>
    <row r="435" spans="1:24" x14ac:dyDescent="0.25">
      <c r="A435" s="1247">
        <v>6073</v>
      </c>
      <c r="B435" s="1247" t="s">
        <v>829</v>
      </c>
      <c r="C435" s="1247"/>
      <c r="D435" s="1247" t="s">
        <v>537</v>
      </c>
      <c r="E435" s="1247">
        <v>7239</v>
      </c>
      <c r="F435" s="1248">
        <v>0</v>
      </c>
      <c r="G435" s="1247">
        <v>7239</v>
      </c>
      <c r="H435" s="1248">
        <v>0</v>
      </c>
      <c r="I435" s="1247">
        <v>7239</v>
      </c>
      <c r="J435" s="1248">
        <v>0</v>
      </c>
      <c r="K435" s="1247">
        <v>7239</v>
      </c>
      <c r="L435" s="1163">
        <v>-2.334E-2</v>
      </c>
      <c r="M435" s="1247">
        <v>7412</v>
      </c>
      <c r="N435" s="1164">
        <v>6.5100000000000005E-2</v>
      </c>
      <c r="O435" s="1247">
        <v>6959</v>
      </c>
      <c r="P435" s="1248">
        <v>0</v>
      </c>
      <c r="Q435" s="1247">
        <v>6959</v>
      </c>
      <c r="R435" s="1248">
        <v>0</v>
      </c>
      <c r="S435" s="1247">
        <v>6959</v>
      </c>
      <c r="T435" s="1247"/>
      <c r="U435" s="1247"/>
      <c r="V435" s="1247"/>
      <c r="W435" s="1247">
        <v>6959</v>
      </c>
      <c r="X435" s="1247" t="s">
        <v>928</v>
      </c>
    </row>
    <row r="436" spans="1:24" x14ac:dyDescent="0.25">
      <c r="A436" s="1247">
        <v>6074</v>
      </c>
      <c r="B436" s="1247" t="s">
        <v>830</v>
      </c>
      <c r="C436" s="1247"/>
      <c r="D436" s="1247" t="s">
        <v>537</v>
      </c>
      <c r="E436" s="1247">
        <v>7502</v>
      </c>
      <c r="F436" s="1248">
        <v>0</v>
      </c>
      <c r="G436" s="1247">
        <v>7502</v>
      </c>
      <c r="H436" s="1248">
        <v>0</v>
      </c>
      <c r="I436" s="1247">
        <v>7502</v>
      </c>
      <c r="J436" s="1248">
        <v>0</v>
      </c>
      <c r="K436" s="1247">
        <v>7502</v>
      </c>
      <c r="L436" s="1248">
        <v>0</v>
      </c>
      <c r="M436" s="1247">
        <v>7502</v>
      </c>
      <c r="N436" s="1164">
        <v>6.411E-2</v>
      </c>
      <c r="O436" s="1247">
        <v>7050</v>
      </c>
      <c r="P436" s="1248">
        <v>0</v>
      </c>
      <c r="Q436" s="1247">
        <v>7050</v>
      </c>
      <c r="R436" s="1248">
        <v>0</v>
      </c>
      <c r="S436" s="1247">
        <v>7050</v>
      </c>
      <c r="T436" s="1247"/>
      <c r="U436" s="1247"/>
      <c r="V436" s="1247"/>
      <c r="W436" s="1247">
        <v>7050</v>
      </c>
      <c r="X436" s="1247" t="s">
        <v>928</v>
      </c>
    </row>
    <row r="437" spans="1:24" x14ac:dyDescent="0.25">
      <c r="A437" s="1247">
        <v>6075</v>
      </c>
      <c r="B437" s="1247" t="s">
        <v>831</v>
      </c>
      <c r="C437" s="1247"/>
      <c r="D437" s="1247" t="s">
        <v>537</v>
      </c>
      <c r="E437" s="1247">
        <v>10127</v>
      </c>
      <c r="F437" s="1248">
        <v>0</v>
      </c>
      <c r="G437" s="1247">
        <v>10127</v>
      </c>
      <c r="H437" s="1248">
        <v>0</v>
      </c>
      <c r="I437" s="1247">
        <v>10127</v>
      </c>
      <c r="J437" s="1248">
        <v>0</v>
      </c>
      <c r="K437" s="1247">
        <v>10127</v>
      </c>
      <c r="L437" s="1248">
        <v>0</v>
      </c>
      <c r="M437" s="1247">
        <v>10127</v>
      </c>
      <c r="N437" s="1164">
        <v>6.6790000000000002E-2</v>
      </c>
      <c r="O437" s="1247">
        <v>9493</v>
      </c>
      <c r="P437" s="1248">
        <v>0</v>
      </c>
      <c r="Q437" s="1247">
        <v>9493</v>
      </c>
      <c r="R437" s="1248">
        <v>0</v>
      </c>
      <c r="S437" s="1247">
        <v>9493</v>
      </c>
      <c r="T437" s="1247"/>
      <c r="U437" s="1247"/>
      <c r="V437" s="1247"/>
      <c r="W437" s="1247">
        <v>9493</v>
      </c>
      <c r="X437" s="1247" t="s">
        <v>928</v>
      </c>
    </row>
    <row r="438" spans="1:24" x14ac:dyDescent="0.25">
      <c r="A438" s="1247">
        <v>6076</v>
      </c>
      <c r="B438" s="1247" t="s">
        <v>82</v>
      </c>
      <c r="C438" s="1247"/>
      <c r="D438" s="1247" t="s">
        <v>537</v>
      </c>
      <c r="E438" s="1247">
        <v>9041</v>
      </c>
      <c r="F438" s="1248">
        <v>0</v>
      </c>
      <c r="G438" s="1247">
        <v>9041</v>
      </c>
      <c r="H438" s="1248">
        <v>0</v>
      </c>
      <c r="I438" s="1247">
        <v>9041</v>
      </c>
      <c r="J438" s="1248">
        <v>0</v>
      </c>
      <c r="K438" s="1247">
        <v>9041</v>
      </c>
      <c r="L438" s="1248">
        <v>0</v>
      </c>
      <c r="M438" s="1247">
        <v>9041</v>
      </c>
      <c r="N438" s="1164">
        <v>5.2749999999999998E-2</v>
      </c>
      <c r="O438" s="1247">
        <v>8588</v>
      </c>
      <c r="P438" s="1248">
        <v>0</v>
      </c>
      <c r="Q438" s="1247">
        <v>8588</v>
      </c>
      <c r="R438" s="1248">
        <v>0</v>
      </c>
      <c r="S438" s="1247">
        <v>8588</v>
      </c>
      <c r="T438" s="1247"/>
      <c r="U438" s="1247"/>
      <c r="V438" s="1247"/>
      <c r="W438" s="1247">
        <v>8588</v>
      </c>
      <c r="X438" s="1247" t="s">
        <v>928</v>
      </c>
    </row>
    <row r="439" spans="1:24" x14ac:dyDescent="0.25">
      <c r="A439" s="1247">
        <v>6077</v>
      </c>
      <c r="B439" s="1247" t="s">
        <v>83</v>
      </c>
      <c r="C439" s="1247"/>
      <c r="D439" s="1247" t="s">
        <v>537</v>
      </c>
      <c r="E439" s="1247">
        <v>1809</v>
      </c>
      <c r="F439" s="1248">
        <v>0</v>
      </c>
      <c r="G439" s="1247">
        <v>1809</v>
      </c>
      <c r="H439" s="1248">
        <v>0</v>
      </c>
      <c r="I439" s="1247">
        <v>1809</v>
      </c>
      <c r="J439" s="1248">
        <v>0</v>
      </c>
      <c r="K439" s="1247">
        <v>1809</v>
      </c>
      <c r="L439" s="1248">
        <v>0</v>
      </c>
      <c r="M439" s="1247">
        <v>1809</v>
      </c>
      <c r="N439" s="1248">
        <v>0</v>
      </c>
      <c r="O439" s="1247">
        <v>1809</v>
      </c>
      <c r="P439" s="1248">
        <v>0</v>
      </c>
      <c r="Q439" s="1247">
        <v>1809</v>
      </c>
      <c r="R439" s="1163">
        <v>-0.25678000000000001</v>
      </c>
      <c r="S439" s="1247">
        <v>2434</v>
      </c>
      <c r="T439" s="1247"/>
      <c r="U439" s="1247"/>
      <c r="V439" s="1247"/>
      <c r="W439" s="1247">
        <v>2434</v>
      </c>
      <c r="X439" s="1247" t="s">
        <v>928</v>
      </c>
    </row>
    <row r="440" spans="1:24" x14ac:dyDescent="0.25">
      <c r="A440" s="1247">
        <v>6078</v>
      </c>
      <c r="B440" s="1247" t="s">
        <v>832</v>
      </c>
      <c r="C440" s="1247"/>
      <c r="D440" s="1247" t="s">
        <v>537</v>
      </c>
      <c r="E440" s="1247">
        <v>9855</v>
      </c>
      <c r="F440" s="1248">
        <v>0</v>
      </c>
      <c r="G440" s="1247">
        <v>9855</v>
      </c>
      <c r="H440" s="1248">
        <v>0</v>
      </c>
      <c r="I440" s="1247">
        <v>9855</v>
      </c>
      <c r="J440" s="1248">
        <v>0</v>
      </c>
      <c r="K440" s="1247">
        <v>9855</v>
      </c>
      <c r="L440" s="1248">
        <v>0</v>
      </c>
      <c r="M440" s="1247">
        <v>9855</v>
      </c>
      <c r="N440" s="1164">
        <v>5.8310000000000001E-2</v>
      </c>
      <c r="O440" s="1247">
        <v>9312</v>
      </c>
      <c r="P440" s="1248">
        <v>0</v>
      </c>
      <c r="Q440" s="1247">
        <v>9312</v>
      </c>
      <c r="R440" s="1248">
        <v>0</v>
      </c>
      <c r="S440" s="1247">
        <v>9312</v>
      </c>
      <c r="T440" s="1247"/>
      <c r="U440" s="1247"/>
      <c r="V440" s="1247"/>
      <c r="W440" s="1247">
        <v>9312</v>
      </c>
      <c r="X440" s="1247" t="s">
        <v>928</v>
      </c>
    </row>
    <row r="441" spans="1:24" x14ac:dyDescent="0.25">
      <c r="A441" s="1247">
        <v>6079</v>
      </c>
      <c r="B441" s="1247" t="s">
        <v>833</v>
      </c>
      <c r="C441" s="1247"/>
      <c r="D441" s="1247" t="s">
        <v>537</v>
      </c>
      <c r="E441" s="1247">
        <v>7412</v>
      </c>
      <c r="F441" s="1248">
        <v>0</v>
      </c>
      <c r="G441" s="1247">
        <v>7412</v>
      </c>
      <c r="H441" s="1248">
        <v>0</v>
      </c>
      <c r="I441" s="1247">
        <v>7412</v>
      </c>
      <c r="J441" s="1248">
        <v>0</v>
      </c>
      <c r="K441" s="1247">
        <v>7412</v>
      </c>
      <c r="L441" s="1248">
        <v>0</v>
      </c>
      <c r="M441" s="1247">
        <v>7412</v>
      </c>
      <c r="N441" s="1164">
        <v>6.5100000000000005E-2</v>
      </c>
      <c r="O441" s="1247">
        <v>6959</v>
      </c>
      <c r="P441" s="1248">
        <v>0</v>
      </c>
      <c r="Q441" s="1247">
        <v>6959</v>
      </c>
      <c r="R441" s="1248">
        <v>0</v>
      </c>
      <c r="S441" s="1247">
        <v>6959</v>
      </c>
      <c r="T441" s="1247"/>
      <c r="U441" s="1247"/>
      <c r="V441" s="1247"/>
      <c r="W441" s="1247">
        <v>6959</v>
      </c>
      <c r="X441" s="1247" t="s">
        <v>928</v>
      </c>
    </row>
    <row r="442" spans="1:24" x14ac:dyDescent="0.25">
      <c r="A442" s="1247">
        <v>6080</v>
      </c>
      <c r="B442" s="1247" t="s">
        <v>86</v>
      </c>
      <c r="C442" s="1247"/>
      <c r="D442" s="1247" t="s">
        <v>537</v>
      </c>
      <c r="E442" s="1247">
        <v>10579</v>
      </c>
      <c r="F442" s="1248">
        <v>0</v>
      </c>
      <c r="G442" s="1247">
        <v>10579</v>
      </c>
      <c r="H442" s="1248">
        <v>0</v>
      </c>
      <c r="I442" s="1247">
        <v>10579</v>
      </c>
      <c r="J442" s="1248">
        <v>0</v>
      </c>
      <c r="K442" s="1247">
        <v>10579</v>
      </c>
      <c r="L442" s="1248">
        <v>0</v>
      </c>
      <c r="M442" s="1247">
        <v>10579</v>
      </c>
      <c r="N442" s="1164">
        <v>6.3640000000000002E-2</v>
      </c>
      <c r="O442" s="1247">
        <v>9946</v>
      </c>
      <c r="P442" s="1248">
        <v>0</v>
      </c>
      <c r="Q442" s="1247">
        <v>9946</v>
      </c>
      <c r="R442" s="1248">
        <v>0</v>
      </c>
      <c r="S442" s="1247">
        <v>9946</v>
      </c>
      <c r="T442" s="1247"/>
      <c r="U442" s="1247"/>
      <c r="V442" s="1247"/>
      <c r="W442" s="1247">
        <v>9946</v>
      </c>
      <c r="X442" s="1247" t="s">
        <v>928</v>
      </c>
    </row>
    <row r="443" spans="1:24" x14ac:dyDescent="0.25">
      <c r="A443" s="1247">
        <v>6081</v>
      </c>
      <c r="B443" s="1247" t="s">
        <v>87</v>
      </c>
      <c r="C443" s="1247"/>
      <c r="D443" s="1247" t="s">
        <v>537</v>
      </c>
      <c r="E443" s="1247">
        <v>9584</v>
      </c>
      <c r="F443" s="1248">
        <v>0</v>
      </c>
      <c r="G443" s="1247">
        <v>9584</v>
      </c>
      <c r="H443" s="1248">
        <v>0</v>
      </c>
      <c r="I443" s="1247">
        <v>9584</v>
      </c>
      <c r="J443" s="1248">
        <v>0</v>
      </c>
      <c r="K443" s="1247">
        <v>9584</v>
      </c>
      <c r="L443" s="1248">
        <v>0</v>
      </c>
      <c r="M443" s="1247">
        <v>9584</v>
      </c>
      <c r="N443" s="1164">
        <v>6.0060000000000002E-2</v>
      </c>
      <c r="O443" s="1247">
        <v>9041</v>
      </c>
      <c r="P443" s="1248">
        <v>0</v>
      </c>
      <c r="Q443" s="1247">
        <v>9041</v>
      </c>
      <c r="R443" s="1248">
        <v>0</v>
      </c>
      <c r="S443" s="1247">
        <v>9041</v>
      </c>
      <c r="T443" s="1247"/>
      <c r="U443" s="1247"/>
      <c r="V443" s="1247"/>
      <c r="W443" s="1247">
        <v>9041</v>
      </c>
      <c r="X443" s="1247" t="s">
        <v>928</v>
      </c>
    </row>
    <row r="444" spans="1:24" x14ac:dyDescent="0.25">
      <c r="A444" s="1247">
        <v>7000</v>
      </c>
      <c r="B444" s="1247" t="s">
        <v>1316</v>
      </c>
      <c r="C444" s="1247"/>
      <c r="D444" s="1247" t="s">
        <v>537</v>
      </c>
      <c r="E444" s="1247">
        <v>0</v>
      </c>
      <c r="F444" s="1247"/>
      <c r="G444" s="1247">
        <v>0</v>
      </c>
      <c r="H444" s="1247"/>
      <c r="I444" s="1247">
        <v>0</v>
      </c>
      <c r="J444" s="1247"/>
      <c r="K444" s="1247">
        <v>0</v>
      </c>
      <c r="L444" s="1247"/>
      <c r="M444" s="1247">
        <v>0</v>
      </c>
      <c r="N444" s="1247"/>
      <c r="O444" s="1247">
        <v>0</v>
      </c>
      <c r="P444" s="1247"/>
      <c r="Q444" s="1247">
        <v>0</v>
      </c>
      <c r="R444" s="1247"/>
      <c r="S444" s="1247">
        <v>0</v>
      </c>
      <c r="T444" s="1247"/>
      <c r="U444" s="1247"/>
      <c r="V444" s="1247"/>
      <c r="W444" s="1247">
        <v>0</v>
      </c>
      <c r="X444" s="1247" t="s">
        <v>928</v>
      </c>
    </row>
    <row r="445" spans="1:24" x14ac:dyDescent="0.25">
      <c r="A445" s="1247">
        <v>7001</v>
      </c>
      <c r="B445" s="1247" t="s">
        <v>834</v>
      </c>
      <c r="C445" s="1247"/>
      <c r="D445" s="1247" t="s">
        <v>537</v>
      </c>
      <c r="E445" s="1247">
        <v>0</v>
      </c>
      <c r="F445" s="1247"/>
      <c r="G445" s="1247">
        <v>0</v>
      </c>
      <c r="H445" s="1247"/>
      <c r="I445" s="1247">
        <v>0</v>
      </c>
      <c r="J445" s="1247"/>
      <c r="K445" s="1247">
        <v>0</v>
      </c>
      <c r="L445" s="1247"/>
      <c r="M445" s="1247">
        <v>0</v>
      </c>
      <c r="N445" s="1247"/>
      <c r="O445" s="1247">
        <v>0</v>
      </c>
      <c r="P445" s="1247"/>
      <c r="Q445" s="1247">
        <v>0</v>
      </c>
      <c r="R445" s="1247"/>
      <c r="S445" s="1247">
        <v>0</v>
      </c>
      <c r="T445" s="1247"/>
      <c r="U445" s="1247"/>
      <c r="V445" s="1247"/>
      <c r="W445" s="1247">
        <v>0</v>
      </c>
      <c r="X445" s="1247" t="s">
        <v>928</v>
      </c>
    </row>
    <row r="446" spans="1:24" x14ac:dyDescent="0.25">
      <c r="A446" s="1247">
        <v>7002</v>
      </c>
      <c r="B446" s="1247" t="s">
        <v>1317</v>
      </c>
      <c r="C446" s="1247"/>
      <c r="D446" s="1247" t="s">
        <v>537</v>
      </c>
      <c r="E446" s="1247">
        <v>0</v>
      </c>
      <c r="F446" s="1247"/>
      <c r="G446" s="1247">
        <v>0</v>
      </c>
      <c r="H446" s="1247"/>
      <c r="I446" s="1247">
        <v>0</v>
      </c>
      <c r="J446" s="1247"/>
      <c r="K446" s="1247">
        <v>0</v>
      </c>
      <c r="L446" s="1247"/>
      <c r="M446" s="1247">
        <v>0</v>
      </c>
      <c r="N446" s="1247"/>
      <c r="O446" s="1247">
        <v>0</v>
      </c>
      <c r="P446" s="1247"/>
      <c r="Q446" s="1247">
        <v>0</v>
      </c>
      <c r="R446" s="1247"/>
      <c r="S446" s="1247">
        <v>0</v>
      </c>
      <c r="T446" s="1247"/>
      <c r="U446" s="1247"/>
      <c r="V446" s="1247"/>
      <c r="W446" s="1247">
        <v>0</v>
      </c>
      <c r="X446" s="1247" t="s">
        <v>928</v>
      </c>
    </row>
    <row r="447" spans="1:24" x14ac:dyDescent="0.25">
      <c r="A447" s="1247">
        <v>7003</v>
      </c>
      <c r="B447" s="1247" t="s">
        <v>1318</v>
      </c>
      <c r="C447" s="1247"/>
      <c r="D447" s="1247" t="s">
        <v>537</v>
      </c>
      <c r="E447" s="1247">
        <v>0</v>
      </c>
      <c r="F447" s="1247"/>
      <c r="G447" s="1247">
        <v>0</v>
      </c>
      <c r="H447" s="1247"/>
      <c r="I447" s="1247">
        <v>0</v>
      </c>
      <c r="J447" s="1247"/>
      <c r="K447" s="1247">
        <v>0</v>
      </c>
      <c r="L447" s="1247"/>
      <c r="M447" s="1247">
        <v>0</v>
      </c>
      <c r="N447" s="1247"/>
      <c r="O447" s="1247">
        <v>0</v>
      </c>
      <c r="P447" s="1247"/>
      <c r="Q447" s="1247">
        <v>0</v>
      </c>
      <c r="R447" s="1247"/>
      <c r="S447" s="1247">
        <v>0</v>
      </c>
      <c r="T447" s="1247"/>
      <c r="U447" s="1247"/>
      <c r="V447" s="1247"/>
      <c r="W447" s="1247">
        <v>0</v>
      </c>
      <c r="X447" s="1247" t="s">
        <v>928</v>
      </c>
    </row>
    <row r="448" spans="1:24" x14ac:dyDescent="0.25">
      <c r="A448" s="1247">
        <v>7004</v>
      </c>
      <c r="B448" s="1247" t="s">
        <v>1160</v>
      </c>
      <c r="C448" s="1247"/>
      <c r="D448" s="1247" t="s">
        <v>537</v>
      </c>
      <c r="E448" s="1247">
        <v>0</v>
      </c>
      <c r="F448" s="1247"/>
      <c r="G448" s="1247">
        <v>0</v>
      </c>
      <c r="H448" s="1247"/>
      <c r="I448" s="1247">
        <v>0</v>
      </c>
      <c r="J448" s="1247"/>
      <c r="K448" s="1247">
        <v>0</v>
      </c>
      <c r="L448" s="1247"/>
      <c r="M448" s="1247">
        <v>0</v>
      </c>
      <c r="N448" s="1247"/>
      <c r="O448" s="1247">
        <v>0</v>
      </c>
      <c r="P448" s="1247"/>
      <c r="Q448" s="1247">
        <v>0</v>
      </c>
      <c r="R448" s="1247"/>
      <c r="S448" s="1247">
        <v>0</v>
      </c>
      <c r="T448" s="1247"/>
      <c r="U448" s="1247"/>
      <c r="V448" s="1247"/>
      <c r="W448" s="1247">
        <v>0</v>
      </c>
      <c r="X448" s="1247" t="s">
        <v>928</v>
      </c>
    </row>
    <row r="449" spans="1:24" x14ac:dyDescent="0.25">
      <c r="A449" s="1247">
        <v>7005</v>
      </c>
      <c r="B449" s="1247" t="s">
        <v>1319</v>
      </c>
      <c r="C449" s="1247"/>
      <c r="D449" s="1247" t="s">
        <v>537</v>
      </c>
      <c r="E449" s="1247">
        <v>0</v>
      </c>
      <c r="F449" s="1247"/>
      <c r="G449" s="1247">
        <v>0</v>
      </c>
      <c r="H449" s="1247"/>
      <c r="I449" s="1247">
        <v>0</v>
      </c>
      <c r="J449" s="1247"/>
      <c r="K449" s="1247">
        <v>0</v>
      </c>
      <c r="L449" s="1247"/>
      <c r="M449" s="1247">
        <v>0</v>
      </c>
      <c r="N449" s="1247"/>
      <c r="O449" s="1247">
        <v>0</v>
      </c>
      <c r="P449" s="1247"/>
      <c r="Q449" s="1247">
        <v>0</v>
      </c>
      <c r="R449" s="1247"/>
      <c r="S449" s="1247">
        <v>0</v>
      </c>
      <c r="T449" s="1247"/>
      <c r="U449" s="1247"/>
      <c r="V449" s="1247"/>
      <c r="W449" s="1247">
        <v>0</v>
      </c>
      <c r="X449" s="1247" t="s">
        <v>928</v>
      </c>
    </row>
    <row r="450" spans="1:24" x14ac:dyDescent="0.25">
      <c r="A450" s="1247">
        <v>7006</v>
      </c>
      <c r="B450" s="1247" t="s">
        <v>1320</v>
      </c>
      <c r="C450" s="1247"/>
      <c r="D450" s="1247" t="s">
        <v>537</v>
      </c>
      <c r="E450" s="1247">
        <v>0</v>
      </c>
      <c r="F450" s="1247"/>
      <c r="G450" s="1247">
        <v>0</v>
      </c>
      <c r="H450" s="1247"/>
      <c r="I450" s="1247">
        <v>0</v>
      </c>
      <c r="J450" s="1247"/>
      <c r="K450" s="1247">
        <v>0</v>
      </c>
      <c r="L450" s="1247"/>
      <c r="M450" s="1247">
        <v>0</v>
      </c>
      <c r="N450" s="1247"/>
      <c r="O450" s="1247">
        <v>0</v>
      </c>
      <c r="P450" s="1247"/>
      <c r="Q450" s="1247">
        <v>0</v>
      </c>
      <c r="R450" s="1247"/>
      <c r="S450" s="1247">
        <v>0</v>
      </c>
      <c r="T450" s="1247"/>
      <c r="U450" s="1247"/>
      <c r="V450" s="1247"/>
      <c r="W450" s="1247">
        <v>0</v>
      </c>
      <c r="X450" s="1247" t="s">
        <v>928</v>
      </c>
    </row>
    <row r="451" spans="1:24" x14ac:dyDescent="0.25">
      <c r="A451" s="1247">
        <v>7007</v>
      </c>
      <c r="B451" s="1247" t="s">
        <v>1321</v>
      </c>
      <c r="C451" s="1247"/>
      <c r="D451" s="1247" t="s">
        <v>537</v>
      </c>
      <c r="E451" s="1247">
        <v>0</v>
      </c>
      <c r="F451" s="1247"/>
      <c r="G451" s="1247">
        <v>0</v>
      </c>
      <c r="H451" s="1247"/>
      <c r="I451" s="1247">
        <v>0</v>
      </c>
      <c r="J451" s="1247"/>
      <c r="K451" s="1247">
        <v>0</v>
      </c>
      <c r="L451" s="1247"/>
      <c r="M451" s="1247">
        <v>0</v>
      </c>
      <c r="N451" s="1247"/>
      <c r="O451" s="1247">
        <v>0</v>
      </c>
      <c r="P451" s="1247"/>
      <c r="Q451" s="1247">
        <v>0</v>
      </c>
      <c r="R451" s="1247"/>
      <c r="S451" s="1247">
        <v>0</v>
      </c>
      <c r="T451" s="1247"/>
      <c r="U451" s="1247"/>
      <c r="V451" s="1247"/>
      <c r="W451" s="1247">
        <v>0</v>
      </c>
      <c r="X451" s="1247" t="s">
        <v>928</v>
      </c>
    </row>
    <row r="452" spans="1:24" x14ac:dyDescent="0.25">
      <c r="A452" s="1247">
        <v>7008</v>
      </c>
      <c r="B452" s="1247" t="s">
        <v>1322</v>
      </c>
      <c r="C452" s="1247"/>
      <c r="D452" s="1247" t="s">
        <v>537</v>
      </c>
      <c r="E452" s="1247">
        <v>0</v>
      </c>
      <c r="F452" s="1247"/>
      <c r="G452" s="1247">
        <v>0</v>
      </c>
      <c r="H452" s="1247"/>
      <c r="I452" s="1247">
        <v>0</v>
      </c>
      <c r="J452" s="1247"/>
      <c r="K452" s="1247">
        <v>0</v>
      </c>
      <c r="L452" s="1247"/>
      <c r="M452" s="1247">
        <v>0</v>
      </c>
      <c r="N452" s="1247"/>
      <c r="O452" s="1247">
        <v>0</v>
      </c>
      <c r="P452" s="1247"/>
      <c r="Q452" s="1247">
        <v>0</v>
      </c>
      <c r="R452" s="1247"/>
      <c r="S452" s="1247">
        <v>0</v>
      </c>
      <c r="T452" s="1247"/>
      <c r="U452" s="1247"/>
      <c r="V452" s="1247"/>
      <c r="W452" s="1247">
        <v>0</v>
      </c>
      <c r="X452" s="1247" t="s">
        <v>928</v>
      </c>
    </row>
    <row r="453" spans="1:24" x14ac:dyDescent="0.25">
      <c r="A453" s="1247">
        <v>7009</v>
      </c>
      <c r="B453" s="1247" t="s">
        <v>1323</v>
      </c>
      <c r="C453" s="1247"/>
      <c r="D453" s="1247" t="s">
        <v>537</v>
      </c>
      <c r="E453" s="1247">
        <v>0</v>
      </c>
      <c r="F453" s="1247"/>
      <c r="G453" s="1247">
        <v>0</v>
      </c>
      <c r="H453" s="1247"/>
      <c r="I453" s="1247">
        <v>0</v>
      </c>
      <c r="J453" s="1247"/>
      <c r="K453" s="1247">
        <v>0</v>
      </c>
      <c r="L453" s="1247"/>
      <c r="M453" s="1247">
        <v>0</v>
      </c>
      <c r="N453" s="1247"/>
      <c r="O453" s="1247">
        <v>0</v>
      </c>
      <c r="P453" s="1247"/>
      <c r="Q453" s="1247">
        <v>0</v>
      </c>
      <c r="R453" s="1247"/>
      <c r="S453" s="1247">
        <v>0</v>
      </c>
      <c r="T453" s="1247"/>
      <c r="U453" s="1247"/>
      <c r="V453" s="1247"/>
      <c r="W453" s="1247">
        <v>0</v>
      </c>
      <c r="X453" s="1247" t="s">
        <v>928</v>
      </c>
    </row>
    <row r="454" spans="1:24" x14ac:dyDescent="0.25">
      <c r="A454" s="1247">
        <v>7010</v>
      </c>
      <c r="B454" s="1247" t="s">
        <v>1324</v>
      </c>
      <c r="C454" s="1247"/>
      <c r="D454" s="1247" t="s">
        <v>537</v>
      </c>
      <c r="E454" s="1247">
        <v>0</v>
      </c>
      <c r="F454" s="1247"/>
      <c r="G454" s="1247">
        <v>0</v>
      </c>
      <c r="H454" s="1247"/>
      <c r="I454" s="1247">
        <v>0</v>
      </c>
      <c r="J454" s="1247"/>
      <c r="K454" s="1247">
        <v>0</v>
      </c>
      <c r="L454" s="1247"/>
      <c r="M454" s="1247">
        <v>0</v>
      </c>
      <c r="N454" s="1247"/>
      <c r="O454" s="1247">
        <v>0</v>
      </c>
      <c r="P454" s="1247"/>
      <c r="Q454" s="1247">
        <v>0</v>
      </c>
      <c r="R454" s="1247"/>
      <c r="S454" s="1247">
        <v>0</v>
      </c>
      <c r="T454" s="1247"/>
      <c r="U454" s="1247"/>
      <c r="V454" s="1247"/>
      <c r="W454" s="1247">
        <v>0</v>
      </c>
      <c r="X454" s="1247" t="s">
        <v>928</v>
      </c>
    </row>
    <row r="455" spans="1:24" x14ac:dyDescent="0.25">
      <c r="A455" s="1247">
        <v>7011</v>
      </c>
      <c r="B455" s="1247" t="s">
        <v>1325</v>
      </c>
      <c r="C455" s="1247"/>
      <c r="D455" s="1247" t="s">
        <v>537</v>
      </c>
      <c r="E455" s="1247">
        <v>0</v>
      </c>
      <c r="F455" s="1247"/>
      <c r="G455" s="1247">
        <v>0</v>
      </c>
      <c r="H455" s="1247"/>
      <c r="I455" s="1247">
        <v>0</v>
      </c>
      <c r="J455" s="1247"/>
      <c r="K455" s="1247">
        <v>0</v>
      </c>
      <c r="L455" s="1247"/>
      <c r="M455" s="1247">
        <v>0</v>
      </c>
      <c r="N455" s="1247"/>
      <c r="O455" s="1247">
        <v>0</v>
      </c>
      <c r="P455" s="1247"/>
      <c r="Q455" s="1247">
        <v>0</v>
      </c>
      <c r="R455" s="1247"/>
      <c r="S455" s="1247">
        <v>0</v>
      </c>
      <c r="T455" s="1247"/>
      <c r="U455" s="1247"/>
      <c r="V455" s="1247"/>
      <c r="W455" s="1247">
        <v>0</v>
      </c>
      <c r="X455" s="1247" t="s">
        <v>928</v>
      </c>
    </row>
    <row r="456" spans="1:24" x14ac:dyDescent="0.25">
      <c r="A456" s="1247">
        <v>7012</v>
      </c>
      <c r="B456" s="1247" t="s">
        <v>1326</v>
      </c>
      <c r="C456" s="1247"/>
      <c r="D456" s="1247" t="s">
        <v>537</v>
      </c>
      <c r="E456" s="1247">
        <v>0</v>
      </c>
      <c r="F456" s="1247"/>
      <c r="G456" s="1247">
        <v>0</v>
      </c>
      <c r="H456" s="1247"/>
      <c r="I456" s="1247">
        <v>0</v>
      </c>
      <c r="J456" s="1247"/>
      <c r="K456" s="1247">
        <v>0</v>
      </c>
      <c r="L456" s="1247"/>
      <c r="M456" s="1247">
        <v>0</v>
      </c>
      <c r="N456" s="1247"/>
      <c r="O456" s="1247">
        <v>0</v>
      </c>
      <c r="P456" s="1247"/>
      <c r="Q456" s="1247">
        <v>0</v>
      </c>
      <c r="R456" s="1247"/>
      <c r="S456" s="1247">
        <v>0</v>
      </c>
      <c r="T456" s="1247"/>
      <c r="U456" s="1247"/>
      <c r="V456" s="1247"/>
      <c r="W456" s="1247">
        <v>0</v>
      </c>
      <c r="X456" s="1247" t="s">
        <v>928</v>
      </c>
    </row>
    <row r="457" spans="1:24" x14ac:dyDescent="0.25">
      <c r="A457" s="1247">
        <v>7013</v>
      </c>
      <c r="B457" s="1247" t="s">
        <v>1327</v>
      </c>
      <c r="C457" s="1247"/>
      <c r="D457" s="1247" t="s">
        <v>537</v>
      </c>
      <c r="E457" s="1247">
        <v>0</v>
      </c>
      <c r="F457" s="1247"/>
      <c r="G457" s="1247">
        <v>0</v>
      </c>
      <c r="H457" s="1247"/>
      <c r="I457" s="1247">
        <v>0</v>
      </c>
      <c r="J457" s="1247"/>
      <c r="K457" s="1247">
        <v>0</v>
      </c>
      <c r="L457" s="1247"/>
      <c r="M457" s="1247">
        <v>0</v>
      </c>
      <c r="N457" s="1247"/>
      <c r="O457" s="1247">
        <v>0</v>
      </c>
      <c r="P457" s="1247"/>
      <c r="Q457" s="1247">
        <v>0</v>
      </c>
      <c r="R457" s="1247"/>
      <c r="S457" s="1247">
        <v>0</v>
      </c>
      <c r="T457" s="1247"/>
      <c r="U457" s="1247"/>
      <c r="V457" s="1247"/>
      <c r="W457" s="1247">
        <v>0</v>
      </c>
      <c r="X457" s="1247" t="s">
        <v>928</v>
      </c>
    </row>
    <row r="458" spans="1:24" x14ac:dyDescent="0.25">
      <c r="A458" s="1247">
        <v>7014</v>
      </c>
      <c r="B458" s="1247" t="s">
        <v>1328</v>
      </c>
      <c r="C458" s="1247"/>
      <c r="D458" s="1247" t="s">
        <v>537</v>
      </c>
      <c r="E458" s="1247">
        <v>0</v>
      </c>
      <c r="F458" s="1247"/>
      <c r="G458" s="1247">
        <v>0</v>
      </c>
      <c r="H458" s="1247"/>
      <c r="I458" s="1247">
        <v>0</v>
      </c>
      <c r="J458" s="1247"/>
      <c r="K458" s="1247">
        <v>0</v>
      </c>
      <c r="L458" s="1247"/>
      <c r="M458" s="1247">
        <v>0</v>
      </c>
      <c r="N458" s="1247"/>
      <c r="O458" s="1247">
        <v>0</v>
      </c>
      <c r="P458" s="1247"/>
      <c r="Q458" s="1247">
        <v>0</v>
      </c>
      <c r="R458" s="1247"/>
      <c r="S458" s="1247">
        <v>0</v>
      </c>
      <c r="T458" s="1247"/>
      <c r="U458" s="1247"/>
      <c r="V458" s="1247"/>
      <c r="W458" s="1247">
        <v>0</v>
      </c>
      <c r="X458" s="1247" t="s">
        <v>928</v>
      </c>
    </row>
    <row r="459" spans="1:24" x14ac:dyDescent="0.25">
      <c r="A459" s="1247">
        <v>7015</v>
      </c>
      <c r="B459" s="1247" t="s">
        <v>1329</v>
      </c>
      <c r="C459" s="1247"/>
      <c r="D459" s="1247" t="s">
        <v>537</v>
      </c>
      <c r="E459" s="1247">
        <v>0</v>
      </c>
      <c r="F459" s="1247"/>
      <c r="G459" s="1247">
        <v>0</v>
      </c>
      <c r="H459" s="1247"/>
      <c r="I459" s="1247">
        <v>0</v>
      </c>
      <c r="J459" s="1247"/>
      <c r="K459" s="1247">
        <v>0</v>
      </c>
      <c r="L459" s="1247"/>
      <c r="M459" s="1247">
        <v>0</v>
      </c>
      <c r="N459" s="1247"/>
      <c r="O459" s="1247">
        <v>0</v>
      </c>
      <c r="P459" s="1247"/>
      <c r="Q459" s="1247">
        <v>0</v>
      </c>
      <c r="R459" s="1247"/>
      <c r="S459" s="1247">
        <v>0</v>
      </c>
      <c r="T459" s="1247"/>
      <c r="U459" s="1247"/>
      <c r="V459" s="1247"/>
      <c r="W459" s="1247">
        <v>0</v>
      </c>
      <c r="X459" s="1247" t="s">
        <v>928</v>
      </c>
    </row>
    <row r="460" spans="1:24" x14ac:dyDescent="0.25">
      <c r="A460" s="1247">
        <v>7016</v>
      </c>
      <c r="B460" s="1247" t="s">
        <v>1330</v>
      </c>
      <c r="C460" s="1247"/>
      <c r="D460" s="1247" t="s">
        <v>537</v>
      </c>
      <c r="E460" s="1247">
        <v>0</v>
      </c>
      <c r="F460" s="1247"/>
      <c r="G460" s="1247">
        <v>0</v>
      </c>
      <c r="H460" s="1247"/>
      <c r="I460" s="1247">
        <v>0</v>
      </c>
      <c r="J460" s="1247"/>
      <c r="K460" s="1247">
        <v>0</v>
      </c>
      <c r="L460" s="1247"/>
      <c r="M460" s="1247">
        <v>0</v>
      </c>
      <c r="N460" s="1247"/>
      <c r="O460" s="1247">
        <v>0</v>
      </c>
      <c r="P460" s="1247"/>
      <c r="Q460" s="1247">
        <v>0</v>
      </c>
      <c r="R460" s="1247"/>
      <c r="S460" s="1247">
        <v>0</v>
      </c>
      <c r="T460" s="1247"/>
      <c r="U460" s="1247"/>
      <c r="V460" s="1247"/>
      <c r="W460" s="1247">
        <v>0</v>
      </c>
      <c r="X460" s="1247" t="s">
        <v>928</v>
      </c>
    </row>
    <row r="461" spans="1:24" x14ac:dyDescent="0.25">
      <c r="A461" s="1247">
        <v>7017</v>
      </c>
      <c r="B461" s="1247" t="s">
        <v>1331</v>
      </c>
      <c r="C461" s="1247"/>
      <c r="D461" s="1247" t="s">
        <v>537</v>
      </c>
      <c r="E461" s="1247">
        <v>0</v>
      </c>
      <c r="F461" s="1247"/>
      <c r="G461" s="1247">
        <v>0</v>
      </c>
      <c r="H461" s="1247"/>
      <c r="I461" s="1247">
        <v>0</v>
      </c>
      <c r="J461" s="1247"/>
      <c r="K461" s="1247">
        <v>0</v>
      </c>
      <c r="L461" s="1247"/>
      <c r="M461" s="1247">
        <v>0</v>
      </c>
      <c r="N461" s="1247"/>
      <c r="O461" s="1247">
        <v>0</v>
      </c>
      <c r="P461" s="1247"/>
      <c r="Q461" s="1247">
        <v>0</v>
      </c>
      <c r="R461" s="1247"/>
      <c r="S461" s="1247">
        <v>0</v>
      </c>
      <c r="T461" s="1247"/>
      <c r="U461" s="1247"/>
      <c r="V461" s="1247"/>
      <c r="W461" s="1247">
        <v>0</v>
      </c>
      <c r="X461" s="1247" t="s">
        <v>928</v>
      </c>
    </row>
    <row r="462" spans="1:24" x14ac:dyDescent="0.25">
      <c r="A462" s="1247">
        <v>7212</v>
      </c>
      <c r="B462" s="1247" t="s">
        <v>998</v>
      </c>
      <c r="C462" s="1247"/>
      <c r="D462" s="1247" t="s">
        <v>537</v>
      </c>
      <c r="E462" s="1247">
        <v>195</v>
      </c>
      <c r="F462" s="1248">
        <v>0</v>
      </c>
      <c r="G462" s="1247">
        <v>195</v>
      </c>
      <c r="H462" s="1248">
        <v>0</v>
      </c>
      <c r="I462" s="1247">
        <v>195</v>
      </c>
      <c r="J462" s="1248">
        <v>0</v>
      </c>
      <c r="K462" s="1247">
        <v>195</v>
      </c>
      <c r="L462" s="1248">
        <v>0</v>
      </c>
      <c r="M462" s="1247">
        <v>195</v>
      </c>
      <c r="N462" s="1248">
        <v>0</v>
      </c>
      <c r="O462" s="1247">
        <v>195</v>
      </c>
      <c r="P462" s="1248">
        <v>0</v>
      </c>
      <c r="Q462" s="1247">
        <v>195</v>
      </c>
      <c r="R462" s="1248">
        <v>0</v>
      </c>
      <c r="S462" s="1247">
        <v>195</v>
      </c>
      <c r="T462" s="1247"/>
      <c r="U462" s="1247"/>
      <c r="V462" s="1247"/>
      <c r="W462" s="1247">
        <v>195</v>
      </c>
      <c r="X462" s="1247" t="s">
        <v>928</v>
      </c>
    </row>
    <row r="463" spans="1:24" x14ac:dyDescent="0.25">
      <c r="A463" s="1247">
        <v>7217</v>
      </c>
      <c r="B463" s="1247" t="s">
        <v>848</v>
      </c>
      <c r="C463" s="1247"/>
      <c r="D463" s="1247" t="s">
        <v>537</v>
      </c>
      <c r="E463" s="1247">
        <v>10851</v>
      </c>
      <c r="F463" s="1248">
        <v>0</v>
      </c>
      <c r="G463" s="1247">
        <v>10851</v>
      </c>
      <c r="H463" s="1248">
        <v>0</v>
      </c>
      <c r="I463" s="1247">
        <v>10851</v>
      </c>
      <c r="J463" s="1248">
        <v>0</v>
      </c>
      <c r="K463" s="1247">
        <v>10851</v>
      </c>
      <c r="L463" s="1248">
        <v>0</v>
      </c>
      <c r="M463" s="1247">
        <v>10851</v>
      </c>
      <c r="N463" s="1248">
        <v>0</v>
      </c>
      <c r="O463" s="1247">
        <v>10851</v>
      </c>
      <c r="P463" s="1248">
        <v>0</v>
      </c>
      <c r="Q463" s="1247">
        <v>10851</v>
      </c>
      <c r="R463" s="1248">
        <v>0</v>
      </c>
      <c r="S463" s="1247">
        <v>10851</v>
      </c>
      <c r="T463" s="1247"/>
      <c r="U463" s="1247"/>
      <c r="V463" s="1247"/>
      <c r="W463" s="1247">
        <v>10851</v>
      </c>
      <c r="X463" s="1247"/>
    </row>
    <row r="464" spans="1:24" x14ac:dyDescent="0.25">
      <c r="A464" s="1247">
        <v>7224</v>
      </c>
      <c r="B464" s="1247" t="s">
        <v>851</v>
      </c>
      <c r="C464" s="1247" t="s">
        <v>562</v>
      </c>
      <c r="D464" s="1247" t="s">
        <v>537</v>
      </c>
      <c r="E464" s="1247">
        <v>17548</v>
      </c>
      <c r="F464" s="1248">
        <v>0</v>
      </c>
      <c r="G464" s="1247">
        <v>17548</v>
      </c>
      <c r="H464" s="1248">
        <v>0</v>
      </c>
      <c r="I464" s="1247">
        <v>17548</v>
      </c>
      <c r="J464" s="1248">
        <v>0</v>
      </c>
      <c r="K464" s="1247">
        <v>17548</v>
      </c>
      <c r="L464" s="1248">
        <v>0</v>
      </c>
      <c r="M464" s="1247">
        <v>17548</v>
      </c>
      <c r="N464" s="1248">
        <v>0</v>
      </c>
      <c r="O464" s="1247">
        <v>17548</v>
      </c>
      <c r="P464" s="1248">
        <v>0</v>
      </c>
      <c r="Q464" s="1247">
        <v>17548</v>
      </c>
      <c r="R464" s="1248">
        <v>0</v>
      </c>
      <c r="S464" s="1247">
        <v>17548</v>
      </c>
      <c r="T464" s="1247"/>
      <c r="U464" s="1247"/>
      <c r="V464" s="1247"/>
      <c r="W464" s="1247">
        <v>17548</v>
      </c>
      <c r="X464" s="1247" t="s">
        <v>928</v>
      </c>
    </row>
    <row r="465" spans="1:24" x14ac:dyDescent="0.25">
      <c r="A465" s="1247">
        <v>7225</v>
      </c>
      <c r="B465" s="1247" t="s">
        <v>852</v>
      </c>
      <c r="C465" s="1247"/>
      <c r="D465" s="1247" t="s">
        <v>537</v>
      </c>
      <c r="E465" s="1247">
        <v>13023</v>
      </c>
      <c r="F465" s="1248">
        <v>0</v>
      </c>
      <c r="G465" s="1247">
        <v>13023</v>
      </c>
      <c r="H465" s="1248">
        <v>0</v>
      </c>
      <c r="I465" s="1247">
        <v>13023</v>
      </c>
      <c r="J465" s="1248">
        <v>0</v>
      </c>
      <c r="K465" s="1247">
        <v>13023</v>
      </c>
      <c r="L465" s="1248">
        <v>0</v>
      </c>
      <c r="M465" s="1247">
        <v>13023</v>
      </c>
      <c r="N465" s="1248">
        <v>0</v>
      </c>
      <c r="O465" s="1247">
        <v>13023</v>
      </c>
      <c r="P465" s="1248">
        <v>0</v>
      </c>
      <c r="Q465" s="1247">
        <v>13023</v>
      </c>
      <c r="R465" s="1248">
        <v>0</v>
      </c>
      <c r="S465" s="1247">
        <v>13023</v>
      </c>
      <c r="T465" s="1247"/>
      <c r="U465" s="1247"/>
      <c r="V465" s="1247"/>
      <c r="W465" s="1247">
        <v>13023</v>
      </c>
      <c r="X465" s="1247"/>
    </row>
    <row r="466" spans="1:24" x14ac:dyDescent="0.25">
      <c r="A466" s="1247">
        <v>7229</v>
      </c>
      <c r="B466" s="1247" t="s">
        <v>853</v>
      </c>
      <c r="C466" s="1247"/>
      <c r="D466" s="1247" t="s">
        <v>537</v>
      </c>
      <c r="E466" s="1247">
        <v>2489</v>
      </c>
      <c r="F466" s="1248">
        <v>0</v>
      </c>
      <c r="G466" s="1247">
        <v>2489</v>
      </c>
      <c r="H466" s="1248">
        <v>0</v>
      </c>
      <c r="I466" s="1247">
        <v>2489</v>
      </c>
      <c r="J466" s="1248">
        <v>0</v>
      </c>
      <c r="K466" s="1247">
        <v>2489</v>
      </c>
      <c r="L466" s="1248">
        <v>0</v>
      </c>
      <c r="M466" s="1247">
        <v>2489</v>
      </c>
      <c r="N466" s="1248">
        <v>0</v>
      </c>
      <c r="O466" s="1247">
        <v>2489</v>
      </c>
      <c r="P466" s="1248">
        <v>0</v>
      </c>
      <c r="Q466" s="1247">
        <v>2489</v>
      </c>
      <c r="R466" s="1248">
        <v>0</v>
      </c>
      <c r="S466" s="1247">
        <v>2489</v>
      </c>
      <c r="T466" s="1247"/>
      <c r="U466" s="1247"/>
      <c r="V466" s="1247"/>
      <c r="W466" s="1247">
        <v>2489</v>
      </c>
      <c r="X466" s="1247" t="s">
        <v>928</v>
      </c>
    </row>
    <row r="467" spans="1:24" x14ac:dyDescent="0.25">
      <c r="A467" s="1247">
        <v>9705</v>
      </c>
      <c r="B467" s="1247" t="s">
        <v>1198</v>
      </c>
      <c r="C467" s="1247"/>
      <c r="D467" s="1247" t="s">
        <v>537</v>
      </c>
      <c r="E467" s="1247">
        <v>27</v>
      </c>
      <c r="F467" s="1248">
        <v>0</v>
      </c>
      <c r="G467" s="1247">
        <v>27</v>
      </c>
      <c r="H467" s="1248">
        <v>0</v>
      </c>
      <c r="I467" s="1247">
        <v>27</v>
      </c>
      <c r="J467" s="1248">
        <v>0</v>
      </c>
      <c r="K467" s="1247">
        <v>27</v>
      </c>
      <c r="L467" s="1248">
        <v>0</v>
      </c>
      <c r="M467" s="1247">
        <v>27</v>
      </c>
      <c r="N467" s="1248">
        <v>0</v>
      </c>
      <c r="O467" s="1247">
        <v>27</v>
      </c>
      <c r="P467" s="1248">
        <v>0</v>
      </c>
      <c r="Q467" s="1247">
        <v>27</v>
      </c>
      <c r="R467" s="1248">
        <v>0</v>
      </c>
      <c r="S467" s="1247">
        <v>27</v>
      </c>
      <c r="T467" s="1247"/>
      <c r="U467" s="1247"/>
      <c r="V467" s="1247"/>
      <c r="W467" s="1247">
        <v>27</v>
      </c>
      <c r="X467" s="1247" t="s">
        <v>928</v>
      </c>
    </row>
    <row r="468" spans="1:24" x14ac:dyDescent="0.25">
      <c r="A468" s="1247">
        <v>9721</v>
      </c>
      <c r="B468" s="1247" t="s">
        <v>855</v>
      </c>
      <c r="C468" s="1247"/>
      <c r="D468" s="1247" t="s">
        <v>537</v>
      </c>
      <c r="E468" s="1247">
        <v>1258</v>
      </c>
      <c r="F468" s="1248">
        <v>0</v>
      </c>
      <c r="G468" s="1247">
        <v>1258</v>
      </c>
      <c r="H468" s="1248">
        <v>0</v>
      </c>
      <c r="I468" s="1247">
        <v>1258</v>
      </c>
      <c r="J468" s="1248">
        <v>0</v>
      </c>
      <c r="K468" s="1247">
        <v>1258</v>
      </c>
      <c r="L468" s="1248">
        <v>0</v>
      </c>
      <c r="M468" s="1247">
        <v>1258</v>
      </c>
      <c r="N468" s="1248">
        <v>0</v>
      </c>
      <c r="O468" s="1247">
        <v>1258</v>
      </c>
      <c r="P468" s="1248">
        <v>0</v>
      </c>
      <c r="Q468" s="1247">
        <v>1258</v>
      </c>
      <c r="R468" s="1248">
        <v>0</v>
      </c>
      <c r="S468" s="1247">
        <v>1258</v>
      </c>
      <c r="T468" s="1247"/>
      <c r="U468" s="1247"/>
      <c r="V468" s="1247"/>
      <c r="W468" s="1247">
        <v>1348</v>
      </c>
      <c r="X468" s="1247" t="s">
        <v>928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2578125" defaultRowHeight="15" x14ac:dyDescent="0.25"/>
  <cols>
    <col min="1" max="1" width="27.28515625" bestFit="1" customWidth="1"/>
    <col min="2" max="2" width="6.140625" style="73" bestFit="1" customWidth="1"/>
    <col min="3" max="3" width="54.28515625" bestFit="1" customWidth="1"/>
    <col min="4" max="5" width="12.85546875" style="1" customWidth="1"/>
    <col min="6" max="6" width="6.42578125" style="63" customWidth="1"/>
    <col min="7" max="7" width="11.85546875" style="1" bestFit="1" customWidth="1"/>
    <col min="8" max="8" width="14" style="1" bestFit="1" customWidth="1"/>
    <col min="9" max="9" width="5.5703125" style="63" bestFit="1" customWidth="1"/>
    <col min="10" max="10" width="11.5703125" style="1" bestFit="1" customWidth="1"/>
    <col min="11" max="11" width="14" style="1" bestFit="1" customWidth="1"/>
    <col min="12" max="12" width="6.5703125" style="63" bestFit="1" customWidth="1"/>
    <col min="13" max="13" width="11.5703125" style="1" bestFit="1" customWidth="1"/>
    <col min="14" max="14" width="14" style="1" bestFit="1" customWidth="1"/>
    <col min="15" max="15" width="8.5703125" style="63" bestFit="1" customWidth="1"/>
    <col min="16" max="16" width="11.5703125" style="1" bestFit="1" customWidth="1"/>
    <col min="17" max="17" width="14" style="1" bestFit="1" customWidth="1"/>
    <col min="18" max="18" width="8.5703125" style="63" bestFit="1" customWidth="1"/>
    <col min="19" max="19" width="11.85546875" style="1" bestFit="1" customWidth="1"/>
    <col min="20" max="20" width="13.5703125" style="1" bestFit="1" customWidth="1"/>
    <col min="21" max="21" width="7.42578125" style="63" bestFit="1" customWidth="1"/>
    <col min="22" max="22" width="11.85546875" style="1" bestFit="1" customWidth="1"/>
    <col min="23" max="23" width="12.5703125" style="1" bestFit="1" customWidth="1"/>
    <col min="24" max="24" width="6.5703125" style="63" bestFit="1" customWidth="1"/>
    <col min="25" max="25" width="12.28515625" bestFit="1" customWidth="1"/>
    <col min="26" max="26" width="12.5703125" style="1" bestFit="1" customWidth="1"/>
    <col min="27" max="27" width="7.42578125" style="63" bestFit="1" customWidth="1"/>
    <col min="28" max="28" width="11.85546875" bestFit="1" customWidth="1"/>
    <col min="29" max="29" width="12.5703125" style="928" bestFit="1" customWidth="1"/>
    <col min="30" max="30" width="6.140625" style="63" bestFit="1" customWidth="1"/>
    <col min="31" max="31" width="12.28515625" bestFit="1" customWidth="1"/>
    <col min="32" max="32" width="12.5703125" style="928" bestFit="1" customWidth="1"/>
    <col min="33" max="33" width="6.140625" style="63" bestFit="1" customWidth="1"/>
    <col min="34" max="34" width="12.28515625" bestFit="1" customWidth="1"/>
    <col min="35" max="35" width="13.5703125" style="928" bestFit="1" customWidth="1"/>
    <col min="36" max="36" width="6.5703125" style="63" bestFit="1" customWidth="1"/>
    <col min="37" max="37" width="12.28515625" bestFit="1" customWidth="1"/>
    <col min="38" max="38" width="13.5703125" style="928" bestFit="1" customWidth="1"/>
    <col min="39" max="39" width="7.140625" style="63" bestFit="1" customWidth="1"/>
    <col min="40" max="40" width="11.85546875" bestFit="1" customWidth="1"/>
    <col min="41" max="41" width="12.5703125" style="928" bestFit="1" customWidth="1"/>
    <col min="42" max="42" width="6.5703125" style="63" bestFit="1" customWidth="1"/>
    <col min="43" max="44" width="11.85546875" bestFit="1" customWidth="1"/>
    <col min="45" max="45" width="5.42578125" style="63" bestFit="1" customWidth="1"/>
    <col min="46" max="47" width="11.85546875" bestFit="1" customWidth="1"/>
    <col min="48" max="48" width="6.140625" style="63" bestFit="1" customWidth="1"/>
    <col min="49" max="49" width="11.42578125" bestFit="1" customWidth="1"/>
    <col min="50" max="50" width="11.5703125" bestFit="1" customWidth="1"/>
    <col min="51" max="51" width="5.5703125" style="63" bestFit="1" customWidth="1"/>
    <col min="52" max="53" width="11.42578125" bestFit="1" customWidth="1"/>
    <col min="54" max="54" width="6.5703125" style="63" bestFit="1" customWidth="1"/>
    <col min="55" max="55" width="11.85546875" style="10" bestFit="1" customWidth="1"/>
    <col min="56" max="56" width="11.85546875" bestFit="1" customWidth="1"/>
    <col min="57" max="57" width="5.5703125" style="63" bestFit="1" customWidth="1"/>
    <col min="58" max="58" width="11" style="10" bestFit="1" customWidth="1"/>
    <col min="59" max="59" width="11.140625" bestFit="1" customWidth="1"/>
    <col min="60" max="60" width="5.5703125" style="63" bestFit="1" customWidth="1"/>
    <col min="61" max="61" width="11.85546875" style="10" bestFit="1" customWidth="1"/>
    <col min="62" max="62" width="11.85546875" bestFit="1" customWidth="1"/>
    <col min="63" max="63" width="6.5703125" style="63" bestFit="1" customWidth="1"/>
    <col min="64" max="65" width="11.42578125" bestFit="1" customWidth="1"/>
    <col min="66" max="66" width="6.5703125" style="63" bestFit="1" customWidth="1"/>
    <col min="67" max="68" width="11.85546875" bestFit="1" customWidth="1"/>
    <col min="69" max="69" width="7.85546875" style="63" bestFit="1" customWidth="1"/>
    <col min="70" max="70" width="11.85546875" style="188" bestFit="1" customWidth="1"/>
    <col min="71" max="71" width="11.85546875" style="15" bestFit="1" customWidth="1"/>
    <col min="72" max="72" width="5.5703125" style="63" bestFit="1" customWidth="1"/>
    <col min="73" max="73" width="12.28515625" style="188" bestFit="1" customWidth="1"/>
    <col min="74" max="74" width="12.28515625" style="15" bestFit="1" customWidth="1"/>
    <col min="75" max="75" width="6.140625" style="63" bestFit="1" customWidth="1"/>
    <col min="76" max="76" width="12.28515625" style="188" bestFit="1" customWidth="1"/>
    <col min="77" max="77" width="12.28515625" style="15" bestFit="1" customWidth="1"/>
    <col min="78" max="78" width="5.140625" style="63" bestFit="1" customWidth="1"/>
    <col min="79" max="79" width="12.28515625" style="188" bestFit="1" customWidth="1"/>
    <col min="80" max="80" width="12.28515625" style="15" bestFit="1" customWidth="1"/>
    <col min="81" max="81" width="6.5703125" style="63" bestFit="1" customWidth="1"/>
    <col min="82" max="82" width="11.85546875" style="188" bestFit="1" customWidth="1"/>
    <col min="83" max="83" width="11.85546875" style="15" bestFit="1" customWidth="1"/>
    <col min="84" max="84" width="6.140625" style="63" bestFit="1" customWidth="1"/>
    <col min="85" max="85" width="11.85546875" style="188" bestFit="1" customWidth="1"/>
    <col min="86" max="86" width="11.85546875" style="15" bestFit="1" customWidth="1"/>
    <col min="87" max="87" width="6" style="63" bestFit="1" customWidth="1"/>
    <col min="88" max="88" width="12.28515625" style="188" bestFit="1" customWidth="1"/>
    <col min="89" max="89" width="12.28515625" style="15" bestFit="1" customWidth="1"/>
  </cols>
  <sheetData>
    <row r="1" spans="1:89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25" thickBot="1" x14ac:dyDescent="0.35">
      <c r="B2" s="16"/>
      <c r="C2" s="17" t="s">
        <v>1332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480</v>
      </c>
      <c r="BJ2" s="40">
        <v>45594</v>
      </c>
      <c r="BK2" s="58"/>
      <c r="BL2" s="18" t="s">
        <v>480</v>
      </c>
      <c r="BM2" s="40">
        <v>45580</v>
      </c>
      <c r="BN2" s="58"/>
      <c r="BO2" s="18" t="s">
        <v>480</v>
      </c>
      <c r="BP2" s="12">
        <v>45567</v>
      </c>
      <c r="BQ2" s="58"/>
      <c r="BR2" s="189" t="s">
        <v>480</v>
      </c>
      <c r="BS2" s="12">
        <v>45552</v>
      </c>
      <c r="BT2" s="58"/>
      <c r="BU2" s="189" t="s">
        <v>480</v>
      </c>
      <c r="BV2" s="12">
        <v>45538</v>
      </c>
      <c r="BW2" s="58"/>
      <c r="BX2" s="189" t="s">
        <v>480</v>
      </c>
      <c r="BY2" s="12">
        <v>45530</v>
      </c>
      <c r="BZ2" s="58"/>
      <c r="CA2" s="189" t="s">
        <v>480</v>
      </c>
      <c r="CB2" s="12">
        <v>45524</v>
      </c>
      <c r="CC2" s="58"/>
      <c r="CD2" s="189" t="s">
        <v>480</v>
      </c>
      <c r="CE2" s="12">
        <v>45490</v>
      </c>
      <c r="CF2" s="58"/>
      <c r="CG2" s="189" t="s">
        <v>480</v>
      </c>
      <c r="CH2" s="12">
        <v>45457</v>
      </c>
      <c r="CI2" s="58"/>
      <c r="CJ2" s="189" t="s">
        <v>480</v>
      </c>
      <c r="CK2" s="12">
        <v>45436</v>
      </c>
    </row>
    <row r="3" spans="1:89" s="1" customFormat="1" ht="15.75" thickBot="1" x14ac:dyDescent="0.3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.75" thickBot="1" x14ac:dyDescent="0.3">
      <c r="A4" s="12" t="s">
        <v>1333</v>
      </c>
      <c r="B4" s="12" t="s">
        <v>1241</v>
      </c>
      <c r="C4" s="12" t="s">
        <v>1259</v>
      </c>
      <c r="D4" s="12">
        <v>46003</v>
      </c>
      <c r="E4" s="968" t="s">
        <v>47</v>
      </c>
      <c r="F4" s="560" t="s">
        <v>427</v>
      </c>
      <c r="G4" s="12">
        <v>45995</v>
      </c>
      <c r="H4" s="968" t="s">
        <v>47</v>
      </c>
      <c r="I4" s="560" t="s">
        <v>427</v>
      </c>
      <c r="J4" s="12">
        <v>45992</v>
      </c>
      <c r="K4" s="968" t="s">
        <v>47</v>
      </c>
      <c r="L4" s="560" t="s">
        <v>427</v>
      </c>
      <c r="M4" s="12">
        <v>45981</v>
      </c>
      <c r="N4" s="968" t="s">
        <v>47</v>
      </c>
      <c r="O4" s="560" t="s">
        <v>427</v>
      </c>
      <c r="P4" s="12">
        <v>45962</v>
      </c>
      <c r="Q4" s="968" t="s">
        <v>47</v>
      </c>
      <c r="R4" s="560" t="s">
        <v>427</v>
      </c>
      <c r="S4" s="12">
        <v>45901</v>
      </c>
      <c r="T4" s="968" t="s">
        <v>47</v>
      </c>
      <c r="U4" s="560" t="s">
        <v>427</v>
      </c>
      <c r="V4" s="12">
        <v>45870</v>
      </c>
      <c r="W4" s="971" t="s">
        <v>47</v>
      </c>
      <c r="X4" s="560" t="s">
        <v>427</v>
      </c>
      <c r="Y4" s="12">
        <v>45810</v>
      </c>
      <c r="Z4" s="971" t="s">
        <v>47</v>
      </c>
      <c r="AA4" s="560" t="s">
        <v>427</v>
      </c>
      <c r="AB4" s="929">
        <v>45796</v>
      </c>
      <c r="AC4" s="930" t="s">
        <v>47</v>
      </c>
      <c r="AD4" s="560" t="s">
        <v>427</v>
      </c>
      <c r="AE4" s="929">
        <v>45775</v>
      </c>
      <c r="AF4" s="930" t="s">
        <v>47</v>
      </c>
      <c r="AG4" s="560" t="s">
        <v>427</v>
      </c>
      <c r="AH4" s="929">
        <v>45755</v>
      </c>
      <c r="AI4" s="930" t="s">
        <v>47</v>
      </c>
      <c r="AJ4" s="560" t="s">
        <v>427</v>
      </c>
      <c r="AK4" s="929">
        <v>45740</v>
      </c>
      <c r="AL4" s="930" t="s">
        <v>47</v>
      </c>
      <c r="AM4" s="560" t="s">
        <v>427</v>
      </c>
      <c r="AN4" s="929">
        <v>45726</v>
      </c>
      <c r="AO4" s="930" t="s">
        <v>47</v>
      </c>
      <c r="AP4" s="560" t="s">
        <v>427</v>
      </c>
      <c r="AQ4" s="40">
        <v>45701</v>
      </c>
      <c r="AR4" s="559" t="s">
        <v>47</v>
      </c>
      <c r="AS4" s="560" t="s">
        <v>427</v>
      </c>
      <c r="AT4" s="40">
        <v>45686</v>
      </c>
      <c r="AU4" s="559" t="s">
        <v>47</v>
      </c>
      <c r="AV4" s="560" t="s">
        <v>427</v>
      </c>
      <c r="AW4" s="40">
        <v>45670</v>
      </c>
      <c r="AX4" s="559" t="s">
        <v>47</v>
      </c>
      <c r="AY4" s="560" t="s">
        <v>427</v>
      </c>
      <c r="AZ4" s="40">
        <v>45638</v>
      </c>
      <c r="BA4" s="559" t="s">
        <v>47</v>
      </c>
      <c r="BB4" s="560" t="s">
        <v>427</v>
      </c>
      <c r="BC4" s="40">
        <v>45628</v>
      </c>
      <c r="BD4" s="559" t="s">
        <v>47</v>
      </c>
      <c r="BE4" s="560" t="s">
        <v>427</v>
      </c>
      <c r="BF4" s="40">
        <v>45615</v>
      </c>
      <c r="BG4" s="559" t="s">
        <v>47</v>
      </c>
      <c r="BH4" s="560" t="s">
        <v>427</v>
      </c>
      <c r="BI4" s="40">
        <v>45594</v>
      </c>
      <c r="BJ4" s="561" t="s">
        <v>47</v>
      </c>
      <c r="BK4" s="560" t="s">
        <v>427</v>
      </c>
      <c r="BL4" s="40">
        <v>45580</v>
      </c>
      <c r="BM4" s="562" t="s">
        <v>47</v>
      </c>
      <c r="BN4" s="560" t="s">
        <v>427</v>
      </c>
      <c r="BO4" s="12">
        <v>45567</v>
      </c>
      <c r="BP4" s="562" t="s">
        <v>47</v>
      </c>
      <c r="BQ4" s="560" t="s">
        <v>427</v>
      </c>
      <c r="BR4" s="12">
        <v>45552</v>
      </c>
      <c r="BS4" s="563" t="s">
        <v>47</v>
      </c>
      <c r="BT4" s="564" t="s">
        <v>427</v>
      </c>
      <c r="BU4" s="12">
        <v>45538</v>
      </c>
      <c r="BV4" s="562" t="s">
        <v>47</v>
      </c>
      <c r="BW4" s="560" t="s">
        <v>427</v>
      </c>
      <c r="BX4" s="12">
        <v>45530</v>
      </c>
      <c r="BY4" s="565" t="s">
        <v>47</v>
      </c>
      <c r="BZ4" s="564" t="s">
        <v>427</v>
      </c>
      <c r="CA4" s="12">
        <v>45524</v>
      </c>
      <c r="CB4" s="562" t="s">
        <v>47</v>
      </c>
      <c r="CC4" s="560" t="s">
        <v>427</v>
      </c>
      <c r="CD4" s="12">
        <v>45490</v>
      </c>
      <c r="CE4" s="563" t="s">
        <v>47</v>
      </c>
      <c r="CF4" s="564" t="s">
        <v>427</v>
      </c>
      <c r="CG4" s="12">
        <v>45457</v>
      </c>
      <c r="CH4" s="562" t="s">
        <v>47</v>
      </c>
      <c r="CI4" s="560" t="s">
        <v>427</v>
      </c>
      <c r="CJ4" s="12">
        <v>45436</v>
      </c>
      <c r="CK4" s="562" t="s">
        <v>47</v>
      </c>
    </row>
    <row r="5" spans="1:89" s="479" customFormat="1" x14ac:dyDescent="0.25">
      <c r="A5" s="278" t="s">
        <v>51</v>
      </c>
      <c r="B5" s="261">
        <v>88</v>
      </c>
      <c r="C5" s="418" t="s">
        <v>52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25">
      <c r="A6" s="279" t="s">
        <v>51</v>
      </c>
      <c r="B6" s="262">
        <v>1017</v>
      </c>
      <c r="C6" s="419" t="s">
        <v>53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25">
      <c r="A7" s="279" t="s">
        <v>51</v>
      </c>
      <c r="B7" s="262">
        <v>89</v>
      </c>
      <c r="C7" s="419" t="s">
        <v>54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25">
      <c r="A8" s="279" t="s">
        <v>51</v>
      </c>
      <c r="B8" s="262">
        <v>90</v>
      </c>
      <c r="C8" s="419" t="s">
        <v>55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.75" thickBot="1" x14ac:dyDescent="0.3">
      <c r="A9" s="280" t="s">
        <v>51</v>
      </c>
      <c r="B9" s="263">
        <v>91</v>
      </c>
      <c r="C9" s="425" t="s">
        <v>56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25">
      <c r="A10" s="286" t="s">
        <v>57</v>
      </c>
      <c r="B10" s="262">
        <v>154</v>
      </c>
      <c r="C10" s="423" t="s">
        <v>58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25">
      <c r="A11" s="279" t="s">
        <v>57</v>
      </c>
      <c r="B11" s="262">
        <v>159</v>
      </c>
      <c r="C11" s="419" t="s">
        <v>59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25">
      <c r="A12" s="279" t="s">
        <v>57</v>
      </c>
      <c r="B12" s="262">
        <v>193</v>
      </c>
      <c r="C12" s="419" t="s">
        <v>60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25">
      <c r="A13" s="279" t="s">
        <v>57</v>
      </c>
      <c r="B13" s="262">
        <v>195</v>
      </c>
      <c r="C13" s="419" t="s">
        <v>61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25">
      <c r="A14" s="279" t="s">
        <v>57</v>
      </c>
      <c r="B14" s="262">
        <v>196</v>
      </c>
      <c r="C14" s="419" t="s">
        <v>62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25">
      <c r="A15" s="279" t="s">
        <v>57</v>
      </c>
      <c r="B15" s="262">
        <v>197</v>
      </c>
      <c r="C15" s="419" t="s">
        <v>63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25">
      <c r="A16" s="279" t="s">
        <v>57</v>
      </c>
      <c r="B16" s="262">
        <v>198</v>
      </c>
      <c r="C16" s="419" t="s">
        <v>64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25">
      <c r="A17" s="279" t="s">
        <v>57</v>
      </c>
      <c r="B17" s="262">
        <v>199</v>
      </c>
      <c r="C17" s="419" t="s">
        <v>65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25">
      <c r="A18" s="279" t="s">
        <v>57</v>
      </c>
      <c r="B18" s="262">
        <v>200</v>
      </c>
      <c r="C18" s="419" t="s">
        <v>66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25">
      <c r="A19" s="279" t="s">
        <v>57</v>
      </c>
      <c r="B19" s="262">
        <v>201</v>
      </c>
      <c r="C19" s="419" t="s">
        <v>67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25">
      <c r="A20" s="279" t="s">
        <v>57</v>
      </c>
      <c r="B20" s="262">
        <v>202</v>
      </c>
      <c r="C20" s="419" t="s">
        <v>68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25">
      <c r="A21" s="279" t="s">
        <v>57</v>
      </c>
      <c r="B21" s="262">
        <v>208</v>
      </c>
      <c r="C21" s="419" t="s">
        <v>69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25">
      <c r="A22" s="279" t="s">
        <v>57</v>
      </c>
      <c r="B22" s="262">
        <v>215</v>
      </c>
      <c r="C22" s="419" t="s">
        <v>70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25">
      <c r="A23" s="279" t="s">
        <v>57</v>
      </c>
      <c r="B23" s="262">
        <v>221</v>
      </c>
      <c r="C23" s="419" t="s">
        <v>71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25">
      <c r="A24" s="279" t="s">
        <v>57</v>
      </c>
      <c r="B24" s="262">
        <v>243</v>
      </c>
      <c r="C24" s="419" t="s">
        <v>72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25">
      <c r="A25" s="279" t="s">
        <v>57</v>
      </c>
      <c r="B25" s="262">
        <v>266</v>
      </c>
      <c r="C25" s="419" t="s">
        <v>73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25">
      <c r="A26" s="279" t="s">
        <v>57</v>
      </c>
      <c r="B26" s="262">
        <v>416</v>
      </c>
      <c r="C26" s="419" t="s">
        <v>74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25">
      <c r="A27" s="279" t="s">
        <v>57</v>
      </c>
      <c r="B27" s="262">
        <v>468</v>
      </c>
      <c r="C27" s="419" t="s">
        <v>75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.75" thickBot="1" x14ac:dyDescent="0.3">
      <c r="A28" s="279" t="s">
        <v>57</v>
      </c>
      <c r="B28" s="262">
        <v>665</v>
      </c>
      <c r="C28" s="419" t="s">
        <v>76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25">
      <c r="A29" s="279" t="s">
        <v>57</v>
      </c>
      <c r="B29" s="262">
        <v>6071</v>
      </c>
      <c r="C29" s="419" t="s">
        <v>77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25">
      <c r="A30" s="279" t="s">
        <v>57</v>
      </c>
      <c r="B30" s="262">
        <v>6072</v>
      </c>
      <c r="C30" s="419" t="s">
        <v>78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25">
      <c r="A31" s="279" t="s">
        <v>57</v>
      </c>
      <c r="B31" s="262">
        <v>6073</v>
      </c>
      <c r="C31" s="419" t="s">
        <v>79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25">
      <c r="A32" s="279" t="s">
        <v>57</v>
      </c>
      <c r="B32" s="262">
        <v>6074</v>
      </c>
      <c r="C32" s="419" t="s">
        <v>80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25">
      <c r="A33" s="279" t="s">
        <v>57</v>
      </c>
      <c r="B33" s="262">
        <v>6075</v>
      </c>
      <c r="C33" s="419" t="s">
        <v>81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25">
      <c r="A34" s="279" t="s">
        <v>57</v>
      </c>
      <c r="B34" s="262">
        <v>6076</v>
      </c>
      <c r="C34" s="419" t="s">
        <v>82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25">
      <c r="A35" s="279" t="s">
        <v>57</v>
      </c>
      <c r="B35" s="262">
        <v>6077</v>
      </c>
      <c r="C35" s="419" t="s">
        <v>83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25">
      <c r="A36" s="279" t="s">
        <v>57</v>
      </c>
      <c r="B36" s="262">
        <v>6078</v>
      </c>
      <c r="C36" s="419" t="s">
        <v>84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25">
      <c r="A37" s="279" t="s">
        <v>57</v>
      </c>
      <c r="B37" s="262">
        <v>6079</v>
      </c>
      <c r="C37" s="419" t="s">
        <v>85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25">
      <c r="A38" s="279" t="s">
        <v>57</v>
      </c>
      <c r="B38" s="262">
        <v>6080</v>
      </c>
      <c r="C38" s="419" t="s">
        <v>86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.75" thickBot="1" x14ac:dyDescent="0.3">
      <c r="A39" s="280" t="s">
        <v>57</v>
      </c>
      <c r="B39" s="263">
        <v>6081</v>
      </c>
      <c r="C39" s="425" t="s">
        <v>87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25">
      <c r="A40" s="286" t="s">
        <v>88</v>
      </c>
      <c r="B40" s="262">
        <v>637</v>
      </c>
      <c r="C40" s="423" t="s">
        <v>89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25">
      <c r="A41" s="279" t="s">
        <v>88</v>
      </c>
      <c r="B41" s="262">
        <v>224</v>
      </c>
      <c r="C41" s="419" t="s">
        <v>90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25">
      <c r="A42" s="279" t="s">
        <v>88</v>
      </c>
      <c r="B42" s="262">
        <v>227</v>
      </c>
      <c r="C42" s="419" t="s">
        <v>91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25">
      <c r="A43" s="279" t="s">
        <v>88</v>
      </c>
      <c r="B43" s="262">
        <v>228</v>
      </c>
      <c r="C43" s="419" t="s">
        <v>92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25">
      <c r="A44" s="279" t="s">
        <v>88</v>
      </c>
      <c r="B44" s="262">
        <v>216</v>
      </c>
      <c r="C44" s="419" t="s">
        <v>93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25">
      <c r="A45" s="279" t="s">
        <v>88</v>
      </c>
      <c r="B45" s="262">
        <v>223</v>
      </c>
      <c r="C45" s="419" t="s">
        <v>94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25">
      <c r="A46" s="279" t="s">
        <v>88</v>
      </c>
      <c r="B46" s="262">
        <v>241</v>
      </c>
      <c r="C46" s="419" t="s">
        <v>95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25">
      <c r="A47" s="279" t="s">
        <v>88</v>
      </c>
      <c r="B47" s="262">
        <v>245</v>
      </c>
      <c r="C47" s="419" t="s">
        <v>96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25">
      <c r="A48" s="279" t="s">
        <v>88</v>
      </c>
      <c r="B48" s="262">
        <v>246</v>
      </c>
      <c r="C48" s="419" t="s">
        <v>97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25">
      <c r="A49" s="279" t="s">
        <v>88</v>
      </c>
      <c r="B49" s="262">
        <v>251</v>
      </c>
      <c r="C49" s="419" t="s">
        <v>98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25">
      <c r="A50" s="279" t="s">
        <v>88</v>
      </c>
      <c r="B50" s="262">
        <v>632</v>
      </c>
      <c r="C50" s="419" t="s">
        <v>99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25">
      <c r="A51" s="279" t="s">
        <v>88</v>
      </c>
      <c r="B51" s="262">
        <v>286</v>
      </c>
      <c r="C51" s="419" t="s">
        <v>100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25">
      <c r="A52" s="279" t="s">
        <v>88</v>
      </c>
      <c r="B52" s="262">
        <v>240</v>
      </c>
      <c r="C52" s="419" t="s">
        <v>101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25">
      <c r="A53" s="279" t="s">
        <v>88</v>
      </c>
      <c r="B53" s="262">
        <v>7217</v>
      </c>
      <c r="C53" s="419" t="s">
        <v>102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25">
      <c r="A54" s="279" t="s">
        <v>88</v>
      </c>
      <c r="B54" s="262">
        <v>260</v>
      </c>
      <c r="C54" s="419" t="s">
        <v>103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25">
      <c r="A55" s="279" t="s">
        <v>88</v>
      </c>
      <c r="B55" s="262">
        <v>234</v>
      </c>
      <c r="C55" s="419" t="s">
        <v>104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25">
      <c r="A56" s="736" t="s">
        <v>88</v>
      </c>
      <c r="B56" s="262">
        <v>753</v>
      </c>
      <c r="C56" s="924" t="s">
        <v>105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25">
      <c r="A57" s="279" t="s">
        <v>88</v>
      </c>
      <c r="B57" s="262">
        <v>7224</v>
      </c>
      <c r="C57" s="419" t="s">
        <v>106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25">
      <c r="A58" s="279" t="s">
        <v>88</v>
      </c>
      <c r="B58" s="262">
        <v>7225</v>
      </c>
      <c r="C58" s="419" t="s">
        <v>107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25">
      <c r="A59" s="279" t="s">
        <v>88</v>
      </c>
      <c r="B59" s="262">
        <v>736</v>
      </c>
      <c r="C59" s="65" t="s">
        <v>108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25">
      <c r="A60" s="279" t="s">
        <v>88</v>
      </c>
      <c r="B60" s="262">
        <v>755</v>
      </c>
      <c r="C60" s="65" t="s">
        <v>109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25">
      <c r="A61" s="279" t="s">
        <v>88</v>
      </c>
      <c r="B61" s="262">
        <v>2014</v>
      </c>
      <c r="C61" s="737" t="s">
        <v>110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25">
      <c r="A62" s="279" t="s">
        <v>88</v>
      </c>
      <c r="B62" s="262">
        <v>1095</v>
      </c>
      <c r="C62" s="65" t="s">
        <v>111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.75" thickBot="1" x14ac:dyDescent="0.3">
      <c r="A63" s="297" t="s">
        <v>88</v>
      </c>
      <c r="B63" s="268">
        <v>181</v>
      </c>
      <c r="C63" s="422" t="s">
        <v>112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25">
      <c r="A64" s="278" t="s">
        <v>113</v>
      </c>
      <c r="B64" s="269">
        <v>324</v>
      </c>
      <c r="C64" s="373" t="s">
        <v>114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25">
      <c r="A65" s="279" t="s">
        <v>113</v>
      </c>
      <c r="B65" s="268">
        <v>157</v>
      </c>
      <c r="C65" s="65" t="s">
        <v>115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25">
      <c r="A66" s="279" t="s">
        <v>113</v>
      </c>
      <c r="B66" s="268">
        <v>639</v>
      </c>
      <c r="C66" s="65" t="s">
        <v>116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25">
      <c r="A67" s="279" t="s">
        <v>113</v>
      </c>
      <c r="B67" s="268">
        <v>638</v>
      </c>
      <c r="C67" s="65" t="s">
        <v>117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25">
      <c r="A68" s="279" t="s">
        <v>113</v>
      </c>
      <c r="B68" s="268">
        <v>352</v>
      </c>
      <c r="C68" s="65" t="s">
        <v>118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25">
      <c r="A69" s="279" t="s">
        <v>113</v>
      </c>
      <c r="B69" s="268">
        <v>182</v>
      </c>
      <c r="C69" s="65" t="s">
        <v>119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25">
      <c r="A70" s="279" t="s">
        <v>113</v>
      </c>
      <c r="B70" s="268">
        <v>1503</v>
      </c>
      <c r="C70" s="65" t="s">
        <v>120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25">
      <c r="A71" s="279" t="s">
        <v>113</v>
      </c>
      <c r="B71" s="268">
        <v>180</v>
      </c>
      <c r="C71" s="65" t="s">
        <v>121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25">
      <c r="A72" s="279" t="s">
        <v>113</v>
      </c>
      <c r="B72" s="73">
        <v>740</v>
      </c>
      <c r="C72" s="65" t="s">
        <v>122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.75" thickBot="1" x14ac:dyDescent="0.3">
      <c r="A73" s="280" t="s">
        <v>113</v>
      </c>
      <c r="B73" s="287">
        <v>342</v>
      </c>
      <c r="C73" s="491" t="s">
        <v>123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25">
      <c r="A74" s="286" t="s">
        <v>124</v>
      </c>
      <c r="B74" s="268">
        <v>280</v>
      </c>
      <c r="C74" s="424" t="s">
        <v>125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25">
      <c r="A75" s="279" t="s">
        <v>124</v>
      </c>
      <c r="B75" s="268">
        <v>282</v>
      </c>
      <c r="C75" s="65" t="s">
        <v>126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25">
      <c r="A76" s="279" t="s">
        <v>124</v>
      </c>
      <c r="B76" s="268">
        <v>283</v>
      </c>
      <c r="C76" s="65" t="s">
        <v>127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25">
      <c r="A77" s="279" t="s">
        <v>124</v>
      </c>
      <c r="B77" s="268">
        <v>275</v>
      </c>
      <c r="C77" s="65" t="s">
        <v>128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25">
      <c r="A78" s="279" t="s">
        <v>124</v>
      </c>
      <c r="B78" s="268">
        <v>276</v>
      </c>
      <c r="C78" s="65" t="s">
        <v>129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25">
      <c r="A79" s="279" t="s">
        <v>124</v>
      </c>
      <c r="B79" s="268">
        <v>277</v>
      </c>
      <c r="C79" s="65" t="s">
        <v>130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25">
      <c r="A80" s="279" t="s">
        <v>124</v>
      </c>
      <c r="B80" s="268">
        <v>291</v>
      </c>
      <c r="C80" s="65" t="s">
        <v>131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25">
      <c r="A81" s="279" t="s">
        <v>124</v>
      </c>
      <c r="B81" s="268">
        <v>281</v>
      </c>
      <c r="C81" s="65" t="s">
        <v>132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25">
      <c r="A82" s="279" t="s">
        <v>124</v>
      </c>
      <c r="B82" s="268">
        <v>185</v>
      </c>
      <c r="C82" s="65" t="s">
        <v>133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25">
      <c r="A83" s="297" t="s">
        <v>124</v>
      </c>
      <c r="B83" s="268">
        <v>279</v>
      </c>
      <c r="C83" s="65" t="s">
        <v>134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.75" thickBot="1" x14ac:dyDescent="0.3">
      <c r="A84" s="279" t="s">
        <v>124</v>
      </c>
      <c r="B84" s="411">
        <v>1091</v>
      </c>
      <c r="C84" s="65" t="s">
        <v>494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25">
      <c r="A85" s="286" t="s">
        <v>124</v>
      </c>
      <c r="B85" s="268">
        <v>280</v>
      </c>
      <c r="C85" s="65" t="s">
        <v>125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25">
      <c r="A86" s="279" t="s">
        <v>124</v>
      </c>
      <c r="B86" s="268">
        <v>282</v>
      </c>
      <c r="C86" s="65" t="s">
        <v>126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25">
      <c r="A87" s="279" t="s">
        <v>124</v>
      </c>
      <c r="B87" s="268">
        <v>283</v>
      </c>
      <c r="C87" s="65" t="s">
        <v>127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25">
      <c r="A88" s="279" t="s">
        <v>124</v>
      </c>
      <c r="B88" s="268">
        <v>275</v>
      </c>
      <c r="C88" s="65" t="s">
        <v>128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25">
      <c r="A89" s="279" t="s">
        <v>124</v>
      </c>
      <c r="B89" s="268">
        <v>276</v>
      </c>
      <c r="C89" s="65" t="s">
        <v>129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25">
      <c r="A90" s="279" t="s">
        <v>124</v>
      </c>
      <c r="B90" s="268">
        <v>277</v>
      </c>
      <c r="C90" s="65" t="s">
        <v>130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25">
      <c r="A91" s="279" t="s">
        <v>124</v>
      </c>
      <c r="B91" s="268">
        <v>291</v>
      </c>
      <c r="C91" s="65" t="s">
        <v>131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25">
      <c r="A92" s="279" t="s">
        <v>124</v>
      </c>
      <c r="B92" s="268">
        <v>281</v>
      </c>
      <c r="C92" s="65" t="s">
        <v>132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25">
      <c r="A93" s="279" t="s">
        <v>124</v>
      </c>
      <c r="B93" s="268">
        <v>185</v>
      </c>
      <c r="C93" s="65" t="s">
        <v>133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.75" thickBot="1" x14ac:dyDescent="0.3">
      <c r="A94" s="297" t="s">
        <v>124</v>
      </c>
      <c r="B94" s="268">
        <v>279</v>
      </c>
      <c r="C94" s="422" t="s">
        <v>134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25">
      <c r="A95" s="278" t="s">
        <v>146</v>
      </c>
      <c r="B95" s="269">
        <v>184</v>
      </c>
      <c r="C95" s="373" t="s">
        <v>147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25">
      <c r="A96" s="279" t="s">
        <v>146</v>
      </c>
      <c r="B96" s="268">
        <v>186</v>
      </c>
      <c r="C96" s="65" t="s">
        <v>148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.75" thickBot="1" x14ac:dyDescent="0.3">
      <c r="A97" s="280" t="s">
        <v>146</v>
      </c>
      <c r="B97" s="264">
        <v>9721</v>
      </c>
      <c r="C97" s="495" t="s">
        <v>151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.75" thickBot="1" x14ac:dyDescent="0.3">
      <c r="A98" s="278" t="s">
        <v>152</v>
      </c>
      <c r="B98" s="269">
        <v>787</v>
      </c>
      <c r="C98" s="373" t="s">
        <v>153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25">
      <c r="A99" s="279" t="s">
        <v>152</v>
      </c>
      <c r="B99" s="268">
        <v>788</v>
      </c>
      <c r="C99" s="65" t="s">
        <v>154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25">
      <c r="A100" s="279" t="s">
        <v>152</v>
      </c>
      <c r="B100" s="268">
        <v>789</v>
      </c>
      <c r="C100" s="65" t="s">
        <v>155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25">
      <c r="A101" s="279" t="s">
        <v>152</v>
      </c>
      <c r="B101" s="268">
        <v>790</v>
      </c>
      <c r="C101" s="65" t="s">
        <v>156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.75" thickBot="1" x14ac:dyDescent="0.3">
      <c r="A102" s="297" t="s">
        <v>152</v>
      </c>
      <c r="B102" s="268">
        <v>511</v>
      </c>
      <c r="C102" s="422" t="s">
        <v>613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.75" thickBot="1" x14ac:dyDescent="0.3">
      <c r="A103" s="278" t="s">
        <v>158</v>
      </c>
      <c r="B103" s="412">
        <v>911</v>
      </c>
      <c r="C103" s="639" t="s">
        <v>159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25">
      <c r="A104" s="279" t="s">
        <v>158</v>
      </c>
      <c r="B104" s="73">
        <v>912</v>
      </c>
      <c r="C104" s="420" t="s">
        <v>160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25">
      <c r="A105" s="279" t="s">
        <v>158</v>
      </c>
      <c r="B105" s="73">
        <v>913</v>
      </c>
      <c r="C105" s="420" t="s">
        <v>161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25">
      <c r="A106" s="279" t="s">
        <v>158</v>
      </c>
      <c r="B106" s="73">
        <v>914</v>
      </c>
      <c r="C106" s="420" t="s">
        <v>162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25">
      <c r="A107" s="279" t="s">
        <v>158</v>
      </c>
      <c r="B107" s="73">
        <v>915</v>
      </c>
      <c r="C107" s="420" t="s">
        <v>163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25">
      <c r="A108" s="279" t="s">
        <v>158</v>
      </c>
      <c r="B108" s="73">
        <v>916</v>
      </c>
      <c r="C108" s="420" t="s">
        <v>164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25">
      <c r="A109" s="279" t="s">
        <v>158</v>
      </c>
      <c r="B109" s="73">
        <v>917</v>
      </c>
      <c r="C109" s="420" t="s">
        <v>165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25">
      <c r="A110" s="279" t="s">
        <v>158</v>
      </c>
      <c r="B110" s="73">
        <v>918</v>
      </c>
      <c r="C110" s="420" t="s">
        <v>166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25">
      <c r="A111" s="279" t="s">
        <v>158</v>
      </c>
      <c r="B111" s="73">
        <v>919</v>
      </c>
      <c r="C111" s="420" t="s">
        <v>167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25">
      <c r="A112" s="279" t="s">
        <v>158</v>
      </c>
      <c r="B112" s="73">
        <v>920</v>
      </c>
      <c r="C112" s="420" t="s">
        <v>168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25">
      <c r="A113" s="279" t="s">
        <v>158</v>
      </c>
      <c r="B113" s="73">
        <v>921</v>
      </c>
      <c r="C113" s="420" t="s">
        <v>169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25">
      <c r="A114" s="279" t="s">
        <v>158</v>
      </c>
      <c r="B114" s="73">
        <v>922</v>
      </c>
      <c r="C114" s="420" t="s">
        <v>170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25">
      <c r="A115" s="279" t="s">
        <v>158</v>
      </c>
      <c r="B115" s="73">
        <v>923</v>
      </c>
      <c r="C115" s="420" t="s">
        <v>171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25">
      <c r="A116" s="279" t="s">
        <v>158</v>
      </c>
      <c r="B116" s="73">
        <v>924</v>
      </c>
      <c r="C116" s="420" t="s">
        <v>172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25">
      <c r="A117" s="734" t="s">
        <v>158</v>
      </c>
      <c r="B117" s="14">
        <v>2070</v>
      </c>
      <c r="C117" s="178" t="s">
        <v>173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25">
      <c r="A118" s="279" t="s">
        <v>158</v>
      </c>
      <c r="B118" s="274">
        <v>1065</v>
      </c>
      <c r="C118" s="43" t="s">
        <v>174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25">
      <c r="A119" s="279" t="s">
        <v>158</v>
      </c>
      <c r="B119" s="73">
        <v>1066</v>
      </c>
      <c r="C119" s="43" t="s">
        <v>175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25">
      <c r="A120" s="279" t="s">
        <v>158</v>
      </c>
      <c r="B120" s="73">
        <v>1068</v>
      </c>
      <c r="C120" s="43" t="s">
        <v>177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25">
      <c r="A121" s="279" t="s">
        <v>158</v>
      </c>
      <c r="B121" s="73">
        <v>1069</v>
      </c>
      <c r="C121" s="43" t="s">
        <v>178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25">
      <c r="A122" s="279" t="s">
        <v>158</v>
      </c>
      <c r="B122" s="73">
        <v>1070</v>
      </c>
      <c r="C122" s="43" t="s">
        <v>179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25">
      <c r="A123" s="279" t="s">
        <v>158</v>
      </c>
      <c r="B123" s="73">
        <v>1071</v>
      </c>
      <c r="C123" s="43" t="s">
        <v>180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25">
      <c r="A124" s="279" t="s">
        <v>158</v>
      </c>
      <c r="B124" s="73">
        <v>1072</v>
      </c>
      <c r="C124" s="43" t="s">
        <v>181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25">
      <c r="A125" s="279" t="s">
        <v>158</v>
      </c>
      <c r="B125" s="73">
        <v>1073</v>
      </c>
      <c r="C125" s="43" t="s">
        <v>182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25">
      <c r="A126" s="279" t="s">
        <v>158</v>
      </c>
      <c r="B126" s="73">
        <v>1074</v>
      </c>
      <c r="C126" s="43" t="s">
        <v>183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25">
      <c r="A127" s="734" t="s">
        <v>158</v>
      </c>
      <c r="B127" s="16">
        <v>1408</v>
      </c>
      <c r="C127" s="178" t="s">
        <v>184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25">
      <c r="A128" s="734" t="s">
        <v>158</v>
      </c>
      <c r="B128" s="16">
        <v>1409</v>
      </c>
      <c r="C128" s="178" t="s">
        <v>185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25">
      <c r="A129" s="734" t="s">
        <v>158</v>
      </c>
      <c r="B129" s="16">
        <v>1410</v>
      </c>
      <c r="C129" s="178" t="s">
        <v>186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25">
      <c r="A130" s="734" t="s">
        <v>158</v>
      </c>
      <c r="B130" s="16">
        <v>1412</v>
      </c>
      <c r="C130" s="178" t="s">
        <v>187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25">
      <c r="A131" s="734" t="s">
        <v>158</v>
      </c>
      <c r="B131" s="16">
        <v>1413</v>
      </c>
      <c r="C131" s="178" t="s">
        <v>188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25">
      <c r="A132" s="734" t="s">
        <v>158</v>
      </c>
      <c r="B132" s="16">
        <v>1414</v>
      </c>
      <c r="C132" s="178" t="s">
        <v>189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25">
      <c r="A133" s="734" t="s">
        <v>158</v>
      </c>
      <c r="B133" s="16">
        <v>1415</v>
      </c>
      <c r="C133" s="178" t="s">
        <v>190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25">
      <c r="A134" s="734" t="s">
        <v>158</v>
      </c>
      <c r="B134" s="16">
        <v>1416</v>
      </c>
      <c r="C134" s="178" t="s">
        <v>191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25">
      <c r="A135" s="734" t="s">
        <v>158</v>
      </c>
      <c r="B135" s="16">
        <v>1417</v>
      </c>
      <c r="C135" s="178" t="s">
        <v>192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25">
      <c r="A136" s="734" t="s">
        <v>158</v>
      </c>
      <c r="B136" s="16">
        <v>1418</v>
      </c>
      <c r="C136" s="178" t="s">
        <v>193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25">
      <c r="A137" s="279" t="s">
        <v>158</v>
      </c>
      <c r="B137" s="274">
        <v>925</v>
      </c>
      <c r="C137" s="421" t="s">
        <v>194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25">
      <c r="A138" s="279" t="s">
        <v>158</v>
      </c>
      <c r="B138" s="73">
        <v>926</v>
      </c>
      <c r="C138" s="421" t="s">
        <v>195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25">
      <c r="A139" s="279" t="s">
        <v>158</v>
      </c>
      <c r="B139" s="73">
        <v>927</v>
      </c>
      <c r="C139" s="421" t="s">
        <v>196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25">
      <c r="A140" s="279" t="s">
        <v>158</v>
      </c>
      <c r="B140" s="73">
        <v>928</v>
      </c>
      <c r="C140" s="421" t="s">
        <v>197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25">
      <c r="A141" s="297" t="s">
        <v>158</v>
      </c>
      <c r="B141" s="73">
        <v>929</v>
      </c>
      <c r="C141" s="500" t="s">
        <v>198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25">
      <c r="A142" s="279" t="s">
        <v>158</v>
      </c>
      <c r="B142" s="268">
        <v>1393</v>
      </c>
      <c r="C142" s="419" t="s">
        <v>199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25">
      <c r="A143" s="279" t="s">
        <v>158</v>
      </c>
      <c r="B143" s="268">
        <v>1394</v>
      </c>
      <c r="C143" s="419" t="s">
        <v>200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25">
      <c r="A144" s="279" t="s">
        <v>158</v>
      </c>
      <c r="B144" s="268">
        <v>1395</v>
      </c>
      <c r="C144" s="718" t="s">
        <v>201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25">
      <c r="A145" s="279" t="s">
        <v>158</v>
      </c>
      <c r="B145" s="73">
        <v>1047</v>
      </c>
      <c r="C145" s="718" t="s">
        <v>202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25">
      <c r="A146" s="279" t="s">
        <v>158</v>
      </c>
      <c r="B146" s="73">
        <v>1048</v>
      </c>
      <c r="C146" s="802" t="s">
        <v>203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.75" thickBot="1" x14ac:dyDescent="0.3">
      <c r="A147" s="279" t="s">
        <v>158</v>
      </c>
      <c r="B147" s="287">
        <v>1046</v>
      </c>
      <c r="C147" s="720" t="s">
        <v>204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25">
      <c r="A148" s="717" t="s">
        <v>158</v>
      </c>
      <c r="B148" s="73">
        <v>1376</v>
      </c>
      <c r="C148" s="718" t="s">
        <v>205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.75" thickBot="1" x14ac:dyDescent="0.3">
      <c r="A149" s="1063" t="s">
        <v>158</v>
      </c>
      <c r="B149" s="73">
        <v>1377</v>
      </c>
      <c r="C149" s="718" t="s">
        <v>206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25">
      <c r="A150" s="278" t="s">
        <v>207</v>
      </c>
      <c r="B150" s="269">
        <v>936</v>
      </c>
      <c r="C150" s="418" t="s">
        <v>1334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.75" thickBot="1" x14ac:dyDescent="0.3">
      <c r="A151" s="286" t="s">
        <v>207</v>
      </c>
      <c r="B151" s="268">
        <v>1341</v>
      </c>
      <c r="C151" s="419" t="s">
        <v>209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25">
      <c r="A152" s="279" t="s">
        <v>207</v>
      </c>
      <c r="B152" s="268">
        <v>938</v>
      </c>
      <c r="C152" s="419" t="s">
        <v>210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25">
      <c r="A153" s="279" t="s">
        <v>207</v>
      </c>
      <c r="B153" s="268">
        <v>939</v>
      </c>
      <c r="C153" s="419" t="s">
        <v>211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25">
      <c r="A154" s="279" t="s">
        <v>207</v>
      </c>
      <c r="B154" s="268">
        <v>940</v>
      </c>
      <c r="C154" s="419" t="s">
        <v>212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25">
      <c r="A155" s="279" t="s">
        <v>207</v>
      </c>
      <c r="B155" s="268">
        <v>941</v>
      </c>
      <c r="C155" s="419" t="s">
        <v>213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25">
      <c r="A156" s="279" t="s">
        <v>207</v>
      </c>
      <c r="B156" s="268">
        <v>944</v>
      </c>
      <c r="C156" s="419" t="s">
        <v>214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25">
      <c r="A157" s="279" t="s">
        <v>207</v>
      </c>
      <c r="B157" s="268">
        <v>946</v>
      </c>
      <c r="C157" s="419" t="s">
        <v>215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25">
      <c r="A158" s="279" t="s">
        <v>207</v>
      </c>
      <c r="B158" s="268">
        <v>947</v>
      </c>
      <c r="C158" s="419" t="s">
        <v>216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25">
      <c r="A159" s="279" t="s">
        <v>207</v>
      </c>
      <c r="B159" s="268">
        <v>983</v>
      </c>
      <c r="C159" s="419" t="s">
        <v>217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.75" thickBot="1" x14ac:dyDescent="0.3">
      <c r="A160" s="297" t="s">
        <v>207</v>
      </c>
      <c r="B160" s="268">
        <v>945</v>
      </c>
      <c r="C160" s="701" t="s">
        <v>218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25">
      <c r="A161" s="839" t="s">
        <v>207</v>
      </c>
      <c r="B161" s="268">
        <v>1509</v>
      </c>
      <c r="C161" s="718" t="s">
        <v>219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.75" thickBot="1" x14ac:dyDescent="0.3">
      <c r="A162" s="839" t="s">
        <v>207</v>
      </c>
      <c r="B162" s="268">
        <v>1510</v>
      </c>
      <c r="C162" s="718" t="s">
        <v>220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.75" thickBot="1" x14ac:dyDescent="0.3">
      <c r="A163" s="839" t="s">
        <v>207</v>
      </c>
      <c r="B163" s="268">
        <v>1511</v>
      </c>
      <c r="C163" s="720" t="s">
        <v>221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25">
      <c r="A164" s="278" t="s">
        <v>222</v>
      </c>
      <c r="B164" s="269">
        <v>4663</v>
      </c>
      <c r="C164" s="452" t="s">
        <v>223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25">
      <c r="A165" s="286" t="s">
        <v>222</v>
      </c>
      <c r="B165" s="268">
        <v>3181</v>
      </c>
      <c r="C165" s="453" t="s">
        <v>1335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25">
      <c r="A166" s="279" t="s">
        <v>222</v>
      </c>
      <c r="B166" s="268">
        <v>1672</v>
      </c>
      <c r="C166" s="454" t="s">
        <v>225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25">
      <c r="A167" s="279" t="s">
        <v>222</v>
      </c>
      <c r="B167" s="268">
        <v>4713</v>
      </c>
      <c r="C167" s="454" t="s">
        <v>226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25">
      <c r="A168" s="279" t="s">
        <v>222</v>
      </c>
      <c r="B168" s="268">
        <v>4687</v>
      </c>
      <c r="C168" s="454" t="s">
        <v>1336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25">
      <c r="A169" s="279" t="s">
        <v>222</v>
      </c>
      <c r="B169" s="440">
        <v>4704</v>
      </c>
      <c r="C169" s="454" t="s">
        <v>1337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25">
      <c r="A170" s="279" t="s">
        <v>222</v>
      </c>
      <c r="B170" s="268">
        <v>2230</v>
      </c>
      <c r="C170" s="454" t="s">
        <v>1338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25">
      <c r="A171" s="279" t="s">
        <v>222</v>
      </c>
      <c r="B171" s="268">
        <v>3720</v>
      </c>
      <c r="C171" s="454" t="s">
        <v>230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.75" thickBot="1" x14ac:dyDescent="0.3">
      <c r="A172" s="280" t="s">
        <v>222</v>
      </c>
      <c r="B172" s="264">
        <v>2499</v>
      </c>
      <c r="C172" s="456" t="s">
        <v>1339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25">
      <c r="A173" s="286" t="s">
        <v>232</v>
      </c>
      <c r="B173" s="262">
        <v>612</v>
      </c>
      <c r="C173" s="424" t="s">
        <v>233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25">
      <c r="A174" s="279" t="s">
        <v>232</v>
      </c>
      <c r="B174" s="262">
        <v>618</v>
      </c>
      <c r="C174" s="65" t="s">
        <v>234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.75" thickBot="1" x14ac:dyDescent="0.3">
      <c r="A175" s="280" t="s">
        <v>232</v>
      </c>
      <c r="B175" s="263">
        <v>617</v>
      </c>
      <c r="C175" s="66" t="s">
        <v>235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.75" thickBot="1" x14ac:dyDescent="0.3">
      <c r="A176" s="735" t="s">
        <v>236</v>
      </c>
      <c r="B176" s="272">
        <v>2016</v>
      </c>
      <c r="C176" s="745" t="s">
        <v>237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.75" thickBot="1" x14ac:dyDescent="0.3">
      <c r="A177" s="286" t="s">
        <v>238</v>
      </c>
      <c r="B177" s="262">
        <v>552</v>
      </c>
      <c r="C177" s="424" t="s">
        <v>239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.75" thickBot="1" x14ac:dyDescent="0.3">
      <c r="A178" s="279" t="s">
        <v>238</v>
      </c>
      <c r="B178" s="262">
        <v>553</v>
      </c>
      <c r="C178" s="65" t="s">
        <v>240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.75" thickBot="1" x14ac:dyDescent="0.3">
      <c r="A179" s="280" t="s">
        <v>238</v>
      </c>
      <c r="B179" s="263">
        <v>554</v>
      </c>
      <c r="C179" s="66" t="s">
        <v>241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25">
      <c r="A180" s="279" t="s">
        <v>242</v>
      </c>
      <c r="B180" s="267">
        <v>1175</v>
      </c>
      <c r="C180" s="31" t="s">
        <v>1340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.75" thickBot="1" x14ac:dyDescent="0.3">
      <c r="A181" s="279" t="s">
        <v>242</v>
      </c>
      <c r="B181" s="267">
        <v>1232</v>
      </c>
      <c r="C181" s="31" t="s">
        <v>244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25">
      <c r="A182" s="279" t="s">
        <v>242</v>
      </c>
      <c r="B182" s="267">
        <v>1308</v>
      </c>
      <c r="C182" s="31" t="s">
        <v>245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25">
      <c r="A183" s="279" t="s">
        <v>242</v>
      </c>
      <c r="B183" s="267">
        <v>1309</v>
      </c>
      <c r="C183" s="31" t="s">
        <v>246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25">
      <c r="A184" s="279" t="s">
        <v>242</v>
      </c>
      <c r="B184" s="267">
        <v>1020</v>
      </c>
      <c r="C184" s="31" t="s">
        <v>247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25">
      <c r="A185" s="279" t="s">
        <v>242</v>
      </c>
      <c r="B185" s="267">
        <v>1019</v>
      </c>
      <c r="C185" s="31" t="s">
        <v>248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25">
      <c r="A186" s="279" t="s">
        <v>242</v>
      </c>
      <c r="B186" s="267">
        <v>1117</v>
      </c>
      <c r="C186" s="31" t="s">
        <v>249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25">
      <c r="A187" s="279" t="s">
        <v>242</v>
      </c>
      <c r="B187" s="267">
        <v>1129</v>
      </c>
      <c r="C187" s="31" t="s">
        <v>250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25">
      <c r="A188" s="279" t="s">
        <v>242</v>
      </c>
      <c r="B188" s="267">
        <v>1133</v>
      </c>
      <c r="C188" s="31" t="s">
        <v>251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25">
      <c r="A189" s="279" t="s">
        <v>242</v>
      </c>
      <c r="B189" s="267">
        <v>1147</v>
      </c>
      <c r="C189" s="31" t="s">
        <v>252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25">
      <c r="A190" s="279" t="s">
        <v>242</v>
      </c>
      <c r="B190" s="267">
        <v>1154</v>
      </c>
      <c r="C190" s="31" t="s">
        <v>254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25">
      <c r="A191" s="279" t="s">
        <v>242</v>
      </c>
      <c r="B191" s="267">
        <v>1121</v>
      </c>
      <c r="C191" s="31" t="s">
        <v>256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25">
      <c r="A192" s="279" t="s">
        <v>242</v>
      </c>
      <c r="B192" s="267">
        <v>1110</v>
      </c>
      <c r="C192" s="31" t="s">
        <v>258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25">
      <c r="A193" s="279" t="s">
        <v>242</v>
      </c>
      <c r="B193" s="267">
        <v>1039</v>
      </c>
      <c r="C193" s="31" t="s">
        <v>260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25">
      <c r="A194" s="279" t="s">
        <v>242</v>
      </c>
      <c r="B194" s="267">
        <v>1161</v>
      </c>
      <c r="C194" s="31" t="s">
        <v>261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25">
      <c r="A195" s="279" t="s">
        <v>242</v>
      </c>
      <c r="B195" s="267">
        <v>1259</v>
      </c>
      <c r="C195" s="31" t="s">
        <v>262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25">
      <c r="A196" s="279" t="s">
        <v>242</v>
      </c>
      <c r="B196" s="267">
        <v>1257</v>
      </c>
      <c r="C196" s="31" t="s">
        <v>263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25">
      <c r="A197" s="279" t="s">
        <v>242</v>
      </c>
      <c r="B197" s="267">
        <v>1274</v>
      </c>
      <c r="C197" s="31" t="s">
        <v>264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.75" thickBot="1" x14ac:dyDescent="0.3">
      <c r="A198" s="279" t="s">
        <v>242</v>
      </c>
      <c r="B198" s="267">
        <v>1174</v>
      </c>
      <c r="C198" s="393" t="s">
        <v>265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25">
      <c r="A199" s="279" t="s">
        <v>242</v>
      </c>
      <c r="B199" s="246">
        <v>1340</v>
      </c>
      <c r="C199" s="21" t="s">
        <v>266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25">
      <c r="A200" s="279" t="s">
        <v>242</v>
      </c>
      <c r="B200" s="177">
        <v>1183</v>
      </c>
      <c r="C200" s="394" t="s">
        <v>1341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25">
      <c r="A201" s="279" t="s">
        <v>242</v>
      </c>
      <c r="B201" s="177">
        <v>1184</v>
      </c>
      <c r="C201" s="394" t="s">
        <v>268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25">
      <c r="A202" s="279" t="s">
        <v>242</v>
      </c>
      <c r="B202" s="177">
        <v>1185</v>
      </c>
      <c r="C202" s="394" t="s">
        <v>269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25">
      <c r="A203" s="279" t="s">
        <v>242</v>
      </c>
      <c r="B203" s="177">
        <v>1186</v>
      </c>
      <c r="C203" s="394" t="s">
        <v>270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25">
      <c r="A204" s="279" t="s">
        <v>242</v>
      </c>
      <c r="B204" s="177">
        <v>1206</v>
      </c>
      <c r="C204" s="394" t="s">
        <v>1342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25">
      <c r="A205" s="279" t="s">
        <v>242</v>
      </c>
      <c r="B205" s="177">
        <v>1207</v>
      </c>
      <c r="C205" s="394" t="s">
        <v>272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25">
      <c r="A206" s="279" t="s">
        <v>242</v>
      </c>
      <c r="B206" s="177">
        <v>1208</v>
      </c>
      <c r="C206" s="394" t="s">
        <v>273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25">
      <c r="A207" s="279" t="s">
        <v>242</v>
      </c>
      <c r="B207" s="177">
        <v>1210</v>
      </c>
      <c r="C207" s="394" t="s">
        <v>274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25">
      <c r="A208" s="279" t="s">
        <v>242</v>
      </c>
      <c r="B208" s="177">
        <v>1211</v>
      </c>
      <c r="C208" s="394" t="s">
        <v>275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25">
      <c r="A209" s="279" t="s">
        <v>242</v>
      </c>
      <c r="B209" s="177">
        <v>1212</v>
      </c>
      <c r="C209" s="394" t="s">
        <v>276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25">
      <c r="A210" s="279" t="s">
        <v>242</v>
      </c>
      <c r="B210" s="177">
        <v>1213</v>
      </c>
      <c r="C210" s="394" t="s">
        <v>277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25">
      <c r="A211" s="279" t="s">
        <v>242</v>
      </c>
      <c r="B211" s="177">
        <v>1214</v>
      </c>
      <c r="C211" s="394" t="s">
        <v>278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25">
      <c r="A212" s="279" t="s">
        <v>242</v>
      </c>
      <c r="B212" s="177">
        <v>1216</v>
      </c>
      <c r="C212" s="394" t="s">
        <v>279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25">
      <c r="A213" s="279" t="s">
        <v>242</v>
      </c>
      <c r="B213" s="177">
        <v>1217</v>
      </c>
      <c r="C213" s="394" t="s">
        <v>280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.75" thickBot="1" x14ac:dyDescent="0.3">
      <c r="A214" s="279" t="s">
        <v>242</v>
      </c>
      <c r="B214" s="177">
        <v>1218</v>
      </c>
      <c r="C214" s="394" t="s">
        <v>281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25">
      <c r="A215" s="279" t="s">
        <v>242</v>
      </c>
      <c r="B215" s="177">
        <v>1201</v>
      </c>
      <c r="C215" s="394" t="s">
        <v>1343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25">
      <c r="A216" s="279" t="s">
        <v>242</v>
      </c>
      <c r="B216" s="177">
        <v>1310</v>
      </c>
      <c r="C216" s="33" t="s">
        <v>283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25">
      <c r="A217" s="279" t="s">
        <v>242</v>
      </c>
      <c r="B217" s="177">
        <v>1311</v>
      </c>
      <c r="C217" s="33" t="s">
        <v>284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25">
      <c r="A218" s="279" t="s">
        <v>242</v>
      </c>
      <c r="B218" s="177">
        <v>1200</v>
      </c>
      <c r="C218" s="33" t="s">
        <v>285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25">
      <c r="A219" s="279" t="s">
        <v>242</v>
      </c>
      <c r="B219" s="177">
        <v>1272</v>
      </c>
      <c r="C219" s="33" t="s">
        <v>286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25">
      <c r="A220" s="279" t="s">
        <v>242</v>
      </c>
      <c r="B220" s="177">
        <v>1302</v>
      </c>
      <c r="C220" s="33" t="s">
        <v>287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25">
      <c r="A221" s="279" t="s">
        <v>242</v>
      </c>
      <c r="B221" s="177">
        <v>1303</v>
      </c>
      <c r="C221" s="33" t="s">
        <v>288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25">
      <c r="A222" s="279" t="s">
        <v>242</v>
      </c>
      <c r="B222" s="177">
        <v>1304</v>
      </c>
      <c r="C222" s="33" t="s">
        <v>289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25">
      <c r="A223" s="279" t="s">
        <v>242</v>
      </c>
      <c r="B223" s="177">
        <v>1305</v>
      </c>
      <c r="C223" s="33" t="s">
        <v>290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25">
      <c r="A224" s="279" t="s">
        <v>242</v>
      </c>
      <c r="B224" s="177">
        <v>1306</v>
      </c>
      <c r="C224" s="33" t="s">
        <v>291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25">
      <c r="A225" s="279" t="s">
        <v>242</v>
      </c>
      <c r="B225" s="177">
        <v>1307</v>
      </c>
      <c r="C225" s="33" t="s">
        <v>292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25">
      <c r="A226" s="279" t="s">
        <v>242</v>
      </c>
      <c r="B226" s="249">
        <v>1243</v>
      </c>
      <c r="C226" s="33" t="s">
        <v>293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25">
      <c r="A227" s="279" t="s">
        <v>242</v>
      </c>
      <c r="B227" s="249">
        <v>1244</v>
      </c>
      <c r="C227" s="33" t="s">
        <v>1344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25">
      <c r="A228" s="279" t="s">
        <v>242</v>
      </c>
      <c r="B228" s="249">
        <v>1245</v>
      </c>
      <c r="C228" s="33" t="s">
        <v>295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25">
      <c r="A229" s="279" t="s">
        <v>242</v>
      </c>
      <c r="B229" s="249">
        <v>1246</v>
      </c>
      <c r="C229" s="33" t="s">
        <v>296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25">
      <c r="A230" s="279" t="s">
        <v>242</v>
      </c>
      <c r="B230" s="249">
        <v>1247</v>
      </c>
      <c r="C230" s="33" t="s">
        <v>297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25">
      <c r="A231" s="279" t="s">
        <v>242</v>
      </c>
      <c r="B231" s="249">
        <v>1248</v>
      </c>
      <c r="C231" s="33" t="s">
        <v>298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25">
      <c r="A232" s="279" t="s">
        <v>242</v>
      </c>
      <c r="B232" s="249">
        <v>1249</v>
      </c>
      <c r="C232" s="33" t="s">
        <v>299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25">
      <c r="A233" s="279" t="s">
        <v>242</v>
      </c>
      <c r="B233" s="177">
        <v>1178</v>
      </c>
      <c r="C233" s="34" t="s">
        <v>300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25">
      <c r="A234" s="279" t="s">
        <v>242</v>
      </c>
      <c r="B234" s="855">
        <v>1275</v>
      </c>
      <c r="C234" s="718" t="s">
        <v>301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25">
      <c r="A235" s="279" t="s">
        <v>242</v>
      </c>
      <c r="B235" s="855">
        <v>1276</v>
      </c>
      <c r="C235" s="718" t="s">
        <v>302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25">
      <c r="A236" s="734" t="s">
        <v>242</v>
      </c>
      <c r="B236" s="855">
        <v>1277</v>
      </c>
      <c r="C236" s="718" t="s">
        <v>303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25">
      <c r="A237" s="734" t="s">
        <v>242</v>
      </c>
      <c r="B237" s="855">
        <v>1278</v>
      </c>
      <c r="C237" s="718" t="s">
        <v>304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25">
      <c r="A238" s="734" t="s">
        <v>242</v>
      </c>
      <c r="B238" s="855">
        <v>1279</v>
      </c>
      <c r="C238" s="718" t="s">
        <v>305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25">
      <c r="A239" s="734" t="s">
        <v>242</v>
      </c>
      <c r="B239" s="855">
        <v>1032</v>
      </c>
      <c r="C239" s="718" t="s">
        <v>306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25">
      <c r="A240" s="734" t="s">
        <v>242</v>
      </c>
      <c r="B240" s="855">
        <v>1504</v>
      </c>
      <c r="C240" s="718" t="s">
        <v>307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25">
      <c r="A241" s="734" t="s">
        <v>242</v>
      </c>
      <c r="B241" s="855">
        <v>1033</v>
      </c>
      <c r="C241" s="718" t="s">
        <v>308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25">
      <c r="A242" s="734" t="s">
        <v>242</v>
      </c>
      <c r="B242" s="855">
        <v>1036</v>
      </c>
      <c r="C242" s="718" t="s">
        <v>309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25">
      <c r="A243" s="734" t="s">
        <v>242</v>
      </c>
      <c r="B243" s="855">
        <v>1037</v>
      </c>
      <c r="C243" s="718" t="s">
        <v>310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25">
      <c r="A244" s="734" t="s">
        <v>242</v>
      </c>
      <c r="B244" s="855">
        <v>1038</v>
      </c>
      <c r="C244" s="718" t="s">
        <v>311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25">
      <c r="A245" s="734" t="s">
        <v>242</v>
      </c>
      <c r="B245" s="855">
        <v>1097</v>
      </c>
      <c r="C245" s="718" t="s">
        <v>312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.75" thickBot="1" x14ac:dyDescent="0.3">
      <c r="A246" s="735" t="s">
        <v>242</v>
      </c>
      <c r="B246" s="1038">
        <v>1518</v>
      </c>
      <c r="C246" s="720" t="s">
        <v>313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25">
      <c r="AW249" s="81"/>
      <c r="AX249" s="615"/>
      <c r="AZ249" s="82"/>
    </row>
    <row r="250" spans="1:52" x14ac:dyDescent="0.25">
      <c r="AW250" s="81"/>
      <c r="AX250" s="615"/>
      <c r="AZ250" s="82"/>
    </row>
    <row r="251" spans="1:52" x14ac:dyDescent="0.25">
      <c r="AW251" s="81"/>
      <c r="AX251" s="615"/>
      <c r="AZ251" s="82"/>
    </row>
    <row r="252" spans="1:52" x14ac:dyDescent="0.25">
      <c r="AW252" s="81"/>
      <c r="AX252" s="615"/>
      <c r="AZ252" s="82"/>
    </row>
    <row r="253" spans="1:52" x14ac:dyDescent="0.25">
      <c r="AW253" s="81"/>
      <c r="AX253" s="615"/>
      <c r="AZ253" s="82"/>
    </row>
    <row r="254" spans="1:52" x14ac:dyDescent="0.25">
      <c r="AW254" s="81"/>
      <c r="AX254" s="615"/>
      <c r="AZ254" s="82"/>
    </row>
    <row r="255" spans="1:52" x14ac:dyDescent="0.25">
      <c r="AW255" s="81"/>
      <c r="AX255" s="615"/>
      <c r="AZ255" s="82"/>
    </row>
    <row r="256" spans="1:52" x14ac:dyDescent="0.25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3"/>
  <sheetViews>
    <sheetView zoomScale="77" zoomScaleNormal="85" workbookViewId="0">
      <selection activeCell="D3" sqref="D3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6.42578125" bestFit="1" customWidth="1"/>
    <col min="7" max="7" width="6.7109375" bestFit="1" customWidth="1"/>
    <col min="8" max="8" width="8" bestFit="1" customWidth="1"/>
    <col min="9" max="9" width="6.7109375" bestFit="1" customWidth="1"/>
    <col min="10" max="10" width="7.42578125" bestFit="1" customWidth="1"/>
    <col min="11" max="11" width="7.140625" bestFit="1" customWidth="1"/>
    <col min="12" max="12" width="7.42578125" bestFit="1" customWidth="1"/>
    <col min="13" max="13" width="7.140625" bestFit="1" customWidth="1"/>
    <col min="14" max="14" width="7.42578125" bestFit="1" customWidth="1"/>
    <col min="15" max="15" width="7.140625" bestFit="1" customWidth="1"/>
    <col min="16" max="16" width="8" bestFit="1" customWidth="1"/>
    <col min="17" max="17" width="7.140625" bestFit="1" customWidth="1"/>
    <col min="18" max="18" width="8" bestFit="1" customWidth="1"/>
    <col min="19" max="19" width="7.140625" bestFit="1" customWidth="1"/>
    <col min="20" max="23" width="6.42578125" bestFit="1" customWidth="1"/>
    <col min="24" max="24" width="13.5703125" hidden="1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5" max="75" width="11.28515625"/>
    <col min="76" max="76" width="13.28515625" customWidth="1"/>
    <col min="77" max="77" width="8.42578125" customWidth="1"/>
    <col min="78" max="78" width="71" bestFit="1" customWidth="1"/>
    <col min="79" max="79" width="11.28515625"/>
    <col min="83" max="83" width="43.7109375" bestFit="1" customWidth="1"/>
  </cols>
  <sheetData>
    <row r="1" spans="1:24" x14ac:dyDescent="0.25">
      <c r="A1" s="1098" t="s">
        <v>1345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46062</v>
      </c>
      <c r="H3" s="1095" t="s">
        <v>427</v>
      </c>
      <c r="I3" s="1096">
        <v>46055</v>
      </c>
      <c r="J3" s="1095" t="s">
        <v>427</v>
      </c>
      <c r="K3" s="1096">
        <v>46048</v>
      </c>
      <c r="L3" s="1095" t="s">
        <v>427</v>
      </c>
      <c r="M3" s="1096">
        <v>46041</v>
      </c>
      <c r="N3" s="1095" t="s">
        <v>427</v>
      </c>
      <c r="O3" s="1096">
        <v>46034</v>
      </c>
      <c r="P3" s="1095" t="s">
        <v>427</v>
      </c>
      <c r="Q3" s="1096">
        <v>46027</v>
      </c>
      <c r="R3" s="1095" t="s">
        <v>427</v>
      </c>
      <c r="S3" s="1096">
        <v>46023</v>
      </c>
      <c r="T3" s="1095" t="s">
        <v>427</v>
      </c>
      <c r="U3" s="1096">
        <v>46385</v>
      </c>
      <c r="V3" s="1095" t="s">
        <v>427</v>
      </c>
      <c r="W3" s="1096">
        <v>46378</v>
      </c>
      <c r="X3" s="1095" t="s">
        <v>501</v>
      </c>
    </row>
    <row r="4" spans="1:24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9840</v>
      </c>
      <c r="F4" s="1248">
        <v>0</v>
      </c>
      <c r="G4" s="1247">
        <v>9840</v>
      </c>
      <c r="H4" s="1248">
        <v>0</v>
      </c>
      <c r="I4" s="1247">
        <v>9840</v>
      </c>
      <c r="J4" s="1248">
        <v>0</v>
      </c>
      <c r="K4" s="1247">
        <v>9840</v>
      </c>
      <c r="L4" s="1248">
        <v>0</v>
      </c>
      <c r="M4" s="1247">
        <v>9840</v>
      </c>
      <c r="N4" s="1248">
        <v>0</v>
      </c>
      <c r="O4" s="1247">
        <v>9840</v>
      </c>
      <c r="P4" s="1164">
        <v>7.0029999999999995E-2</v>
      </c>
      <c r="Q4" s="1247">
        <v>9196</v>
      </c>
      <c r="R4" s="1248">
        <v>0</v>
      </c>
      <c r="S4" s="1247">
        <v>9196</v>
      </c>
      <c r="T4" s="1248">
        <v>0</v>
      </c>
      <c r="U4" s="1247">
        <v>9196</v>
      </c>
      <c r="V4" s="1248">
        <v>0</v>
      </c>
      <c r="W4" s="1247">
        <v>9196</v>
      </c>
      <c r="X4" s="1247" t="s">
        <v>928</v>
      </c>
    </row>
    <row r="5" spans="1:24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9840</v>
      </c>
      <c r="F5" s="1248">
        <v>0</v>
      </c>
      <c r="G5" s="1247">
        <v>9840</v>
      </c>
      <c r="H5" s="1248">
        <v>0</v>
      </c>
      <c r="I5" s="1247">
        <v>9840</v>
      </c>
      <c r="J5" s="1248">
        <v>0</v>
      </c>
      <c r="K5" s="1247">
        <v>9840</v>
      </c>
      <c r="L5" s="1248">
        <v>0</v>
      </c>
      <c r="M5" s="1247">
        <v>9840</v>
      </c>
      <c r="N5" s="1248">
        <v>0</v>
      </c>
      <c r="O5" s="1247">
        <v>9840</v>
      </c>
      <c r="P5" s="1164">
        <v>7.0029999999999995E-2</v>
      </c>
      <c r="Q5" s="1247">
        <v>9196</v>
      </c>
      <c r="R5" s="1248">
        <v>0</v>
      </c>
      <c r="S5" s="1247">
        <v>9196</v>
      </c>
      <c r="T5" s="1248">
        <v>0</v>
      </c>
      <c r="U5" s="1247">
        <v>9196</v>
      </c>
      <c r="V5" s="1248">
        <v>0</v>
      </c>
      <c r="W5" s="1247">
        <v>9196</v>
      </c>
      <c r="X5" s="1247" t="s">
        <v>928</v>
      </c>
    </row>
    <row r="6" spans="1:24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9840</v>
      </c>
      <c r="F6" s="1248">
        <v>0</v>
      </c>
      <c r="G6" s="1247">
        <v>9840</v>
      </c>
      <c r="H6" s="1248">
        <v>0</v>
      </c>
      <c r="I6" s="1247">
        <v>9840</v>
      </c>
      <c r="J6" s="1248">
        <v>0</v>
      </c>
      <c r="K6" s="1247">
        <v>9840</v>
      </c>
      <c r="L6" s="1248">
        <v>0</v>
      </c>
      <c r="M6" s="1247">
        <v>9840</v>
      </c>
      <c r="N6" s="1248">
        <v>0</v>
      </c>
      <c r="O6" s="1247">
        <v>9840</v>
      </c>
      <c r="P6" s="1164">
        <v>7.0029999999999995E-2</v>
      </c>
      <c r="Q6" s="1247">
        <v>9196</v>
      </c>
      <c r="R6" s="1248">
        <v>0</v>
      </c>
      <c r="S6" s="1247">
        <v>9196</v>
      </c>
      <c r="T6" s="1248">
        <v>0</v>
      </c>
      <c r="U6" s="1247">
        <v>9196</v>
      </c>
      <c r="V6" s="1248">
        <v>0</v>
      </c>
      <c r="W6" s="1247">
        <v>9196</v>
      </c>
      <c r="X6" s="1247" t="s">
        <v>928</v>
      </c>
    </row>
    <row r="7" spans="1:24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7">
        <v>1591</v>
      </c>
      <c r="F7" s="1248">
        <v>0</v>
      </c>
      <c r="G7" s="1247">
        <v>1591</v>
      </c>
      <c r="H7" s="1248">
        <v>0</v>
      </c>
      <c r="I7" s="1247">
        <v>1591</v>
      </c>
      <c r="J7" s="1248">
        <v>0</v>
      </c>
      <c r="K7" s="1247">
        <v>1591</v>
      </c>
      <c r="L7" s="1248">
        <v>0</v>
      </c>
      <c r="M7" s="1247">
        <v>1591</v>
      </c>
      <c r="N7" s="1248">
        <v>0</v>
      </c>
      <c r="O7" s="1247">
        <v>1591</v>
      </c>
      <c r="P7" s="1248">
        <v>0</v>
      </c>
      <c r="Q7" s="1247">
        <v>1591</v>
      </c>
      <c r="R7" s="1248">
        <v>0</v>
      </c>
      <c r="S7" s="1247">
        <v>1591</v>
      </c>
      <c r="T7" s="1247"/>
      <c r="U7" s="1247"/>
      <c r="V7" s="1247"/>
      <c r="W7" s="1247">
        <v>1591</v>
      </c>
      <c r="X7" s="1247" t="s">
        <v>933</v>
      </c>
    </row>
    <row r="8" spans="1:24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7">
        <v>1569</v>
      </c>
      <c r="F8" s="1248">
        <v>0</v>
      </c>
      <c r="G8" s="1247">
        <v>1569</v>
      </c>
      <c r="H8" s="1248">
        <v>0</v>
      </c>
      <c r="I8" s="1247">
        <v>1569</v>
      </c>
      <c r="J8" s="1248">
        <v>0</v>
      </c>
      <c r="K8" s="1247">
        <v>1569</v>
      </c>
      <c r="L8" s="1248">
        <v>0</v>
      </c>
      <c r="M8" s="1247">
        <v>1569</v>
      </c>
      <c r="N8" s="1248">
        <v>0</v>
      </c>
      <c r="O8" s="1247">
        <v>1569</v>
      </c>
      <c r="P8" s="1164">
        <v>6.9529999999999995E-2</v>
      </c>
      <c r="Q8" s="1247">
        <v>1467</v>
      </c>
      <c r="R8" s="1248">
        <v>0</v>
      </c>
      <c r="S8" s="1247">
        <v>1467</v>
      </c>
      <c r="T8" s="1248">
        <v>0</v>
      </c>
      <c r="U8" s="1247">
        <v>1467</v>
      </c>
      <c r="V8" s="1247"/>
      <c r="W8" s="1247"/>
      <c r="X8" s="1247" t="s">
        <v>933</v>
      </c>
    </row>
    <row r="9" spans="1:24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7">
        <v>3241</v>
      </c>
      <c r="F9" s="1248">
        <v>0</v>
      </c>
      <c r="G9" s="1247">
        <v>3241</v>
      </c>
      <c r="H9" s="1248">
        <v>0</v>
      </c>
      <c r="I9" s="1247">
        <v>3241</v>
      </c>
      <c r="J9" s="1248">
        <v>0</v>
      </c>
      <c r="K9" s="1247">
        <v>3241</v>
      </c>
      <c r="L9" s="1248">
        <v>0</v>
      </c>
      <c r="M9" s="1247">
        <v>3241</v>
      </c>
      <c r="N9" s="1248">
        <v>0</v>
      </c>
      <c r="O9" s="1247">
        <v>3241</v>
      </c>
      <c r="P9" s="1164">
        <v>6.9989999999999997E-2</v>
      </c>
      <c r="Q9" s="1247">
        <v>3029</v>
      </c>
      <c r="R9" s="1248">
        <v>0</v>
      </c>
      <c r="S9" s="1247">
        <v>3029</v>
      </c>
      <c r="T9" s="1248">
        <v>0</v>
      </c>
      <c r="U9" s="1247">
        <v>3029</v>
      </c>
      <c r="V9" s="1248">
        <v>0</v>
      </c>
      <c r="W9" s="1247">
        <v>3029</v>
      </c>
      <c r="X9" s="1247" t="s">
        <v>933</v>
      </c>
    </row>
    <row r="10" spans="1:24" x14ac:dyDescent="0.25">
      <c r="A10" s="1097">
        <v>13</v>
      </c>
      <c r="B10" s="1097" t="s">
        <v>509</v>
      </c>
      <c r="C10" s="1097" t="s">
        <v>510</v>
      </c>
      <c r="D10" s="1097" t="s">
        <v>503</v>
      </c>
      <c r="E10" s="1247">
        <v>211</v>
      </c>
      <c r="F10" s="1248">
        <v>0</v>
      </c>
      <c r="G10" s="1247">
        <v>211</v>
      </c>
      <c r="H10" s="1248">
        <v>0</v>
      </c>
      <c r="I10" s="1247">
        <v>211</v>
      </c>
      <c r="J10" s="1248">
        <v>0</v>
      </c>
      <c r="K10" s="1247">
        <v>211</v>
      </c>
      <c r="L10" s="1248">
        <v>0</v>
      </c>
      <c r="M10" s="1247">
        <v>211</v>
      </c>
      <c r="N10" s="1248">
        <v>0</v>
      </c>
      <c r="O10" s="1247">
        <v>211</v>
      </c>
      <c r="P10" s="1248">
        <v>0</v>
      </c>
      <c r="Q10" s="1247">
        <v>211</v>
      </c>
      <c r="R10" s="1248">
        <v>0</v>
      </c>
      <c r="S10" s="1247">
        <v>211</v>
      </c>
      <c r="T10" s="1247"/>
      <c r="U10" s="1247"/>
      <c r="V10" s="1247"/>
      <c r="W10" s="1247">
        <v>211</v>
      </c>
      <c r="X10" s="1247" t="s">
        <v>933</v>
      </c>
    </row>
    <row r="11" spans="1:24" x14ac:dyDescent="0.25">
      <c r="A11" s="1247">
        <v>18</v>
      </c>
      <c r="B11" s="1247" t="s">
        <v>511</v>
      </c>
      <c r="C11" s="1247" t="s">
        <v>432</v>
      </c>
      <c r="D11" s="1247" t="s">
        <v>503</v>
      </c>
      <c r="E11" s="1247">
        <v>6208</v>
      </c>
      <c r="F11" s="1248">
        <v>0</v>
      </c>
      <c r="G11" s="1247">
        <v>6208</v>
      </c>
      <c r="H11" s="1248">
        <v>0</v>
      </c>
      <c r="I11" s="1247">
        <v>6208</v>
      </c>
      <c r="J11" s="1248">
        <v>0</v>
      </c>
      <c r="K11" s="1247">
        <v>6208</v>
      </c>
      <c r="L11" s="1248">
        <v>0</v>
      </c>
      <c r="M11" s="1247">
        <v>6208</v>
      </c>
      <c r="N11" s="1248">
        <v>0</v>
      </c>
      <c r="O11" s="1247">
        <v>6208</v>
      </c>
      <c r="P11" s="1164">
        <v>6.9980000000000001E-2</v>
      </c>
      <c r="Q11" s="1247">
        <v>5802</v>
      </c>
      <c r="R11" s="1248">
        <v>0</v>
      </c>
      <c r="S11" s="1247">
        <v>5802</v>
      </c>
      <c r="T11" s="1248">
        <v>0</v>
      </c>
      <c r="U11" s="1247">
        <v>5802</v>
      </c>
      <c r="V11" s="1248">
        <v>0</v>
      </c>
      <c r="W11" s="1247">
        <v>5802</v>
      </c>
      <c r="X11" s="1247" t="s">
        <v>928</v>
      </c>
    </row>
    <row r="12" spans="1:24" x14ac:dyDescent="0.25">
      <c r="A12" s="1247">
        <v>20</v>
      </c>
      <c r="B12" s="1247" t="s">
        <v>512</v>
      </c>
      <c r="C12" s="1247" t="s">
        <v>432</v>
      </c>
      <c r="D12" s="1247" t="s">
        <v>503</v>
      </c>
      <c r="E12" s="1247">
        <v>6207</v>
      </c>
      <c r="F12" s="1248">
        <v>0</v>
      </c>
      <c r="G12" s="1247">
        <v>6207</v>
      </c>
      <c r="H12" s="1164">
        <v>1.6000000000000001E-4</v>
      </c>
      <c r="I12" s="1247">
        <v>6206</v>
      </c>
      <c r="J12" s="1248">
        <v>0</v>
      </c>
      <c r="K12" s="1247">
        <v>6206</v>
      </c>
      <c r="L12" s="1248">
        <v>0</v>
      </c>
      <c r="M12" s="1247">
        <v>6206</v>
      </c>
      <c r="N12" s="1248">
        <v>0</v>
      </c>
      <c r="O12" s="1247">
        <v>6206</v>
      </c>
      <c r="P12" s="1164">
        <v>7.0000000000000007E-2</v>
      </c>
      <c r="Q12" s="1247">
        <v>5800</v>
      </c>
      <c r="R12" s="1248">
        <v>0</v>
      </c>
      <c r="S12" s="1247">
        <v>5800</v>
      </c>
      <c r="T12" s="1248">
        <v>0</v>
      </c>
      <c r="U12" s="1247">
        <v>5800</v>
      </c>
      <c r="V12" s="1248">
        <v>0</v>
      </c>
      <c r="W12" s="1247">
        <v>5800</v>
      </c>
      <c r="X12" s="1247" t="s">
        <v>928</v>
      </c>
    </row>
    <row r="13" spans="1:24" x14ac:dyDescent="0.25">
      <c r="A13" s="1247">
        <v>27</v>
      </c>
      <c r="B13" s="1247" t="s">
        <v>513</v>
      </c>
      <c r="C13" s="1247" t="s">
        <v>514</v>
      </c>
      <c r="D13" s="1247" t="s">
        <v>503</v>
      </c>
      <c r="E13" s="1247">
        <v>21583</v>
      </c>
      <c r="F13" s="1248">
        <v>0</v>
      </c>
      <c r="G13" s="1247">
        <v>21583</v>
      </c>
      <c r="H13" s="1248">
        <v>0</v>
      </c>
      <c r="I13" s="1247">
        <v>21583</v>
      </c>
      <c r="J13" s="1248">
        <v>0</v>
      </c>
      <c r="K13" s="1247">
        <v>21583</v>
      </c>
      <c r="L13" s="1248">
        <v>0</v>
      </c>
      <c r="M13" s="1247">
        <v>21583</v>
      </c>
      <c r="N13" s="1248">
        <v>0</v>
      </c>
      <c r="O13" s="1247">
        <v>21583</v>
      </c>
      <c r="P13" s="1164">
        <v>7.0000000000000007E-2</v>
      </c>
      <c r="Q13" s="1247">
        <v>20171</v>
      </c>
      <c r="R13" s="1248">
        <v>0</v>
      </c>
      <c r="S13" s="1247">
        <v>20171</v>
      </c>
      <c r="T13" s="1248">
        <v>0</v>
      </c>
      <c r="U13" s="1247">
        <v>20171</v>
      </c>
      <c r="V13" s="1248">
        <v>0</v>
      </c>
      <c r="W13" s="1247">
        <v>20171</v>
      </c>
      <c r="X13" s="1247" t="s">
        <v>928</v>
      </c>
    </row>
    <row r="14" spans="1:24" x14ac:dyDescent="0.25">
      <c r="A14" s="1097">
        <v>30</v>
      </c>
      <c r="B14" s="1097" t="s">
        <v>515</v>
      </c>
      <c r="C14" s="1097" t="s">
        <v>514</v>
      </c>
      <c r="D14" s="1097" t="s">
        <v>503</v>
      </c>
      <c r="E14" s="1247">
        <v>4075</v>
      </c>
      <c r="F14" s="1248">
        <v>0</v>
      </c>
      <c r="G14" s="1247">
        <v>4075</v>
      </c>
      <c r="H14" s="1248">
        <v>0</v>
      </c>
      <c r="I14" s="1247">
        <v>4075</v>
      </c>
      <c r="J14" s="1248">
        <v>0</v>
      </c>
      <c r="K14" s="1247">
        <v>4075</v>
      </c>
      <c r="L14" s="1248">
        <v>0</v>
      </c>
      <c r="M14" s="1247">
        <v>4075</v>
      </c>
      <c r="N14" s="1248">
        <v>0</v>
      </c>
      <c r="O14" s="1247">
        <v>4075</v>
      </c>
      <c r="P14" s="1164">
        <v>6.9830000000000003E-2</v>
      </c>
      <c r="Q14" s="1247">
        <v>3809</v>
      </c>
      <c r="R14" s="1248">
        <v>0</v>
      </c>
      <c r="S14" s="1247">
        <v>3809</v>
      </c>
      <c r="T14" s="1248">
        <v>0</v>
      </c>
      <c r="U14" s="1247">
        <v>3809</v>
      </c>
      <c r="V14" s="1248">
        <v>0</v>
      </c>
      <c r="W14" s="1247">
        <v>3809</v>
      </c>
      <c r="X14" s="1247" t="s">
        <v>933</v>
      </c>
    </row>
    <row r="15" spans="1:24" x14ac:dyDescent="0.25">
      <c r="A15" s="1247">
        <v>33</v>
      </c>
      <c r="B15" s="1247" t="s">
        <v>320</v>
      </c>
      <c r="C15" s="1247" t="s">
        <v>514</v>
      </c>
      <c r="D15" s="1247" t="s">
        <v>503</v>
      </c>
      <c r="E15" s="1247">
        <v>26731</v>
      </c>
      <c r="F15" s="1248">
        <v>0</v>
      </c>
      <c r="G15" s="1247">
        <v>26731</v>
      </c>
      <c r="H15" s="1248">
        <v>0</v>
      </c>
      <c r="I15" s="1247">
        <v>26731</v>
      </c>
      <c r="J15" s="1248">
        <v>0</v>
      </c>
      <c r="K15" s="1247">
        <v>26731</v>
      </c>
      <c r="L15" s="1248">
        <v>0</v>
      </c>
      <c r="M15" s="1247">
        <v>26731</v>
      </c>
      <c r="N15" s="1248">
        <v>0</v>
      </c>
      <c r="O15" s="1247">
        <v>26731</v>
      </c>
      <c r="P15" s="1164">
        <v>7.0010000000000003E-2</v>
      </c>
      <c r="Q15" s="1247">
        <v>24982</v>
      </c>
      <c r="R15" s="1248">
        <v>0</v>
      </c>
      <c r="S15" s="1247">
        <v>24982</v>
      </c>
      <c r="T15" s="1248">
        <v>0</v>
      </c>
      <c r="U15" s="1247">
        <v>24982</v>
      </c>
      <c r="V15" s="1248">
        <v>0</v>
      </c>
      <c r="W15" s="1247">
        <v>24982</v>
      </c>
      <c r="X15" s="1247" t="s">
        <v>928</v>
      </c>
    </row>
    <row r="16" spans="1:24" x14ac:dyDescent="0.25">
      <c r="A16" s="1247">
        <v>34</v>
      </c>
      <c r="B16" s="1247" t="s">
        <v>321</v>
      </c>
      <c r="C16" s="1247" t="s">
        <v>514</v>
      </c>
      <c r="D16" s="1247" t="s">
        <v>503</v>
      </c>
      <c r="E16" s="1247">
        <v>23747</v>
      </c>
      <c r="F16" s="1248">
        <v>0</v>
      </c>
      <c r="G16" s="1247">
        <v>23747</v>
      </c>
      <c r="H16" s="1248">
        <v>0</v>
      </c>
      <c r="I16" s="1247">
        <v>23747</v>
      </c>
      <c r="J16" s="1248">
        <v>0</v>
      </c>
      <c r="K16" s="1247">
        <v>23747</v>
      </c>
      <c r="L16" s="1248">
        <v>0</v>
      </c>
      <c r="M16" s="1247">
        <v>23747</v>
      </c>
      <c r="N16" s="1248">
        <v>0</v>
      </c>
      <c r="O16" s="1247">
        <v>23747</v>
      </c>
      <c r="P16" s="1164">
        <v>6.9970000000000004E-2</v>
      </c>
      <c r="Q16" s="1247">
        <v>22194</v>
      </c>
      <c r="R16" s="1248">
        <v>0</v>
      </c>
      <c r="S16" s="1247">
        <v>22194</v>
      </c>
      <c r="T16" s="1248">
        <v>0</v>
      </c>
      <c r="U16" s="1247">
        <v>22194</v>
      </c>
      <c r="V16" s="1248">
        <v>0</v>
      </c>
      <c r="W16" s="1247">
        <v>22194</v>
      </c>
      <c r="X16" s="1247" t="s">
        <v>928</v>
      </c>
    </row>
    <row r="17" spans="1:24" x14ac:dyDescent="0.25">
      <c r="A17" s="1247">
        <v>35</v>
      </c>
      <c r="B17" s="1247" t="s">
        <v>322</v>
      </c>
      <c r="C17" s="1247" t="s">
        <v>514</v>
      </c>
      <c r="D17" s="1247" t="s">
        <v>503</v>
      </c>
      <c r="E17" s="1247">
        <v>23747</v>
      </c>
      <c r="F17" s="1248">
        <v>0</v>
      </c>
      <c r="G17" s="1247">
        <v>23747</v>
      </c>
      <c r="H17" s="1248">
        <v>0</v>
      </c>
      <c r="I17" s="1247">
        <v>23747</v>
      </c>
      <c r="J17" s="1248">
        <v>0</v>
      </c>
      <c r="K17" s="1247">
        <v>23747</v>
      </c>
      <c r="L17" s="1248">
        <v>0</v>
      </c>
      <c r="M17" s="1247">
        <v>23747</v>
      </c>
      <c r="N17" s="1248">
        <v>0</v>
      </c>
      <c r="O17" s="1247">
        <v>23747</v>
      </c>
      <c r="P17" s="1164">
        <v>6.9970000000000004E-2</v>
      </c>
      <c r="Q17" s="1247">
        <v>22194</v>
      </c>
      <c r="R17" s="1248">
        <v>0</v>
      </c>
      <c r="S17" s="1247">
        <v>22194</v>
      </c>
      <c r="T17" s="1248">
        <v>0</v>
      </c>
      <c r="U17" s="1247">
        <v>22194</v>
      </c>
      <c r="V17" s="1248">
        <v>0</v>
      </c>
      <c r="W17" s="1247">
        <v>22194</v>
      </c>
      <c r="X17" s="1247" t="s">
        <v>928</v>
      </c>
    </row>
    <row r="18" spans="1:24" x14ac:dyDescent="0.25">
      <c r="A18" s="1097">
        <v>36</v>
      </c>
      <c r="B18" s="1097" t="s">
        <v>516</v>
      </c>
      <c r="C18" s="1097" t="s">
        <v>510</v>
      </c>
      <c r="D18" s="1097" t="s">
        <v>503</v>
      </c>
      <c r="E18" s="1247">
        <v>148</v>
      </c>
      <c r="F18" s="1248">
        <v>0</v>
      </c>
      <c r="G18" s="1247">
        <v>148</v>
      </c>
      <c r="H18" s="1248">
        <v>0</v>
      </c>
      <c r="I18" s="1247">
        <v>148</v>
      </c>
      <c r="J18" s="1248">
        <v>0</v>
      </c>
      <c r="K18" s="1247">
        <v>148</v>
      </c>
      <c r="L18" s="1248">
        <v>0</v>
      </c>
      <c r="M18" s="1247">
        <v>148</v>
      </c>
      <c r="N18" s="1248">
        <v>0</v>
      </c>
      <c r="O18" s="1247">
        <v>148</v>
      </c>
      <c r="P18" s="1248">
        <v>0</v>
      </c>
      <c r="Q18" s="1247">
        <v>148</v>
      </c>
      <c r="R18" s="1248">
        <v>0</v>
      </c>
      <c r="S18" s="1247">
        <v>148</v>
      </c>
      <c r="T18" s="1247"/>
      <c r="U18" s="1247"/>
      <c r="V18" s="1247"/>
      <c r="W18" s="1247">
        <v>148</v>
      </c>
      <c r="X18" s="1247" t="s">
        <v>933</v>
      </c>
    </row>
    <row r="19" spans="1:24" x14ac:dyDescent="0.25">
      <c r="A19" s="1247">
        <v>38</v>
      </c>
      <c r="B19" s="1247" t="s">
        <v>517</v>
      </c>
      <c r="C19" s="1247" t="s">
        <v>514</v>
      </c>
      <c r="D19" s="1247" t="s">
        <v>503</v>
      </c>
      <c r="E19" s="1247">
        <v>23917</v>
      </c>
      <c r="F19" s="1248">
        <v>0</v>
      </c>
      <c r="G19" s="1247">
        <v>23917</v>
      </c>
      <c r="H19" s="1248">
        <v>0</v>
      </c>
      <c r="I19" s="1247">
        <v>23917</v>
      </c>
      <c r="J19" s="1248">
        <v>0</v>
      </c>
      <c r="K19" s="1247">
        <v>23917</v>
      </c>
      <c r="L19" s="1248">
        <v>0</v>
      </c>
      <c r="M19" s="1247">
        <v>23917</v>
      </c>
      <c r="N19" s="1248">
        <v>0</v>
      </c>
      <c r="O19" s="1247">
        <v>23917</v>
      </c>
      <c r="P19" s="1164">
        <v>7.0019999999999999E-2</v>
      </c>
      <c r="Q19" s="1247">
        <v>22352</v>
      </c>
      <c r="R19" s="1248">
        <v>0</v>
      </c>
      <c r="S19" s="1247">
        <v>22352</v>
      </c>
      <c r="T19" s="1248">
        <v>0</v>
      </c>
      <c r="U19" s="1247">
        <v>22352</v>
      </c>
      <c r="V19" s="1248">
        <v>0</v>
      </c>
      <c r="W19" s="1247">
        <v>22352</v>
      </c>
      <c r="X19" s="1247" t="s">
        <v>928</v>
      </c>
    </row>
    <row r="20" spans="1:24" x14ac:dyDescent="0.25">
      <c r="A20" s="1247">
        <v>39</v>
      </c>
      <c r="B20" s="1247" t="s">
        <v>518</v>
      </c>
      <c r="C20" s="1247" t="s">
        <v>514</v>
      </c>
      <c r="D20" s="1247" t="s">
        <v>503</v>
      </c>
      <c r="E20" s="1247">
        <v>23917</v>
      </c>
      <c r="F20" s="1248">
        <v>0</v>
      </c>
      <c r="G20" s="1247">
        <v>23917</v>
      </c>
      <c r="H20" s="1248">
        <v>0</v>
      </c>
      <c r="I20" s="1247">
        <v>23917</v>
      </c>
      <c r="J20" s="1248">
        <v>0</v>
      </c>
      <c r="K20" s="1247">
        <v>23917</v>
      </c>
      <c r="L20" s="1248">
        <v>0</v>
      </c>
      <c r="M20" s="1247">
        <v>23917</v>
      </c>
      <c r="N20" s="1248">
        <v>0</v>
      </c>
      <c r="O20" s="1247">
        <v>23917</v>
      </c>
      <c r="P20" s="1164">
        <v>7.0019999999999999E-2</v>
      </c>
      <c r="Q20" s="1247">
        <v>22352</v>
      </c>
      <c r="R20" s="1248">
        <v>0</v>
      </c>
      <c r="S20" s="1247">
        <v>22352</v>
      </c>
      <c r="T20" s="1248">
        <v>0</v>
      </c>
      <c r="U20" s="1247">
        <v>22352</v>
      </c>
      <c r="V20" s="1248">
        <v>0</v>
      </c>
      <c r="W20" s="1247">
        <v>22352</v>
      </c>
      <c r="X20" s="1247" t="s">
        <v>928</v>
      </c>
    </row>
    <row r="21" spans="1:24" x14ac:dyDescent="0.25">
      <c r="A21" s="1247">
        <v>40</v>
      </c>
      <c r="B21" s="1247" t="s">
        <v>519</v>
      </c>
      <c r="C21" s="1247" t="s">
        <v>514</v>
      </c>
      <c r="D21" s="1247" t="s">
        <v>503</v>
      </c>
      <c r="E21" s="1247">
        <v>23917</v>
      </c>
      <c r="F21" s="1248">
        <v>0</v>
      </c>
      <c r="G21" s="1247">
        <v>23917</v>
      </c>
      <c r="H21" s="1248">
        <v>0</v>
      </c>
      <c r="I21" s="1247">
        <v>23917</v>
      </c>
      <c r="J21" s="1248">
        <v>0</v>
      </c>
      <c r="K21" s="1247">
        <v>23917</v>
      </c>
      <c r="L21" s="1248">
        <v>0</v>
      </c>
      <c r="M21" s="1247">
        <v>23917</v>
      </c>
      <c r="N21" s="1248">
        <v>0</v>
      </c>
      <c r="O21" s="1247">
        <v>23917</v>
      </c>
      <c r="P21" s="1164">
        <v>7.0019999999999999E-2</v>
      </c>
      <c r="Q21" s="1247">
        <v>22352</v>
      </c>
      <c r="R21" s="1248">
        <v>0</v>
      </c>
      <c r="S21" s="1247">
        <v>22352</v>
      </c>
      <c r="T21" s="1248">
        <v>0</v>
      </c>
      <c r="U21" s="1247">
        <v>22352</v>
      </c>
      <c r="V21" s="1248">
        <v>0</v>
      </c>
      <c r="W21" s="1247">
        <v>22352</v>
      </c>
      <c r="X21" s="1247" t="s">
        <v>928</v>
      </c>
    </row>
    <row r="22" spans="1:24" x14ac:dyDescent="0.25">
      <c r="A22" s="1247">
        <v>41</v>
      </c>
      <c r="B22" s="1247" t="s">
        <v>520</v>
      </c>
      <c r="C22" s="1247" t="s">
        <v>514</v>
      </c>
      <c r="D22" s="1247" t="s">
        <v>503</v>
      </c>
      <c r="E22" s="1247">
        <v>23917</v>
      </c>
      <c r="F22" s="1248">
        <v>0</v>
      </c>
      <c r="G22" s="1247">
        <v>23917</v>
      </c>
      <c r="H22" s="1248">
        <v>0</v>
      </c>
      <c r="I22" s="1247">
        <v>23917</v>
      </c>
      <c r="J22" s="1248">
        <v>0</v>
      </c>
      <c r="K22" s="1247">
        <v>23917</v>
      </c>
      <c r="L22" s="1248">
        <v>0</v>
      </c>
      <c r="M22" s="1247">
        <v>23917</v>
      </c>
      <c r="N22" s="1248">
        <v>0</v>
      </c>
      <c r="O22" s="1247">
        <v>23917</v>
      </c>
      <c r="P22" s="1164">
        <v>7.0019999999999999E-2</v>
      </c>
      <c r="Q22" s="1247">
        <v>22352</v>
      </c>
      <c r="R22" s="1248">
        <v>0</v>
      </c>
      <c r="S22" s="1247">
        <v>22352</v>
      </c>
      <c r="T22" s="1248">
        <v>0</v>
      </c>
      <c r="U22" s="1247">
        <v>22352</v>
      </c>
      <c r="V22" s="1248">
        <v>0</v>
      </c>
      <c r="W22" s="1247">
        <v>22352</v>
      </c>
      <c r="X22" s="1247" t="s">
        <v>928</v>
      </c>
    </row>
    <row r="23" spans="1:24" x14ac:dyDescent="0.25">
      <c r="A23" s="1247">
        <v>42</v>
      </c>
      <c r="B23" s="1247" t="s">
        <v>1277</v>
      </c>
      <c r="C23" s="1247" t="s">
        <v>514</v>
      </c>
      <c r="D23" s="1247" t="s">
        <v>503</v>
      </c>
      <c r="E23" s="1247">
        <v>11128</v>
      </c>
      <c r="F23" s="1248">
        <v>0</v>
      </c>
      <c r="G23" s="1247">
        <v>11128</v>
      </c>
      <c r="H23" s="1248">
        <v>0</v>
      </c>
      <c r="I23" s="1247">
        <v>11128</v>
      </c>
      <c r="J23" s="1248">
        <v>0</v>
      </c>
      <c r="K23" s="1247">
        <v>11128</v>
      </c>
      <c r="L23" s="1248">
        <v>0</v>
      </c>
      <c r="M23" s="1247">
        <v>11128</v>
      </c>
      <c r="N23" s="1248">
        <v>0</v>
      </c>
      <c r="O23" s="1247">
        <v>11128</v>
      </c>
      <c r="P23" s="1164">
        <v>7.0000000000000007E-2</v>
      </c>
      <c r="Q23" s="1247">
        <v>10400</v>
      </c>
      <c r="R23" s="1248">
        <v>0</v>
      </c>
      <c r="S23" s="1247">
        <v>10400</v>
      </c>
      <c r="T23" s="1248">
        <v>0</v>
      </c>
      <c r="U23" s="1247">
        <v>10400</v>
      </c>
      <c r="V23" s="1248">
        <v>0</v>
      </c>
      <c r="W23" s="1247">
        <v>10400</v>
      </c>
      <c r="X23" s="1247" t="s">
        <v>928</v>
      </c>
    </row>
    <row r="24" spans="1:24" x14ac:dyDescent="0.25">
      <c r="A24" s="1247">
        <v>43</v>
      </c>
      <c r="B24" s="1247" t="s">
        <v>1278</v>
      </c>
      <c r="C24" s="1247" t="s">
        <v>514</v>
      </c>
      <c r="D24" s="1247" t="s">
        <v>503</v>
      </c>
      <c r="E24" s="1247">
        <v>11128</v>
      </c>
      <c r="F24" s="1248">
        <v>0</v>
      </c>
      <c r="G24" s="1247">
        <v>11128</v>
      </c>
      <c r="H24" s="1248">
        <v>0</v>
      </c>
      <c r="I24" s="1247">
        <v>11128</v>
      </c>
      <c r="J24" s="1248">
        <v>0</v>
      </c>
      <c r="K24" s="1247">
        <v>11128</v>
      </c>
      <c r="L24" s="1248">
        <v>0</v>
      </c>
      <c r="M24" s="1247">
        <v>11128</v>
      </c>
      <c r="N24" s="1248">
        <v>0</v>
      </c>
      <c r="O24" s="1247">
        <v>11128</v>
      </c>
      <c r="P24" s="1164">
        <v>7.0000000000000007E-2</v>
      </c>
      <c r="Q24" s="1247">
        <v>10400</v>
      </c>
      <c r="R24" s="1248">
        <v>0</v>
      </c>
      <c r="S24" s="1247">
        <v>10400</v>
      </c>
      <c r="T24" s="1248">
        <v>0</v>
      </c>
      <c r="U24" s="1247">
        <v>10400</v>
      </c>
      <c r="V24" s="1248">
        <v>0</v>
      </c>
      <c r="W24" s="1247">
        <v>10400</v>
      </c>
      <c r="X24" s="1247" t="s">
        <v>928</v>
      </c>
    </row>
    <row r="25" spans="1:24" x14ac:dyDescent="0.25">
      <c r="A25" s="1247">
        <v>44</v>
      </c>
      <c r="B25" s="1247" t="s">
        <v>1279</v>
      </c>
      <c r="C25" s="1247" t="s">
        <v>514</v>
      </c>
      <c r="D25" s="1247" t="s">
        <v>503</v>
      </c>
      <c r="E25" s="1247">
        <v>11128</v>
      </c>
      <c r="F25" s="1248">
        <v>0</v>
      </c>
      <c r="G25" s="1247">
        <v>11128</v>
      </c>
      <c r="H25" s="1248">
        <v>0</v>
      </c>
      <c r="I25" s="1247">
        <v>11128</v>
      </c>
      <c r="J25" s="1248">
        <v>0</v>
      </c>
      <c r="K25" s="1247">
        <v>11128</v>
      </c>
      <c r="L25" s="1248">
        <v>0</v>
      </c>
      <c r="M25" s="1247">
        <v>11128</v>
      </c>
      <c r="N25" s="1248">
        <v>0</v>
      </c>
      <c r="O25" s="1247">
        <v>11128</v>
      </c>
      <c r="P25" s="1164">
        <v>7.0000000000000007E-2</v>
      </c>
      <c r="Q25" s="1247">
        <v>10400</v>
      </c>
      <c r="R25" s="1248">
        <v>0</v>
      </c>
      <c r="S25" s="1247">
        <v>10400</v>
      </c>
      <c r="T25" s="1248">
        <v>0</v>
      </c>
      <c r="U25" s="1247">
        <v>10400</v>
      </c>
      <c r="V25" s="1248">
        <v>0</v>
      </c>
      <c r="W25" s="1247">
        <v>10400</v>
      </c>
      <c r="X25" s="1247" t="s">
        <v>928</v>
      </c>
    </row>
    <row r="26" spans="1:24" x14ac:dyDescent="0.25">
      <c r="A26" s="1247">
        <v>48</v>
      </c>
      <c r="B26" s="1247" t="s">
        <v>521</v>
      </c>
      <c r="C26" s="1247" t="s">
        <v>514</v>
      </c>
      <c r="D26" s="1247" t="s">
        <v>503</v>
      </c>
      <c r="E26" s="1247">
        <v>14057</v>
      </c>
      <c r="F26" s="1248">
        <v>0</v>
      </c>
      <c r="G26" s="1247">
        <v>14057</v>
      </c>
      <c r="H26" s="1248">
        <v>0</v>
      </c>
      <c r="I26" s="1247">
        <v>14057</v>
      </c>
      <c r="J26" s="1248">
        <v>0</v>
      </c>
      <c r="K26" s="1247">
        <v>14057</v>
      </c>
      <c r="L26" s="1248">
        <v>0</v>
      </c>
      <c r="M26" s="1247">
        <v>14057</v>
      </c>
      <c r="N26" s="1248">
        <v>0</v>
      </c>
      <c r="O26" s="1247">
        <v>14057</v>
      </c>
      <c r="P26" s="1164">
        <v>7.0029999999999995E-2</v>
      </c>
      <c r="Q26" s="1247">
        <v>13137</v>
      </c>
      <c r="R26" s="1248">
        <v>0</v>
      </c>
      <c r="S26" s="1247">
        <v>13137</v>
      </c>
      <c r="T26" s="1248">
        <v>0</v>
      </c>
      <c r="U26" s="1247">
        <v>13137</v>
      </c>
      <c r="V26" s="1248">
        <v>0</v>
      </c>
      <c r="W26" s="1247">
        <v>13137</v>
      </c>
      <c r="X26" s="1247" t="s">
        <v>928</v>
      </c>
    </row>
    <row r="27" spans="1:24" x14ac:dyDescent="0.25">
      <c r="A27" s="1247">
        <v>49</v>
      </c>
      <c r="B27" s="1247" t="s">
        <v>522</v>
      </c>
      <c r="C27" s="1247" t="s">
        <v>514</v>
      </c>
      <c r="D27" s="1247" t="s">
        <v>503</v>
      </c>
      <c r="E27" s="1247">
        <v>14057</v>
      </c>
      <c r="F27" s="1248">
        <v>0</v>
      </c>
      <c r="G27" s="1247">
        <v>14057</v>
      </c>
      <c r="H27" s="1248">
        <v>0</v>
      </c>
      <c r="I27" s="1247">
        <v>14057</v>
      </c>
      <c r="J27" s="1248">
        <v>0</v>
      </c>
      <c r="K27" s="1247">
        <v>14057</v>
      </c>
      <c r="L27" s="1248">
        <v>0</v>
      </c>
      <c r="M27" s="1247">
        <v>14057</v>
      </c>
      <c r="N27" s="1248">
        <v>0</v>
      </c>
      <c r="O27" s="1247">
        <v>14057</v>
      </c>
      <c r="P27" s="1164">
        <v>7.0029999999999995E-2</v>
      </c>
      <c r="Q27" s="1247">
        <v>13137</v>
      </c>
      <c r="R27" s="1248">
        <v>0</v>
      </c>
      <c r="S27" s="1247">
        <v>13137</v>
      </c>
      <c r="T27" s="1248">
        <v>0</v>
      </c>
      <c r="U27" s="1247">
        <v>13137</v>
      </c>
      <c r="V27" s="1248">
        <v>0</v>
      </c>
      <c r="W27" s="1247">
        <v>13137</v>
      </c>
      <c r="X27" s="1247" t="s">
        <v>928</v>
      </c>
    </row>
    <row r="28" spans="1:24" x14ac:dyDescent="0.25">
      <c r="A28" s="1247">
        <v>50</v>
      </c>
      <c r="B28" s="1247" t="s">
        <v>323</v>
      </c>
      <c r="C28" s="1247" t="s">
        <v>514</v>
      </c>
      <c r="D28" s="1247" t="s">
        <v>503</v>
      </c>
      <c r="E28" s="1247">
        <v>26731</v>
      </c>
      <c r="F28" s="1248">
        <v>0</v>
      </c>
      <c r="G28" s="1247">
        <v>26731</v>
      </c>
      <c r="H28" s="1248">
        <v>0</v>
      </c>
      <c r="I28" s="1247">
        <v>26731</v>
      </c>
      <c r="J28" s="1248">
        <v>0</v>
      </c>
      <c r="K28" s="1247">
        <v>26731</v>
      </c>
      <c r="L28" s="1248">
        <v>0</v>
      </c>
      <c r="M28" s="1247">
        <v>26731</v>
      </c>
      <c r="N28" s="1248">
        <v>0</v>
      </c>
      <c r="O28" s="1247">
        <v>26731</v>
      </c>
      <c r="P28" s="1164">
        <v>7.0010000000000003E-2</v>
      </c>
      <c r="Q28" s="1247">
        <v>24982</v>
      </c>
      <c r="R28" s="1248">
        <v>0</v>
      </c>
      <c r="S28" s="1247">
        <v>24982</v>
      </c>
      <c r="T28" s="1248">
        <v>0</v>
      </c>
      <c r="U28" s="1247">
        <v>24982</v>
      </c>
      <c r="V28" s="1248">
        <v>0</v>
      </c>
      <c r="W28" s="1247">
        <v>24982</v>
      </c>
      <c r="X28" s="1247" t="s">
        <v>928</v>
      </c>
    </row>
    <row r="29" spans="1:24" x14ac:dyDescent="0.25">
      <c r="A29" s="1247">
        <v>58</v>
      </c>
      <c r="B29" s="1247" t="s">
        <v>523</v>
      </c>
      <c r="C29" s="1247" t="s">
        <v>514</v>
      </c>
      <c r="D29" s="1247" t="s">
        <v>503</v>
      </c>
      <c r="E29" s="1247">
        <v>26735</v>
      </c>
      <c r="F29" s="1248">
        <v>0</v>
      </c>
      <c r="G29" s="1247">
        <v>26735</v>
      </c>
      <c r="H29" s="1248">
        <v>0</v>
      </c>
      <c r="I29" s="1247">
        <v>26735</v>
      </c>
      <c r="J29" s="1248">
        <v>0</v>
      </c>
      <c r="K29" s="1247">
        <v>26735</v>
      </c>
      <c r="L29" s="1248">
        <v>0</v>
      </c>
      <c r="M29" s="1247">
        <v>26735</v>
      </c>
      <c r="N29" s="1248">
        <v>0</v>
      </c>
      <c r="O29" s="1247">
        <v>26735</v>
      </c>
      <c r="P29" s="1164">
        <v>7.0000000000000007E-2</v>
      </c>
      <c r="Q29" s="1247">
        <v>24986</v>
      </c>
      <c r="R29" s="1248">
        <v>0</v>
      </c>
      <c r="S29" s="1247">
        <v>24986</v>
      </c>
      <c r="T29" s="1248">
        <v>0</v>
      </c>
      <c r="U29" s="1247">
        <v>24986</v>
      </c>
      <c r="V29" s="1248">
        <v>0</v>
      </c>
      <c r="W29" s="1247">
        <v>24986</v>
      </c>
      <c r="X29" s="1247" t="s">
        <v>928</v>
      </c>
    </row>
    <row r="30" spans="1:24" x14ac:dyDescent="0.25">
      <c r="A30" s="1247">
        <v>59</v>
      </c>
      <c r="B30" s="1247" t="s">
        <v>524</v>
      </c>
      <c r="C30" s="1247" t="s">
        <v>514</v>
      </c>
      <c r="D30" s="1247" t="s">
        <v>503</v>
      </c>
      <c r="E30" s="1247">
        <v>26731</v>
      </c>
      <c r="F30" s="1248">
        <v>0</v>
      </c>
      <c r="G30" s="1247">
        <v>26731</v>
      </c>
      <c r="H30" s="1248">
        <v>0</v>
      </c>
      <c r="I30" s="1247">
        <v>26731</v>
      </c>
      <c r="J30" s="1248">
        <v>0</v>
      </c>
      <c r="K30" s="1247">
        <v>26731</v>
      </c>
      <c r="L30" s="1248">
        <v>0</v>
      </c>
      <c r="M30" s="1247">
        <v>26731</v>
      </c>
      <c r="N30" s="1248">
        <v>0</v>
      </c>
      <c r="O30" s="1247">
        <v>26731</v>
      </c>
      <c r="P30" s="1164">
        <v>7.0010000000000003E-2</v>
      </c>
      <c r="Q30" s="1247">
        <v>24982</v>
      </c>
      <c r="R30" s="1248">
        <v>0</v>
      </c>
      <c r="S30" s="1247">
        <v>24982</v>
      </c>
      <c r="T30" s="1248">
        <v>0</v>
      </c>
      <c r="U30" s="1247">
        <v>24982</v>
      </c>
      <c r="V30" s="1248">
        <v>0</v>
      </c>
      <c r="W30" s="1247">
        <v>24982</v>
      </c>
      <c r="X30" s="1247" t="s">
        <v>928</v>
      </c>
    </row>
    <row r="31" spans="1:24" x14ac:dyDescent="0.25">
      <c r="A31" s="1247">
        <v>61</v>
      </c>
      <c r="B31" s="1247" t="s">
        <v>525</v>
      </c>
      <c r="C31" s="1247" t="s">
        <v>514</v>
      </c>
      <c r="D31" s="1247" t="s">
        <v>503</v>
      </c>
      <c r="E31" s="1247">
        <v>26731</v>
      </c>
      <c r="F31" s="1248">
        <v>0</v>
      </c>
      <c r="G31" s="1247">
        <v>26731</v>
      </c>
      <c r="H31" s="1248">
        <v>0</v>
      </c>
      <c r="I31" s="1247">
        <v>26731</v>
      </c>
      <c r="J31" s="1248">
        <v>0</v>
      </c>
      <c r="K31" s="1247">
        <v>26731</v>
      </c>
      <c r="L31" s="1248">
        <v>0</v>
      </c>
      <c r="M31" s="1247">
        <v>26731</v>
      </c>
      <c r="N31" s="1248">
        <v>0</v>
      </c>
      <c r="O31" s="1247">
        <v>26731</v>
      </c>
      <c r="P31" s="1164">
        <v>7.0010000000000003E-2</v>
      </c>
      <c r="Q31" s="1247">
        <v>24982</v>
      </c>
      <c r="R31" s="1248">
        <v>0</v>
      </c>
      <c r="S31" s="1247">
        <v>24982</v>
      </c>
      <c r="T31" s="1248">
        <v>0</v>
      </c>
      <c r="U31" s="1247">
        <v>24982</v>
      </c>
      <c r="V31" s="1248">
        <v>0</v>
      </c>
      <c r="W31" s="1247">
        <v>24982</v>
      </c>
      <c r="X31" s="1247" t="s">
        <v>928</v>
      </c>
    </row>
    <row r="32" spans="1:24" x14ac:dyDescent="0.25">
      <c r="A32" s="1097">
        <v>64</v>
      </c>
      <c r="B32" s="1097" t="s">
        <v>526</v>
      </c>
      <c r="C32" s="1097" t="s">
        <v>445</v>
      </c>
      <c r="D32" s="1097" t="s">
        <v>503</v>
      </c>
      <c r="E32" s="1247">
        <v>1633</v>
      </c>
      <c r="F32" s="1248">
        <v>0</v>
      </c>
      <c r="G32" s="1247">
        <v>1633</v>
      </c>
      <c r="H32" s="1248">
        <v>0</v>
      </c>
      <c r="I32" s="1247">
        <v>1633</v>
      </c>
      <c r="J32" s="1248">
        <v>0</v>
      </c>
      <c r="K32" s="1247">
        <v>1633</v>
      </c>
      <c r="L32" s="1164">
        <v>0.64783000000000002</v>
      </c>
      <c r="M32" s="1247">
        <v>991</v>
      </c>
      <c r="N32" s="1248">
        <v>0</v>
      </c>
      <c r="O32" s="1247">
        <v>991</v>
      </c>
      <c r="P32" s="1163">
        <v>-0.35059000000000001</v>
      </c>
      <c r="Q32" s="1247">
        <v>1526</v>
      </c>
      <c r="R32" s="1248">
        <v>0</v>
      </c>
      <c r="S32" s="1247">
        <v>1526</v>
      </c>
      <c r="T32" s="1248">
        <v>0</v>
      </c>
      <c r="U32" s="1247">
        <v>1526</v>
      </c>
      <c r="V32" s="1248">
        <v>0</v>
      </c>
      <c r="W32" s="1247">
        <v>1526</v>
      </c>
      <c r="X32" s="1247" t="s">
        <v>933</v>
      </c>
    </row>
    <row r="33" spans="1:24" x14ac:dyDescent="0.25">
      <c r="A33" s="1247">
        <v>66</v>
      </c>
      <c r="B33" s="1247" t="s">
        <v>527</v>
      </c>
      <c r="C33" s="1247" t="s">
        <v>445</v>
      </c>
      <c r="D33" s="1247" t="s">
        <v>503</v>
      </c>
      <c r="E33" s="1247">
        <v>7661</v>
      </c>
      <c r="F33" s="1248">
        <v>0</v>
      </c>
      <c r="G33" s="1247">
        <v>7661</v>
      </c>
      <c r="H33" s="1248">
        <v>0</v>
      </c>
      <c r="I33" s="1247">
        <v>7661</v>
      </c>
      <c r="J33" s="1248">
        <v>0</v>
      </c>
      <c r="K33" s="1247">
        <v>7661</v>
      </c>
      <c r="L33" s="1248">
        <v>0</v>
      </c>
      <c r="M33" s="1247">
        <v>7661</v>
      </c>
      <c r="N33" s="1248">
        <v>0</v>
      </c>
      <c r="O33" s="1247">
        <v>7661</v>
      </c>
      <c r="P33" s="1164">
        <v>6.9970000000000004E-2</v>
      </c>
      <c r="Q33" s="1247">
        <v>7160</v>
      </c>
      <c r="R33" s="1248">
        <v>0</v>
      </c>
      <c r="S33" s="1247">
        <v>7160</v>
      </c>
      <c r="T33" s="1248">
        <v>0</v>
      </c>
      <c r="U33" s="1247">
        <v>7160</v>
      </c>
      <c r="V33" s="1248">
        <v>0</v>
      </c>
      <c r="W33" s="1247">
        <v>7160</v>
      </c>
      <c r="X33" s="1247" t="s">
        <v>928</v>
      </c>
    </row>
    <row r="34" spans="1:24" x14ac:dyDescent="0.25">
      <c r="A34" s="1247">
        <v>68</v>
      </c>
      <c r="B34" s="1247" t="s">
        <v>528</v>
      </c>
      <c r="C34" s="1247" t="s">
        <v>514</v>
      </c>
      <c r="D34" s="1247" t="s">
        <v>503</v>
      </c>
      <c r="E34" s="1247">
        <v>17571</v>
      </c>
      <c r="F34" s="1248">
        <v>0</v>
      </c>
      <c r="G34" s="1247">
        <v>17571</v>
      </c>
      <c r="H34" s="1248">
        <v>0</v>
      </c>
      <c r="I34" s="1247">
        <v>17571</v>
      </c>
      <c r="J34" s="1248">
        <v>0</v>
      </c>
      <c r="K34" s="1247">
        <v>17571</v>
      </c>
      <c r="L34" s="1248">
        <v>0</v>
      </c>
      <c r="M34" s="1247">
        <v>17571</v>
      </c>
      <c r="N34" s="1248">
        <v>0</v>
      </c>
      <c r="O34" s="1247">
        <v>17571</v>
      </c>
      <c r="P34" s="1164">
        <v>6.9970000000000004E-2</v>
      </c>
      <c r="Q34" s="1247">
        <v>16422</v>
      </c>
      <c r="R34" s="1248">
        <v>0</v>
      </c>
      <c r="S34" s="1247">
        <v>16422</v>
      </c>
      <c r="T34" s="1248">
        <v>0</v>
      </c>
      <c r="U34" s="1247">
        <v>16422</v>
      </c>
      <c r="V34" s="1248">
        <v>0</v>
      </c>
      <c r="W34" s="1247">
        <v>16422</v>
      </c>
      <c r="X34" s="1247" t="s">
        <v>928</v>
      </c>
    </row>
    <row r="35" spans="1:24" x14ac:dyDescent="0.25">
      <c r="A35" s="1247">
        <v>69</v>
      </c>
      <c r="B35" s="1247" t="s">
        <v>1281</v>
      </c>
      <c r="C35" s="1247" t="s">
        <v>514</v>
      </c>
      <c r="D35" s="1247" t="s">
        <v>503</v>
      </c>
      <c r="E35" s="1247">
        <v>16693</v>
      </c>
      <c r="F35" s="1248">
        <v>0</v>
      </c>
      <c r="G35" s="1247">
        <v>16693</v>
      </c>
      <c r="H35" s="1248">
        <v>0</v>
      </c>
      <c r="I35" s="1247">
        <v>16693</v>
      </c>
      <c r="J35" s="1248">
        <v>0</v>
      </c>
      <c r="K35" s="1247">
        <v>16693</v>
      </c>
      <c r="L35" s="1248">
        <v>0</v>
      </c>
      <c r="M35" s="1247">
        <v>16693</v>
      </c>
      <c r="N35" s="1248">
        <v>0</v>
      </c>
      <c r="O35" s="1247">
        <v>16693</v>
      </c>
      <c r="P35" s="1164">
        <v>7.0000000000000007E-2</v>
      </c>
      <c r="Q35" s="1247">
        <v>15601</v>
      </c>
      <c r="R35" s="1248">
        <v>0</v>
      </c>
      <c r="S35" s="1247">
        <v>15601</v>
      </c>
      <c r="T35" s="1248">
        <v>0</v>
      </c>
      <c r="U35" s="1247">
        <v>15601</v>
      </c>
      <c r="V35" s="1248">
        <v>0</v>
      </c>
      <c r="W35" s="1247">
        <v>15601</v>
      </c>
      <c r="X35" s="1247" t="s">
        <v>928</v>
      </c>
    </row>
    <row r="36" spans="1:24" x14ac:dyDescent="0.25">
      <c r="A36" s="1247">
        <v>73</v>
      </c>
      <c r="B36" s="1247" t="s">
        <v>529</v>
      </c>
      <c r="C36" s="1247" t="s">
        <v>445</v>
      </c>
      <c r="D36" s="1247" t="s">
        <v>503</v>
      </c>
      <c r="E36" s="1247">
        <v>8561</v>
      </c>
      <c r="F36" s="1248">
        <v>0</v>
      </c>
      <c r="G36" s="1247">
        <v>8561</v>
      </c>
      <c r="H36" s="1248">
        <v>0</v>
      </c>
      <c r="I36" s="1247">
        <v>8561</v>
      </c>
      <c r="J36" s="1248">
        <v>0</v>
      </c>
      <c r="K36" s="1247">
        <v>8561</v>
      </c>
      <c r="L36" s="1248">
        <v>0</v>
      </c>
      <c r="M36" s="1247">
        <v>8561</v>
      </c>
      <c r="N36" s="1248">
        <v>0</v>
      </c>
      <c r="O36" s="1247">
        <v>8561</v>
      </c>
      <c r="P36" s="1164">
        <v>6.9989999999999997E-2</v>
      </c>
      <c r="Q36" s="1247">
        <v>8001</v>
      </c>
      <c r="R36" s="1248">
        <v>0</v>
      </c>
      <c r="S36" s="1247">
        <v>8001</v>
      </c>
      <c r="T36" s="1248">
        <v>0</v>
      </c>
      <c r="U36" s="1247">
        <v>8001</v>
      </c>
      <c r="V36" s="1248">
        <v>0</v>
      </c>
      <c r="W36" s="1247">
        <v>8001</v>
      </c>
      <c r="X36" s="1247" t="s">
        <v>928</v>
      </c>
    </row>
    <row r="37" spans="1:24" x14ac:dyDescent="0.25">
      <c r="A37" s="1097">
        <v>77</v>
      </c>
      <c r="B37" s="1097" t="s">
        <v>530</v>
      </c>
      <c r="C37" s="1097" t="s">
        <v>445</v>
      </c>
      <c r="D37" s="1097" t="s">
        <v>503</v>
      </c>
      <c r="E37" s="1247">
        <v>1153</v>
      </c>
      <c r="F37" s="1248">
        <v>0</v>
      </c>
      <c r="G37" s="1247">
        <v>1153</v>
      </c>
      <c r="H37" s="1248">
        <v>0</v>
      </c>
      <c r="I37" s="1247">
        <v>1153</v>
      </c>
      <c r="J37" s="1248">
        <v>0</v>
      </c>
      <c r="K37" s="1247">
        <v>1153</v>
      </c>
      <c r="L37" s="1248">
        <v>0</v>
      </c>
      <c r="M37" s="1247">
        <v>1153</v>
      </c>
      <c r="N37" s="1248">
        <v>0</v>
      </c>
      <c r="O37" s="1247">
        <v>1153</v>
      </c>
      <c r="P37" s="1248">
        <v>0</v>
      </c>
      <c r="Q37" s="1247">
        <v>1153</v>
      </c>
      <c r="R37" s="1248">
        <v>0</v>
      </c>
      <c r="S37" s="1247">
        <v>1153</v>
      </c>
      <c r="T37" s="1247"/>
      <c r="U37" s="1247"/>
      <c r="V37" s="1247"/>
      <c r="W37" s="1247">
        <v>1153</v>
      </c>
      <c r="X37" s="1247" t="s">
        <v>933</v>
      </c>
    </row>
    <row r="38" spans="1:24" x14ac:dyDescent="0.25">
      <c r="A38" s="1247">
        <v>78</v>
      </c>
      <c r="B38" s="1247" t="s">
        <v>531</v>
      </c>
      <c r="C38" s="1247" t="s">
        <v>445</v>
      </c>
      <c r="D38" s="1247" t="s">
        <v>503</v>
      </c>
      <c r="E38" s="1247">
        <v>9543</v>
      </c>
      <c r="F38" s="1248">
        <v>0</v>
      </c>
      <c r="G38" s="1247">
        <v>9543</v>
      </c>
      <c r="H38" s="1248">
        <v>0</v>
      </c>
      <c r="I38" s="1247">
        <v>9543</v>
      </c>
      <c r="J38" s="1248">
        <v>0</v>
      </c>
      <c r="K38" s="1247">
        <v>9543</v>
      </c>
      <c r="L38" s="1248">
        <v>0</v>
      </c>
      <c r="M38" s="1247">
        <v>9543</v>
      </c>
      <c r="N38" s="1248">
        <v>0</v>
      </c>
      <c r="O38" s="1247">
        <v>9543</v>
      </c>
      <c r="P38" s="1164">
        <v>7.0080000000000003E-2</v>
      </c>
      <c r="Q38" s="1247">
        <v>8918</v>
      </c>
      <c r="R38" s="1248">
        <v>0</v>
      </c>
      <c r="S38" s="1247">
        <v>8918</v>
      </c>
      <c r="T38" s="1248">
        <v>0</v>
      </c>
      <c r="U38" s="1247">
        <v>8918</v>
      </c>
      <c r="V38" s="1248">
        <v>0</v>
      </c>
      <c r="W38" s="1247">
        <v>8918</v>
      </c>
      <c r="X38" s="1247" t="s">
        <v>928</v>
      </c>
    </row>
    <row r="39" spans="1:24" x14ac:dyDescent="0.25">
      <c r="A39" s="1247">
        <v>81</v>
      </c>
      <c r="B39" s="1247" t="s">
        <v>532</v>
      </c>
      <c r="C39" s="1247" t="s">
        <v>510</v>
      </c>
      <c r="D39" s="1247" t="s">
        <v>503</v>
      </c>
      <c r="E39" s="1247">
        <v>11074</v>
      </c>
      <c r="F39" s="1248">
        <v>0</v>
      </c>
      <c r="G39" s="1247">
        <v>11074</v>
      </c>
      <c r="H39" s="1248">
        <v>0</v>
      </c>
      <c r="I39" s="1247">
        <v>11074</v>
      </c>
      <c r="J39" s="1248">
        <v>0</v>
      </c>
      <c r="K39" s="1247">
        <v>11074</v>
      </c>
      <c r="L39" s="1248">
        <v>0</v>
      </c>
      <c r="M39" s="1247">
        <v>11074</v>
      </c>
      <c r="N39" s="1248">
        <v>0</v>
      </c>
      <c r="O39" s="1247">
        <v>11074</v>
      </c>
      <c r="P39" s="1164">
        <v>0.22203000000000001</v>
      </c>
      <c r="Q39" s="1247">
        <v>9062</v>
      </c>
      <c r="R39" s="1248">
        <v>0</v>
      </c>
      <c r="S39" s="1247">
        <v>9062</v>
      </c>
      <c r="T39" s="1248">
        <v>0</v>
      </c>
      <c r="U39" s="1247">
        <v>9062</v>
      </c>
      <c r="V39" s="1248">
        <v>0</v>
      </c>
      <c r="W39" s="1247">
        <v>9062</v>
      </c>
      <c r="X39" s="1247" t="s">
        <v>928</v>
      </c>
    </row>
    <row r="40" spans="1:24" x14ac:dyDescent="0.25">
      <c r="A40" s="1247">
        <v>84</v>
      </c>
      <c r="B40" s="1247" t="s">
        <v>533</v>
      </c>
      <c r="C40" s="1247" t="s">
        <v>445</v>
      </c>
      <c r="D40" s="1247" t="s">
        <v>503</v>
      </c>
      <c r="E40" s="1247">
        <v>9543</v>
      </c>
      <c r="F40" s="1248">
        <v>0</v>
      </c>
      <c r="G40" s="1247">
        <v>9543</v>
      </c>
      <c r="H40" s="1248">
        <v>0</v>
      </c>
      <c r="I40" s="1247">
        <v>9543</v>
      </c>
      <c r="J40" s="1248">
        <v>0</v>
      </c>
      <c r="K40" s="1247">
        <v>9543</v>
      </c>
      <c r="L40" s="1248">
        <v>0</v>
      </c>
      <c r="M40" s="1247">
        <v>9543</v>
      </c>
      <c r="N40" s="1248">
        <v>0</v>
      </c>
      <c r="O40" s="1247">
        <v>9543</v>
      </c>
      <c r="P40" s="1164">
        <v>7.0080000000000003E-2</v>
      </c>
      <c r="Q40" s="1247">
        <v>8918</v>
      </c>
      <c r="R40" s="1248">
        <v>0</v>
      </c>
      <c r="S40" s="1247">
        <v>8918</v>
      </c>
      <c r="T40" s="1248">
        <v>0</v>
      </c>
      <c r="U40" s="1247">
        <v>8918</v>
      </c>
      <c r="V40" s="1248">
        <v>0</v>
      </c>
      <c r="W40" s="1247">
        <v>8918</v>
      </c>
      <c r="X40" s="1247" t="s">
        <v>928</v>
      </c>
    </row>
    <row r="41" spans="1:24" x14ac:dyDescent="0.25">
      <c r="A41" s="1097">
        <v>85</v>
      </c>
      <c r="B41" s="1097" t="s">
        <v>534</v>
      </c>
      <c r="C41" s="1097" t="s">
        <v>445</v>
      </c>
      <c r="D41" s="1097" t="s">
        <v>503</v>
      </c>
      <c r="E41" s="1247">
        <v>1153</v>
      </c>
      <c r="F41" s="1248">
        <v>0</v>
      </c>
      <c r="G41" s="1247">
        <v>1153</v>
      </c>
      <c r="H41" s="1248">
        <v>0</v>
      </c>
      <c r="I41" s="1247">
        <v>1153</v>
      </c>
      <c r="J41" s="1248">
        <v>0</v>
      </c>
      <c r="K41" s="1247">
        <v>1153</v>
      </c>
      <c r="L41" s="1248">
        <v>0</v>
      </c>
      <c r="M41" s="1247">
        <v>1153</v>
      </c>
      <c r="N41" s="1248">
        <v>0</v>
      </c>
      <c r="O41" s="1247">
        <v>1153</v>
      </c>
      <c r="P41" s="1248">
        <v>0</v>
      </c>
      <c r="Q41" s="1247">
        <v>1153</v>
      </c>
      <c r="R41" s="1248">
        <v>0</v>
      </c>
      <c r="S41" s="1247">
        <v>1153</v>
      </c>
      <c r="T41" s="1247"/>
      <c r="U41" s="1247"/>
      <c r="V41" s="1247"/>
      <c r="W41" s="1247">
        <v>1153</v>
      </c>
      <c r="X41" s="1247" t="s">
        <v>933</v>
      </c>
    </row>
    <row r="42" spans="1:24" x14ac:dyDescent="0.25">
      <c r="A42" s="1247">
        <v>87</v>
      </c>
      <c r="B42" s="1247" t="s">
        <v>535</v>
      </c>
      <c r="C42" s="1247" t="s">
        <v>510</v>
      </c>
      <c r="D42" s="1247" t="s">
        <v>503</v>
      </c>
      <c r="E42" s="1247">
        <v>6300</v>
      </c>
      <c r="F42" s="1248">
        <v>0</v>
      </c>
      <c r="G42" s="1247">
        <v>6300</v>
      </c>
      <c r="H42" s="1248">
        <v>0</v>
      </c>
      <c r="I42" s="1247">
        <v>6300</v>
      </c>
      <c r="J42" s="1248">
        <v>0</v>
      </c>
      <c r="K42" s="1247">
        <v>6300</v>
      </c>
      <c r="L42" s="1248">
        <v>0</v>
      </c>
      <c r="M42" s="1247">
        <v>6300</v>
      </c>
      <c r="N42" s="1248">
        <v>0</v>
      </c>
      <c r="O42" s="1247">
        <v>6300</v>
      </c>
      <c r="P42" s="1164">
        <v>6.9970000000000004E-2</v>
      </c>
      <c r="Q42" s="1247">
        <v>5888</v>
      </c>
      <c r="R42" s="1248">
        <v>0</v>
      </c>
      <c r="S42" s="1247">
        <v>5888</v>
      </c>
      <c r="T42" s="1248">
        <v>0</v>
      </c>
      <c r="U42" s="1247">
        <v>5888</v>
      </c>
      <c r="V42" s="1248">
        <v>0</v>
      </c>
      <c r="W42" s="1247">
        <v>5888</v>
      </c>
      <c r="X42" s="1247" t="s">
        <v>928</v>
      </c>
    </row>
    <row r="43" spans="1:24" x14ac:dyDescent="0.25">
      <c r="A43" s="1247">
        <v>88</v>
      </c>
      <c r="B43" s="1247" t="s">
        <v>52</v>
      </c>
      <c r="C43" s="1247" t="s">
        <v>536</v>
      </c>
      <c r="D43" s="1247" t="s">
        <v>537</v>
      </c>
      <c r="E43" s="1247">
        <v>9083</v>
      </c>
      <c r="F43" s="1248">
        <v>0</v>
      </c>
      <c r="G43" s="1247">
        <v>9083</v>
      </c>
      <c r="H43" s="1248">
        <v>0</v>
      </c>
      <c r="I43" s="1247">
        <v>9083</v>
      </c>
      <c r="J43" s="1248">
        <v>0</v>
      </c>
      <c r="K43" s="1247">
        <v>9083</v>
      </c>
      <c r="L43" s="1248">
        <v>0</v>
      </c>
      <c r="M43" s="1247">
        <v>9083</v>
      </c>
      <c r="N43" s="1164">
        <v>4.7759999999999997E-2</v>
      </c>
      <c r="O43" s="1247">
        <v>8669</v>
      </c>
      <c r="P43" s="1248">
        <v>0</v>
      </c>
      <c r="Q43" s="1247">
        <v>8669</v>
      </c>
      <c r="R43" s="1248">
        <v>0</v>
      </c>
      <c r="S43" s="1247">
        <v>8669</v>
      </c>
      <c r="T43" s="1247"/>
      <c r="U43" s="1247"/>
      <c r="V43" s="1247"/>
      <c r="W43" s="1247">
        <v>8669</v>
      </c>
      <c r="X43" s="1247" t="s">
        <v>928</v>
      </c>
    </row>
    <row r="44" spans="1:24" x14ac:dyDescent="0.25">
      <c r="A44" s="1247">
        <v>89</v>
      </c>
      <c r="B44" s="1247" t="s">
        <v>54</v>
      </c>
      <c r="C44" s="1247" t="s">
        <v>536</v>
      </c>
      <c r="D44" s="1247" t="s">
        <v>537</v>
      </c>
      <c r="E44" s="1247">
        <v>5364</v>
      </c>
      <c r="F44" s="1248">
        <v>0</v>
      </c>
      <c r="G44" s="1247">
        <v>5364</v>
      </c>
      <c r="H44" s="1248">
        <v>0</v>
      </c>
      <c r="I44" s="1247">
        <v>5364</v>
      </c>
      <c r="J44" s="1248">
        <v>0</v>
      </c>
      <c r="K44" s="1247">
        <v>5364</v>
      </c>
      <c r="L44" s="1248">
        <v>0</v>
      </c>
      <c r="M44" s="1247">
        <v>5364</v>
      </c>
      <c r="N44" s="1164">
        <v>8.3640000000000006E-2</v>
      </c>
      <c r="O44" s="1247">
        <v>4950</v>
      </c>
      <c r="P44" s="1248">
        <v>0</v>
      </c>
      <c r="Q44" s="1247">
        <v>4950</v>
      </c>
      <c r="R44" s="1248">
        <v>0</v>
      </c>
      <c r="S44" s="1247">
        <v>4950</v>
      </c>
      <c r="T44" s="1247"/>
      <c r="U44" s="1247"/>
      <c r="V44" s="1247"/>
      <c r="W44" s="1247">
        <v>4950</v>
      </c>
      <c r="X44" s="1247" t="s">
        <v>928</v>
      </c>
    </row>
    <row r="45" spans="1:24" x14ac:dyDescent="0.25">
      <c r="A45" s="1247">
        <v>90</v>
      </c>
      <c r="B45" s="1247" t="s">
        <v>55</v>
      </c>
      <c r="C45" s="1247" t="s">
        <v>536</v>
      </c>
      <c r="D45" s="1247" t="s">
        <v>537</v>
      </c>
      <c r="E45" s="1247">
        <v>8264</v>
      </c>
      <c r="F45" s="1248">
        <v>0</v>
      </c>
      <c r="G45" s="1247">
        <v>8264</v>
      </c>
      <c r="H45" s="1248">
        <v>0</v>
      </c>
      <c r="I45" s="1247">
        <v>8264</v>
      </c>
      <c r="J45" s="1163">
        <v>-4.7600000000000003E-2</v>
      </c>
      <c r="K45" s="1247">
        <v>8677</v>
      </c>
      <c r="L45" s="1248">
        <v>0</v>
      </c>
      <c r="M45" s="1247">
        <v>8677</v>
      </c>
      <c r="N45" s="1164">
        <v>4.9979999999999997E-2</v>
      </c>
      <c r="O45" s="1247">
        <v>8264</v>
      </c>
      <c r="P45" s="1248">
        <v>0</v>
      </c>
      <c r="Q45" s="1247">
        <v>8264</v>
      </c>
      <c r="R45" s="1248">
        <v>0</v>
      </c>
      <c r="S45" s="1247">
        <v>8264</v>
      </c>
      <c r="T45" s="1247"/>
      <c r="U45" s="1247"/>
      <c r="V45" s="1247"/>
      <c r="W45" s="1247">
        <v>8264</v>
      </c>
      <c r="X45" s="1247" t="s">
        <v>928</v>
      </c>
    </row>
    <row r="46" spans="1:24" x14ac:dyDescent="0.25">
      <c r="A46" s="1247">
        <v>91</v>
      </c>
      <c r="B46" s="1247" t="s">
        <v>56</v>
      </c>
      <c r="C46" s="1247" t="s">
        <v>536</v>
      </c>
      <c r="D46" s="1247" t="s">
        <v>537</v>
      </c>
      <c r="E46" s="1247">
        <v>5364</v>
      </c>
      <c r="F46" s="1248">
        <v>0</v>
      </c>
      <c r="G46" s="1247">
        <v>5364</v>
      </c>
      <c r="H46" s="1248">
        <v>0</v>
      </c>
      <c r="I46" s="1247">
        <v>5364</v>
      </c>
      <c r="J46" s="1248">
        <v>0</v>
      </c>
      <c r="K46" s="1247">
        <v>5364</v>
      </c>
      <c r="L46" s="1248">
        <v>0</v>
      </c>
      <c r="M46" s="1247">
        <v>5364</v>
      </c>
      <c r="N46" s="1164">
        <v>8.3640000000000006E-2</v>
      </c>
      <c r="O46" s="1247">
        <v>4950</v>
      </c>
      <c r="P46" s="1248">
        <v>0</v>
      </c>
      <c r="Q46" s="1247">
        <v>4950</v>
      </c>
      <c r="R46" s="1248">
        <v>0</v>
      </c>
      <c r="S46" s="1247">
        <v>4950</v>
      </c>
      <c r="T46" s="1247"/>
      <c r="U46" s="1247"/>
      <c r="V46" s="1247"/>
      <c r="W46" s="1247">
        <v>4950</v>
      </c>
      <c r="X46" s="1247" t="s">
        <v>928</v>
      </c>
    </row>
    <row r="47" spans="1:24" x14ac:dyDescent="0.25">
      <c r="A47" s="1247">
        <v>92</v>
      </c>
      <c r="B47" s="1247" t="s">
        <v>538</v>
      </c>
      <c r="C47" s="1247" t="s">
        <v>510</v>
      </c>
      <c r="D47" s="1247" t="s">
        <v>503</v>
      </c>
      <c r="E47" s="1247">
        <v>4793</v>
      </c>
      <c r="F47" s="1248">
        <v>0</v>
      </c>
      <c r="G47" s="1247">
        <v>4793</v>
      </c>
      <c r="H47" s="1248">
        <v>0</v>
      </c>
      <c r="I47" s="1247">
        <v>4793</v>
      </c>
      <c r="J47" s="1248">
        <v>0</v>
      </c>
      <c r="K47" s="1247">
        <v>4793</v>
      </c>
      <c r="L47" s="1248">
        <v>0</v>
      </c>
      <c r="M47" s="1247">
        <v>4793</v>
      </c>
      <c r="N47" s="1248">
        <v>0</v>
      </c>
      <c r="O47" s="1247">
        <v>4793</v>
      </c>
      <c r="P47" s="1164">
        <v>0.30209000000000003</v>
      </c>
      <c r="Q47" s="1247">
        <v>3681</v>
      </c>
      <c r="R47" s="1248">
        <v>0</v>
      </c>
      <c r="S47" s="1247">
        <v>3681</v>
      </c>
      <c r="T47" s="1247"/>
      <c r="U47" s="1247"/>
      <c r="V47" s="1247"/>
      <c r="W47" s="1247">
        <v>3681</v>
      </c>
      <c r="X47" s="1247" t="s">
        <v>928</v>
      </c>
    </row>
    <row r="48" spans="1:24" x14ac:dyDescent="0.25">
      <c r="A48" s="1247">
        <v>93</v>
      </c>
      <c r="B48" s="1247" t="s">
        <v>539</v>
      </c>
      <c r="C48" s="1247" t="s">
        <v>510</v>
      </c>
      <c r="D48" s="1247" t="s">
        <v>503</v>
      </c>
      <c r="E48" s="1247">
        <v>10579</v>
      </c>
      <c r="F48" s="1248">
        <v>0</v>
      </c>
      <c r="G48" s="1247">
        <v>10579</v>
      </c>
      <c r="H48" s="1248">
        <v>0</v>
      </c>
      <c r="I48" s="1247">
        <v>10579</v>
      </c>
      <c r="J48" s="1248">
        <v>0</v>
      </c>
      <c r="K48" s="1247">
        <v>10579</v>
      </c>
      <c r="L48" s="1248">
        <v>0</v>
      </c>
      <c r="M48" s="1247">
        <v>10579</v>
      </c>
      <c r="N48" s="1248">
        <v>0</v>
      </c>
      <c r="O48" s="1247">
        <v>10579</v>
      </c>
      <c r="P48" s="1164">
        <v>0.14939</v>
      </c>
      <c r="Q48" s="1247">
        <v>9204</v>
      </c>
      <c r="R48" s="1248">
        <v>0</v>
      </c>
      <c r="S48" s="1247">
        <v>9204</v>
      </c>
      <c r="T48" s="1247"/>
      <c r="U48" s="1247"/>
      <c r="V48" s="1247"/>
      <c r="W48" s="1247">
        <v>9204</v>
      </c>
      <c r="X48" s="1247" t="s">
        <v>928</v>
      </c>
    </row>
    <row r="49" spans="1:24" x14ac:dyDescent="0.25">
      <c r="A49" s="1247">
        <v>94</v>
      </c>
      <c r="B49" s="1247" t="s">
        <v>540</v>
      </c>
      <c r="C49" s="1247" t="s">
        <v>510</v>
      </c>
      <c r="D49" s="1247" t="s">
        <v>503</v>
      </c>
      <c r="E49" s="1247">
        <v>6300</v>
      </c>
      <c r="F49" s="1248">
        <v>0</v>
      </c>
      <c r="G49" s="1247">
        <v>6300</v>
      </c>
      <c r="H49" s="1248">
        <v>0</v>
      </c>
      <c r="I49" s="1247">
        <v>6300</v>
      </c>
      <c r="J49" s="1248">
        <v>0</v>
      </c>
      <c r="K49" s="1247">
        <v>6300</v>
      </c>
      <c r="L49" s="1248">
        <v>0</v>
      </c>
      <c r="M49" s="1247">
        <v>6300</v>
      </c>
      <c r="N49" s="1248">
        <v>0</v>
      </c>
      <c r="O49" s="1247">
        <v>6300</v>
      </c>
      <c r="P49" s="1164">
        <v>6.9970000000000004E-2</v>
      </c>
      <c r="Q49" s="1247">
        <v>5888</v>
      </c>
      <c r="R49" s="1248">
        <v>0</v>
      </c>
      <c r="S49" s="1247">
        <v>5888</v>
      </c>
      <c r="T49" s="1247"/>
      <c r="U49" s="1247"/>
      <c r="V49" s="1247"/>
      <c r="W49" s="1247">
        <v>5888</v>
      </c>
      <c r="X49" s="1247" t="s">
        <v>928</v>
      </c>
    </row>
    <row r="50" spans="1:24" x14ac:dyDescent="0.25">
      <c r="A50" s="1247">
        <v>98</v>
      </c>
      <c r="B50" s="1247" t="s">
        <v>541</v>
      </c>
      <c r="C50" s="1247" t="s">
        <v>446</v>
      </c>
      <c r="D50" s="1247" t="s">
        <v>503</v>
      </c>
      <c r="E50" s="1247">
        <v>48906</v>
      </c>
      <c r="F50" s="1248">
        <v>0</v>
      </c>
      <c r="G50" s="1247">
        <v>48906</v>
      </c>
      <c r="H50" s="1248">
        <v>0</v>
      </c>
      <c r="I50" s="1247">
        <v>48906</v>
      </c>
      <c r="J50" s="1248">
        <v>0</v>
      </c>
      <c r="K50" s="1247">
        <v>48906</v>
      </c>
      <c r="L50" s="1248">
        <v>0</v>
      </c>
      <c r="M50" s="1247">
        <v>48906</v>
      </c>
      <c r="N50" s="1248">
        <v>0</v>
      </c>
      <c r="O50" s="1247">
        <v>48906</v>
      </c>
      <c r="P50" s="1164">
        <v>6.9989999999999997E-2</v>
      </c>
      <c r="Q50" s="1247">
        <v>45707</v>
      </c>
      <c r="R50" s="1248">
        <v>0</v>
      </c>
      <c r="S50" s="1247">
        <v>45707</v>
      </c>
      <c r="T50" s="1248">
        <v>0</v>
      </c>
      <c r="U50" s="1247">
        <v>45707</v>
      </c>
      <c r="V50" s="1248">
        <v>0</v>
      </c>
      <c r="W50" s="1247">
        <v>45707</v>
      </c>
      <c r="X50" s="1247" t="s">
        <v>928</v>
      </c>
    </row>
    <row r="51" spans="1:24" x14ac:dyDescent="0.25">
      <c r="A51" s="1247">
        <v>99</v>
      </c>
      <c r="B51" s="1247" t="s">
        <v>1282</v>
      </c>
      <c r="C51" s="1247" t="s">
        <v>446</v>
      </c>
      <c r="D51" s="1247" t="s">
        <v>503</v>
      </c>
      <c r="E51" s="1247">
        <v>48906</v>
      </c>
      <c r="F51" s="1248">
        <v>0</v>
      </c>
      <c r="G51" s="1247">
        <v>48906</v>
      </c>
      <c r="H51" s="1248">
        <v>0</v>
      </c>
      <c r="I51" s="1247">
        <v>48906</v>
      </c>
      <c r="J51" s="1248">
        <v>0</v>
      </c>
      <c r="K51" s="1247">
        <v>48906</v>
      </c>
      <c r="L51" s="1248">
        <v>0</v>
      </c>
      <c r="M51" s="1247">
        <v>48906</v>
      </c>
      <c r="N51" s="1248">
        <v>0</v>
      </c>
      <c r="O51" s="1247">
        <v>48906</v>
      </c>
      <c r="P51" s="1164">
        <v>6.9989999999999997E-2</v>
      </c>
      <c r="Q51" s="1247">
        <v>45707</v>
      </c>
      <c r="R51" s="1248">
        <v>0</v>
      </c>
      <c r="S51" s="1247">
        <v>45707</v>
      </c>
      <c r="T51" s="1248">
        <v>0</v>
      </c>
      <c r="U51" s="1247">
        <v>45707</v>
      </c>
      <c r="V51" s="1248">
        <v>0</v>
      </c>
      <c r="W51" s="1247">
        <v>45707</v>
      </c>
      <c r="X51" s="1247" t="s">
        <v>928</v>
      </c>
    </row>
    <row r="52" spans="1:24" x14ac:dyDescent="0.25">
      <c r="A52" s="1247">
        <v>100</v>
      </c>
      <c r="B52" s="1247" t="s">
        <v>542</v>
      </c>
      <c r="C52" s="1247" t="s">
        <v>446</v>
      </c>
      <c r="D52" s="1247" t="s">
        <v>503</v>
      </c>
      <c r="E52" s="1247">
        <v>48906</v>
      </c>
      <c r="F52" s="1248">
        <v>0</v>
      </c>
      <c r="G52" s="1247">
        <v>48906</v>
      </c>
      <c r="H52" s="1248">
        <v>0</v>
      </c>
      <c r="I52" s="1247">
        <v>48906</v>
      </c>
      <c r="J52" s="1248">
        <v>0</v>
      </c>
      <c r="K52" s="1247">
        <v>48906</v>
      </c>
      <c r="L52" s="1248">
        <v>0</v>
      </c>
      <c r="M52" s="1247">
        <v>48906</v>
      </c>
      <c r="N52" s="1248">
        <v>0</v>
      </c>
      <c r="O52" s="1247">
        <v>48906</v>
      </c>
      <c r="P52" s="1164">
        <v>6.9989999999999997E-2</v>
      </c>
      <c r="Q52" s="1247">
        <v>45707</v>
      </c>
      <c r="R52" s="1248">
        <v>0</v>
      </c>
      <c r="S52" s="1247">
        <v>45707</v>
      </c>
      <c r="T52" s="1248">
        <v>0</v>
      </c>
      <c r="U52" s="1247">
        <v>45707</v>
      </c>
      <c r="V52" s="1248">
        <v>0</v>
      </c>
      <c r="W52" s="1247">
        <v>45707</v>
      </c>
      <c r="X52" s="1247" t="s">
        <v>928</v>
      </c>
    </row>
    <row r="53" spans="1:24" x14ac:dyDescent="0.25">
      <c r="A53" s="1097">
        <v>102</v>
      </c>
      <c r="B53" s="1097" t="s">
        <v>543</v>
      </c>
      <c r="C53" s="1097" t="s">
        <v>446</v>
      </c>
      <c r="D53" s="1097" t="s">
        <v>503</v>
      </c>
      <c r="E53" s="1247">
        <v>6118</v>
      </c>
      <c r="F53" s="1248">
        <v>0</v>
      </c>
      <c r="G53" s="1247">
        <v>6118</v>
      </c>
      <c r="H53" s="1248">
        <v>0</v>
      </c>
      <c r="I53" s="1247">
        <v>6118</v>
      </c>
      <c r="J53" s="1248">
        <v>0</v>
      </c>
      <c r="K53" s="1247">
        <v>6118</v>
      </c>
      <c r="L53" s="1248">
        <v>0</v>
      </c>
      <c r="M53" s="1247">
        <v>6118</v>
      </c>
      <c r="N53" s="1248">
        <v>0</v>
      </c>
      <c r="O53" s="1247">
        <v>6118</v>
      </c>
      <c r="P53" s="1164">
        <v>6.9949999999999998E-2</v>
      </c>
      <c r="Q53" s="1247">
        <v>5718</v>
      </c>
      <c r="R53" s="1248">
        <v>0</v>
      </c>
      <c r="S53" s="1247">
        <v>5718</v>
      </c>
      <c r="T53" s="1248">
        <v>0</v>
      </c>
      <c r="U53" s="1247">
        <v>5718</v>
      </c>
      <c r="V53" s="1248">
        <v>0</v>
      </c>
      <c r="W53" s="1247">
        <v>5718</v>
      </c>
      <c r="X53" s="1247" t="s">
        <v>933</v>
      </c>
    </row>
    <row r="54" spans="1:24" x14ac:dyDescent="0.25">
      <c r="A54" s="1247">
        <v>106</v>
      </c>
      <c r="B54" s="1247" t="s">
        <v>544</v>
      </c>
      <c r="C54" s="1247" t="s">
        <v>545</v>
      </c>
      <c r="D54" s="1247" t="s">
        <v>503</v>
      </c>
      <c r="E54" s="1247">
        <v>11597</v>
      </c>
      <c r="F54" s="1248">
        <v>0</v>
      </c>
      <c r="G54" s="1247">
        <v>11597</v>
      </c>
      <c r="H54" s="1248">
        <v>0</v>
      </c>
      <c r="I54" s="1247">
        <v>11597</v>
      </c>
      <c r="J54" s="1248">
        <v>0</v>
      </c>
      <c r="K54" s="1247">
        <v>11597</v>
      </c>
      <c r="L54" s="1248">
        <v>0</v>
      </c>
      <c r="M54" s="1247">
        <v>11597</v>
      </c>
      <c r="N54" s="1248">
        <v>0</v>
      </c>
      <c r="O54" s="1247">
        <v>11597</v>
      </c>
      <c r="P54" s="1164">
        <v>7.0029999999999995E-2</v>
      </c>
      <c r="Q54" s="1247">
        <v>10838</v>
      </c>
      <c r="R54" s="1248">
        <v>0</v>
      </c>
      <c r="S54" s="1247">
        <v>10838</v>
      </c>
      <c r="T54" s="1248">
        <v>0</v>
      </c>
      <c r="U54" s="1247">
        <v>10838</v>
      </c>
      <c r="V54" s="1248">
        <v>0</v>
      </c>
      <c r="W54" s="1247">
        <v>10838</v>
      </c>
      <c r="X54" s="1247" t="s">
        <v>928</v>
      </c>
    </row>
    <row r="55" spans="1:24" x14ac:dyDescent="0.25">
      <c r="A55" s="1247">
        <v>107</v>
      </c>
      <c r="B55" s="1247" t="s">
        <v>546</v>
      </c>
      <c r="C55" s="1247" t="s">
        <v>545</v>
      </c>
      <c r="D55" s="1247" t="s">
        <v>503</v>
      </c>
      <c r="E55" s="1247">
        <v>11597</v>
      </c>
      <c r="F55" s="1248">
        <v>0</v>
      </c>
      <c r="G55" s="1247">
        <v>11597</v>
      </c>
      <c r="H55" s="1248">
        <v>0</v>
      </c>
      <c r="I55" s="1247">
        <v>11597</v>
      </c>
      <c r="J55" s="1248">
        <v>0</v>
      </c>
      <c r="K55" s="1247">
        <v>11597</v>
      </c>
      <c r="L55" s="1248">
        <v>0</v>
      </c>
      <c r="M55" s="1247">
        <v>11597</v>
      </c>
      <c r="N55" s="1248">
        <v>0</v>
      </c>
      <c r="O55" s="1247">
        <v>11597</v>
      </c>
      <c r="P55" s="1164">
        <v>7.0029999999999995E-2</v>
      </c>
      <c r="Q55" s="1247">
        <v>10838</v>
      </c>
      <c r="R55" s="1248">
        <v>0</v>
      </c>
      <c r="S55" s="1247">
        <v>10838</v>
      </c>
      <c r="T55" s="1248">
        <v>0</v>
      </c>
      <c r="U55" s="1247">
        <v>10838</v>
      </c>
      <c r="V55" s="1248">
        <v>0</v>
      </c>
      <c r="W55" s="1247">
        <v>10838</v>
      </c>
      <c r="X55" s="1247" t="s">
        <v>928</v>
      </c>
    </row>
    <row r="56" spans="1:24" x14ac:dyDescent="0.25">
      <c r="A56" s="1247">
        <v>108</v>
      </c>
      <c r="B56" s="1247" t="s">
        <v>546</v>
      </c>
      <c r="C56" s="1247" t="s">
        <v>545</v>
      </c>
      <c r="D56" s="1247" t="s">
        <v>503</v>
      </c>
      <c r="E56" s="1247">
        <v>11597</v>
      </c>
      <c r="F56" s="1248">
        <v>0</v>
      </c>
      <c r="G56" s="1247">
        <v>11597</v>
      </c>
      <c r="H56" s="1248">
        <v>0</v>
      </c>
      <c r="I56" s="1247">
        <v>11597</v>
      </c>
      <c r="J56" s="1248">
        <v>0</v>
      </c>
      <c r="K56" s="1247">
        <v>11597</v>
      </c>
      <c r="L56" s="1248">
        <v>0</v>
      </c>
      <c r="M56" s="1247">
        <v>11597</v>
      </c>
      <c r="N56" s="1248">
        <v>0</v>
      </c>
      <c r="O56" s="1247">
        <v>11597</v>
      </c>
      <c r="P56" s="1164">
        <v>7.0029999999999995E-2</v>
      </c>
      <c r="Q56" s="1247">
        <v>10838</v>
      </c>
      <c r="R56" s="1248">
        <v>0</v>
      </c>
      <c r="S56" s="1247">
        <v>10838</v>
      </c>
      <c r="T56" s="1248">
        <v>0</v>
      </c>
      <c r="U56" s="1247">
        <v>10838</v>
      </c>
      <c r="V56" s="1248">
        <v>0</v>
      </c>
      <c r="W56" s="1247">
        <v>10838</v>
      </c>
      <c r="X56" s="1247" t="s">
        <v>928</v>
      </c>
    </row>
    <row r="57" spans="1:24" x14ac:dyDescent="0.25">
      <c r="A57" s="1247">
        <v>109</v>
      </c>
      <c r="B57" s="1247" t="s">
        <v>547</v>
      </c>
      <c r="C57" s="1247" t="s">
        <v>545</v>
      </c>
      <c r="D57" s="1247" t="s">
        <v>503</v>
      </c>
      <c r="E57" s="1247">
        <v>7175</v>
      </c>
      <c r="F57" s="1248">
        <v>0</v>
      </c>
      <c r="G57" s="1247">
        <v>7175</v>
      </c>
      <c r="H57" s="1248">
        <v>0</v>
      </c>
      <c r="I57" s="1247">
        <v>7175</v>
      </c>
      <c r="J57" s="1248">
        <v>0</v>
      </c>
      <c r="K57" s="1247">
        <v>7175</v>
      </c>
      <c r="L57" s="1248">
        <v>0</v>
      </c>
      <c r="M57" s="1247">
        <v>7175</v>
      </c>
      <c r="N57" s="1248">
        <v>0</v>
      </c>
      <c r="O57" s="1247">
        <v>7175</v>
      </c>
      <c r="P57" s="1164">
        <v>6.9940000000000002E-2</v>
      </c>
      <c r="Q57" s="1247">
        <v>6706</v>
      </c>
      <c r="R57" s="1248">
        <v>0</v>
      </c>
      <c r="S57" s="1247">
        <v>6706</v>
      </c>
      <c r="T57" s="1248">
        <v>0</v>
      </c>
      <c r="U57" s="1247">
        <v>6706</v>
      </c>
      <c r="V57" s="1248">
        <v>0</v>
      </c>
      <c r="W57" s="1247">
        <v>6706</v>
      </c>
      <c r="X57" s="1247" t="s">
        <v>928</v>
      </c>
    </row>
    <row r="58" spans="1:24" x14ac:dyDescent="0.25">
      <c r="A58" s="1247">
        <v>110</v>
      </c>
      <c r="B58" s="1247" t="s">
        <v>546</v>
      </c>
      <c r="C58" s="1247" t="s">
        <v>545</v>
      </c>
      <c r="D58" s="1247" t="s">
        <v>503</v>
      </c>
      <c r="E58" s="1247">
        <v>11597</v>
      </c>
      <c r="F58" s="1248">
        <v>0</v>
      </c>
      <c r="G58" s="1247">
        <v>11597</v>
      </c>
      <c r="H58" s="1248">
        <v>0</v>
      </c>
      <c r="I58" s="1247">
        <v>11597</v>
      </c>
      <c r="J58" s="1248">
        <v>0</v>
      </c>
      <c r="K58" s="1247">
        <v>11597</v>
      </c>
      <c r="L58" s="1248">
        <v>0</v>
      </c>
      <c r="M58" s="1247">
        <v>11597</v>
      </c>
      <c r="N58" s="1248">
        <v>0</v>
      </c>
      <c r="O58" s="1247">
        <v>11597</v>
      </c>
      <c r="P58" s="1164">
        <v>7.0029999999999995E-2</v>
      </c>
      <c r="Q58" s="1247">
        <v>10838</v>
      </c>
      <c r="R58" s="1248">
        <v>0</v>
      </c>
      <c r="S58" s="1247">
        <v>10838</v>
      </c>
      <c r="T58" s="1248">
        <v>0</v>
      </c>
      <c r="U58" s="1247">
        <v>10838</v>
      </c>
      <c r="V58" s="1248">
        <v>0</v>
      </c>
      <c r="W58" s="1247">
        <v>10838</v>
      </c>
      <c r="X58" s="1247" t="s">
        <v>928</v>
      </c>
    </row>
    <row r="59" spans="1:24" x14ac:dyDescent="0.25">
      <c r="A59" s="1247">
        <v>111</v>
      </c>
      <c r="B59" s="1247" t="s">
        <v>548</v>
      </c>
      <c r="C59" s="1247" t="s">
        <v>545</v>
      </c>
      <c r="D59" s="1247" t="s">
        <v>503</v>
      </c>
      <c r="E59" s="1247">
        <v>7175</v>
      </c>
      <c r="F59" s="1248">
        <v>0</v>
      </c>
      <c r="G59" s="1247">
        <v>7175</v>
      </c>
      <c r="H59" s="1248">
        <v>0</v>
      </c>
      <c r="I59" s="1247">
        <v>7175</v>
      </c>
      <c r="J59" s="1248">
        <v>0</v>
      </c>
      <c r="K59" s="1247">
        <v>7175</v>
      </c>
      <c r="L59" s="1248">
        <v>0</v>
      </c>
      <c r="M59" s="1247">
        <v>7175</v>
      </c>
      <c r="N59" s="1248">
        <v>0</v>
      </c>
      <c r="O59" s="1247">
        <v>7175</v>
      </c>
      <c r="P59" s="1164">
        <v>6.9940000000000002E-2</v>
      </c>
      <c r="Q59" s="1247">
        <v>6706</v>
      </c>
      <c r="R59" s="1248">
        <v>0</v>
      </c>
      <c r="S59" s="1247">
        <v>6706</v>
      </c>
      <c r="T59" s="1248">
        <v>0</v>
      </c>
      <c r="U59" s="1247">
        <v>6706</v>
      </c>
      <c r="V59" s="1248">
        <v>0</v>
      </c>
      <c r="W59" s="1247">
        <v>6706</v>
      </c>
      <c r="X59" s="1247" t="s">
        <v>928</v>
      </c>
    </row>
    <row r="60" spans="1:24" x14ac:dyDescent="0.25">
      <c r="A60" s="1247">
        <v>112</v>
      </c>
      <c r="B60" s="1247" t="s">
        <v>549</v>
      </c>
      <c r="C60" s="1247" t="s">
        <v>545</v>
      </c>
      <c r="D60" s="1247" t="s">
        <v>503</v>
      </c>
      <c r="E60" s="1247">
        <v>7570</v>
      </c>
      <c r="F60" s="1248">
        <v>0</v>
      </c>
      <c r="G60" s="1247">
        <v>7570</v>
      </c>
      <c r="H60" s="1248">
        <v>0</v>
      </c>
      <c r="I60" s="1247">
        <v>7570</v>
      </c>
      <c r="J60" s="1248">
        <v>0</v>
      </c>
      <c r="K60" s="1247">
        <v>7570</v>
      </c>
      <c r="L60" s="1248">
        <v>0</v>
      </c>
      <c r="M60" s="1247">
        <v>7570</v>
      </c>
      <c r="N60" s="1248">
        <v>0</v>
      </c>
      <c r="O60" s="1247">
        <v>7570</v>
      </c>
      <c r="P60" s="1164">
        <v>6.9959999999999994E-2</v>
      </c>
      <c r="Q60" s="1247">
        <v>7075</v>
      </c>
      <c r="R60" s="1248">
        <v>0</v>
      </c>
      <c r="S60" s="1247">
        <v>7075</v>
      </c>
      <c r="T60" s="1248">
        <v>0</v>
      </c>
      <c r="U60" s="1247">
        <v>7075</v>
      </c>
      <c r="V60" s="1248">
        <v>0</v>
      </c>
      <c r="W60" s="1247">
        <v>7075</v>
      </c>
      <c r="X60" s="1247" t="s">
        <v>928</v>
      </c>
    </row>
    <row r="61" spans="1:24" x14ac:dyDescent="0.25">
      <c r="A61" s="1247">
        <v>115</v>
      </c>
      <c r="B61" s="1247" t="s">
        <v>550</v>
      </c>
      <c r="C61" s="1247" t="s">
        <v>551</v>
      </c>
      <c r="D61" s="1247" t="s">
        <v>503</v>
      </c>
      <c r="E61" s="1247">
        <v>26538</v>
      </c>
      <c r="F61" s="1248">
        <v>0</v>
      </c>
      <c r="G61" s="1247">
        <v>26538</v>
      </c>
      <c r="H61" s="1248">
        <v>0</v>
      </c>
      <c r="I61" s="1247">
        <v>26538</v>
      </c>
      <c r="J61" s="1248">
        <v>0</v>
      </c>
      <c r="K61" s="1247">
        <v>26538</v>
      </c>
      <c r="L61" s="1248">
        <v>0</v>
      </c>
      <c r="M61" s="1247">
        <v>26538</v>
      </c>
      <c r="N61" s="1248">
        <v>0</v>
      </c>
      <c r="O61" s="1247">
        <v>26538</v>
      </c>
      <c r="P61" s="1164">
        <v>6.9989999999999997E-2</v>
      </c>
      <c r="Q61" s="1247">
        <v>24802</v>
      </c>
      <c r="R61" s="1248">
        <v>0</v>
      </c>
      <c r="S61" s="1247">
        <v>24802</v>
      </c>
      <c r="T61" s="1248">
        <v>0</v>
      </c>
      <c r="U61" s="1247">
        <v>24802</v>
      </c>
      <c r="V61" s="1248">
        <v>0</v>
      </c>
      <c r="W61" s="1247">
        <v>24802</v>
      </c>
      <c r="X61" s="1247" t="s">
        <v>928</v>
      </c>
    </row>
    <row r="62" spans="1:24" x14ac:dyDescent="0.25">
      <c r="A62" s="1247">
        <v>116</v>
      </c>
      <c r="B62" s="1247" t="s">
        <v>1283</v>
      </c>
      <c r="C62" s="1247" t="s">
        <v>545</v>
      </c>
      <c r="D62" s="1247" t="s">
        <v>503</v>
      </c>
      <c r="E62" s="1247">
        <v>14299</v>
      </c>
      <c r="F62" s="1248">
        <v>0</v>
      </c>
      <c r="G62" s="1247">
        <v>14299</v>
      </c>
      <c r="H62" s="1248">
        <v>0</v>
      </c>
      <c r="I62" s="1247">
        <v>14299</v>
      </c>
      <c r="J62" s="1248">
        <v>0</v>
      </c>
      <c r="K62" s="1247">
        <v>14299</v>
      </c>
      <c r="L62" s="1248">
        <v>0</v>
      </c>
      <c r="M62" s="1247">
        <v>14299</v>
      </c>
      <c r="N62" s="1248">
        <v>0</v>
      </c>
      <c r="O62" s="1247">
        <v>14299</v>
      </c>
      <c r="P62" s="1164">
        <v>6.9959999999999994E-2</v>
      </c>
      <c r="Q62" s="1247">
        <v>13364</v>
      </c>
      <c r="R62" s="1248">
        <v>0</v>
      </c>
      <c r="S62" s="1247">
        <v>13364</v>
      </c>
      <c r="T62" s="1248">
        <v>0</v>
      </c>
      <c r="U62" s="1247">
        <v>13364</v>
      </c>
      <c r="V62" s="1248">
        <v>0</v>
      </c>
      <c r="W62" s="1247">
        <v>13364</v>
      </c>
      <c r="X62" s="1247" t="s">
        <v>928</v>
      </c>
    </row>
    <row r="63" spans="1:24" x14ac:dyDescent="0.25">
      <c r="A63" s="1097">
        <v>117</v>
      </c>
      <c r="B63" s="1097" t="s">
        <v>552</v>
      </c>
      <c r="C63" s="1097" t="s">
        <v>545</v>
      </c>
      <c r="D63" s="1097" t="s">
        <v>503</v>
      </c>
      <c r="E63" s="1247">
        <v>3463</v>
      </c>
      <c r="F63" s="1248">
        <v>0</v>
      </c>
      <c r="G63" s="1247">
        <v>3463</v>
      </c>
      <c r="H63" s="1164">
        <v>2.9E-4</v>
      </c>
      <c r="I63" s="1247">
        <v>3462</v>
      </c>
      <c r="J63" s="1248">
        <v>0</v>
      </c>
      <c r="K63" s="1247">
        <v>3462</v>
      </c>
      <c r="L63" s="1248">
        <v>0</v>
      </c>
      <c r="M63" s="1247">
        <v>3462</v>
      </c>
      <c r="N63" s="1248">
        <v>0</v>
      </c>
      <c r="O63" s="1247">
        <v>3462</v>
      </c>
      <c r="P63" s="1164">
        <v>6.9839999999999999E-2</v>
      </c>
      <c r="Q63" s="1247">
        <v>3236</v>
      </c>
      <c r="R63" s="1248">
        <v>0</v>
      </c>
      <c r="S63" s="1247">
        <v>3236</v>
      </c>
      <c r="T63" s="1248">
        <v>0</v>
      </c>
      <c r="U63" s="1247">
        <v>3236</v>
      </c>
      <c r="V63" s="1248">
        <v>0</v>
      </c>
      <c r="W63" s="1247">
        <v>3236</v>
      </c>
      <c r="X63" s="1247" t="s">
        <v>933</v>
      </c>
    </row>
    <row r="64" spans="1:24" x14ac:dyDescent="0.25">
      <c r="A64" s="1247">
        <v>118</v>
      </c>
      <c r="B64" s="1247" t="s">
        <v>1284</v>
      </c>
      <c r="C64" s="1247" t="s">
        <v>545</v>
      </c>
      <c r="D64" s="1247" t="s">
        <v>503</v>
      </c>
      <c r="E64" s="1247">
        <v>14299</v>
      </c>
      <c r="F64" s="1248">
        <v>0</v>
      </c>
      <c r="G64" s="1247">
        <v>14299</v>
      </c>
      <c r="H64" s="1248">
        <v>0</v>
      </c>
      <c r="I64" s="1247">
        <v>14299</v>
      </c>
      <c r="J64" s="1248">
        <v>0</v>
      </c>
      <c r="K64" s="1247">
        <v>14299</v>
      </c>
      <c r="L64" s="1248">
        <v>0</v>
      </c>
      <c r="M64" s="1247">
        <v>14299</v>
      </c>
      <c r="N64" s="1248">
        <v>0</v>
      </c>
      <c r="O64" s="1247">
        <v>14299</v>
      </c>
      <c r="P64" s="1164">
        <v>6.9959999999999994E-2</v>
      </c>
      <c r="Q64" s="1247">
        <v>13364</v>
      </c>
      <c r="R64" s="1248">
        <v>0</v>
      </c>
      <c r="S64" s="1247">
        <v>13364</v>
      </c>
      <c r="T64" s="1248">
        <v>0</v>
      </c>
      <c r="U64" s="1247">
        <v>13364</v>
      </c>
      <c r="V64" s="1248">
        <v>0</v>
      </c>
      <c r="W64" s="1247">
        <v>13364</v>
      </c>
      <c r="X64" s="1247" t="s">
        <v>928</v>
      </c>
    </row>
    <row r="65" spans="1:24" x14ac:dyDescent="0.25">
      <c r="A65" s="1247">
        <v>119</v>
      </c>
      <c r="B65" s="1247" t="s">
        <v>553</v>
      </c>
      <c r="C65" s="1247" t="s">
        <v>545</v>
      </c>
      <c r="D65" s="1247" t="s">
        <v>503</v>
      </c>
      <c r="E65" s="1247">
        <v>14299</v>
      </c>
      <c r="F65" s="1248">
        <v>0</v>
      </c>
      <c r="G65" s="1247">
        <v>14299</v>
      </c>
      <c r="H65" s="1248">
        <v>0</v>
      </c>
      <c r="I65" s="1247">
        <v>14299</v>
      </c>
      <c r="J65" s="1248">
        <v>0</v>
      </c>
      <c r="K65" s="1247">
        <v>14299</v>
      </c>
      <c r="L65" s="1248">
        <v>0</v>
      </c>
      <c r="M65" s="1247">
        <v>14299</v>
      </c>
      <c r="N65" s="1248">
        <v>0</v>
      </c>
      <c r="O65" s="1247">
        <v>14299</v>
      </c>
      <c r="P65" s="1164">
        <v>6.9959999999999994E-2</v>
      </c>
      <c r="Q65" s="1247">
        <v>13364</v>
      </c>
      <c r="R65" s="1248">
        <v>0</v>
      </c>
      <c r="S65" s="1247">
        <v>13364</v>
      </c>
      <c r="T65" s="1248">
        <v>0</v>
      </c>
      <c r="U65" s="1247">
        <v>13364</v>
      </c>
      <c r="V65" s="1248">
        <v>0</v>
      </c>
      <c r="W65" s="1247">
        <v>13364</v>
      </c>
      <c r="X65" s="1247" t="s">
        <v>928</v>
      </c>
    </row>
    <row r="66" spans="1:24" x14ac:dyDescent="0.25">
      <c r="A66" s="1247">
        <v>121</v>
      </c>
      <c r="B66" s="1247" t="s">
        <v>554</v>
      </c>
      <c r="C66" s="1247" t="s">
        <v>545</v>
      </c>
      <c r="D66" s="1247" t="s">
        <v>503</v>
      </c>
      <c r="E66" s="1247">
        <v>21085</v>
      </c>
      <c r="F66" s="1248">
        <v>0</v>
      </c>
      <c r="G66" s="1247">
        <v>21085</v>
      </c>
      <c r="H66" s="1248">
        <v>0</v>
      </c>
      <c r="I66" s="1247">
        <v>21085</v>
      </c>
      <c r="J66" s="1248">
        <v>0</v>
      </c>
      <c r="K66" s="1247">
        <v>21085</v>
      </c>
      <c r="L66" s="1248">
        <v>0</v>
      </c>
      <c r="M66" s="1247">
        <v>21085</v>
      </c>
      <c r="N66" s="1248">
        <v>0</v>
      </c>
      <c r="O66" s="1247">
        <v>21085</v>
      </c>
      <c r="P66" s="1164">
        <v>6.9980000000000001E-2</v>
      </c>
      <c r="Q66" s="1247">
        <v>19706</v>
      </c>
      <c r="R66" s="1248">
        <v>0</v>
      </c>
      <c r="S66" s="1247">
        <v>19706</v>
      </c>
      <c r="T66" s="1248">
        <v>0</v>
      </c>
      <c r="U66" s="1247">
        <v>19706</v>
      </c>
      <c r="V66" s="1248">
        <v>0</v>
      </c>
      <c r="W66" s="1247">
        <v>19706</v>
      </c>
      <c r="X66" s="1247" t="s">
        <v>928</v>
      </c>
    </row>
    <row r="67" spans="1:24" x14ac:dyDescent="0.25">
      <c r="A67" s="1247">
        <v>122</v>
      </c>
      <c r="B67" s="1247" t="s">
        <v>555</v>
      </c>
      <c r="C67" s="1247" t="s">
        <v>556</v>
      </c>
      <c r="D67" s="1247" t="s">
        <v>503</v>
      </c>
      <c r="E67" s="1247">
        <v>25771</v>
      </c>
      <c r="F67" s="1248">
        <v>0</v>
      </c>
      <c r="G67" s="1247">
        <v>25771</v>
      </c>
      <c r="H67" s="1248">
        <v>0</v>
      </c>
      <c r="I67" s="1247">
        <v>25771</v>
      </c>
      <c r="J67" s="1248">
        <v>0</v>
      </c>
      <c r="K67" s="1247">
        <v>25771</v>
      </c>
      <c r="L67" s="1248">
        <v>0</v>
      </c>
      <c r="M67" s="1247">
        <v>25771</v>
      </c>
      <c r="N67" s="1248">
        <v>0</v>
      </c>
      <c r="O67" s="1247">
        <v>25771</v>
      </c>
      <c r="P67" s="1164">
        <v>7.0000000000000007E-2</v>
      </c>
      <c r="Q67" s="1247">
        <v>24085</v>
      </c>
      <c r="R67" s="1248">
        <v>0</v>
      </c>
      <c r="S67" s="1247">
        <v>24085</v>
      </c>
      <c r="T67" s="1248">
        <v>0</v>
      </c>
      <c r="U67" s="1247">
        <v>24085</v>
      </c>
      <c r="V67" s="1248">
        <v>0</v>
      </c>
      <c r="W67" s="1247">
        <v>24085</v>
      </c>
      <c r="X67" s="1247" t="s">
        <v>928</v>
      </c>
    </row>
    <row r="68" spans="1:24" x14ac:dyDescent="0.25">
      <c r="A68" s="1247">
        <v>124</v>
      </c>
      <c r="B68" s="1247" t="s">
        <v>557</v>
      </c>
      <c r="C68" s="1247" t="s">
        <v>556</v>
      </c>
      <c r="D68" s="1247" t="s">
        <v>503</v>
      </c>
      <c r="E68" s="1247">
        <v>25771</v>
      </c>
      <c r="F68" s="1248">
        <v>0</v>
      </c>
      <c r="G68" s="1247">
        <v>25771</v>
      </c>
      <c r="H68" s="1248">
        <v>0</v>
      </c>
      <c r="I68" s="1247">
        <v>25771</v>
      </c>
      <c r="J68" s="1248">
        <v>0</v>
      </c>
      <c r="K68" s="1247">
        <v>25771</v>
      </c>
      <c r="L68" s="1248">
        <v>0</v>
      </c>
      <c r="M68" s="1247">
        <v>25771</v>
      </c>
      <c r="N68" s="1248">
        <v>0</v>
      </c>
      <c r="O68" s="1247">
        <v>25771</v>
      </c>
      <c r="P68" s="1164">
        <v>7.0000000000000007E-2</v>
      </c>
      <c r="Q68" s="1247">
        <v>24085</v>
      </c>
      <c r="R68" s="1248">
        <v>0</v>
      </c>
      <c r="S68" s="1247">
        <v>24085</v>
      </c>
      <c r="T68" s="1248">
        <v>0</v>
      </c>
      <c r="U68" s="1247">
        <v>24085</v>
      </c>
      <c r="V68" s="1248">
        <v>0</v>
      </c>
      <c r="W68" s="1247">
        <v>24085</v>
      </c>
      <c r="X68" s="1247" t="s">
        <v>928</v>
      </c>
    </row>
    <row r="69" spans="1:24" x14ac:dyDescent="0.25">
      <c r="A69" s="1097">
        <v>140</v>
      </c>
      <c r="B69" s="1097" t="s">
        <v>558</v>
      </c>
      <c r="C69" s="1097" t="s">
        <v>449</v>
      </c>
      <c r="D69" s="1097" t="s">
        <v>503</v>
      </c>
      <c r="E69" s="1247">
        <v>1150</v>
      </c>
      <c r="F69" s="1248">
        <v>0</v>
      </c>
      <c r="G69" s="1247">
        <v>1150</v>
      </c>
      <c r="H69" s="1248">
        <v>0</v>
      </c>
      <c r="I69" s="1247">
        <v>1150</v>
      </c>
      <c r="J69" s="1248">
        <v>0</v>
      </c>
      <c r="K69" s="1247">
        <v>1150</v>
      </c>
      <c r="L69" s="1248">
        <v>0</v>
      </c>
      <c r="M69" s="1247">
        <v>1150</v>
      </c>
      <c r="N69" s="1248">
        <v>0</v>
      </c>
      <c r="O69" s="1247">
        <v>1150</v>
      </c>
      <c r="P69" s="1164">
        <v>6.9769999999999999E-2</v>
      </c>
      <c r="Q69" s="1247">
        <v>1075</v>
      </c>
      <c r="R69" s="1248">
        <v>0</v>
      </c>
      <c r="S69" s="1247">
        <v>1075</v>
      </c>
      <c r="T69" s="1248">
        <v>0</v>
      </c>
      <c r="U69" s="1247">
        <v>1075</v>
      </c>
      <c r="V69" s="1248">
        <v>0</v>
      </c>
      <c r="W69" s="1247">
        <v>1075</v>
      </c>
      <c r="X69" s="1247" t="s">
        <v>933</v>
      </c>
    </row>
    <row r="70" spans="1:24" x14ac:dyDescent="0.25">
      <c r="A70" s="1097">
        <v>143</v>
      </c>
      <c r="B70" s="1097" t="s">
        <v>559</v>
      </c>
      <c r="C70" s="1097" t="s">
        <v>449</v>
      </c>
      <c r="D70" s="1097" t="s">
        <v>503</v>
      </c>
      <c r="E70" s="1247">
        <v>0</v>
      </c>
      <c r="F70" s="1247"/>
      <c r="G70" s="1247">
        <v>0</v>
      </c>
      <c r="H70" s="1247"/>
      <c r="I70" s="1247">
        <v>0</v>
      </c>
      <c r="J70" s="1247"/>
      <c r="K70" s="1247">
        <v>0</v>
      </c>
      <c r="L70" s="1247"/>
      <c r="M70" s="1247">
        <v>0</v>
      </c>
      <c r="N70" s="1247"/>
      <c r="O70" s="1247">
        <v>0</v>
      </c>
      <c r="P70" s="1247"/>
      <c r="Q70" s="1247">
        <v>0</v>
      </c>
      <c r="R70" s="1247"/>
      <c r="S70" s="1247">
        <v>0</v>
      </c>
      <c r="T70" s="1247"/>
      <c r="U70" s="1247"/>
      <c r="V70" s="1247"/>
      <c r="W70" s="1247">
        <v>0</v>
      </c>
      <c r="X70" s="1247" t="s">
        <v>933</v>
      </c>
    </row>
    <row r="71" spans="1:24" x14ac:dyDescent="0.25">
      <c r="A71" s="1247">
        <v>153</v>
      </c>
      <c r="B71" s="1247" t="s">
        <v>1285</v>
      </c>
      <c r="C71" s="1247" t="s">
        <v>551</v>
      </c>
      <c r="D71" s="1247" t="s">
        <v>503</v>
      </c>
      <c r="E71" s="1247">
        <v>0</v>
      </c>
      <c r="F71" s="1247"/>
      <c r="G71" s="1247">
        <v>0</v>
      </c>
      <c r="H71" s="1247"/>
      <c r="I71" s="1247">
        <v>0</v>
      </c>
      <c r="J71" s="1247"/>
      <c r="K71" s="1247">
        <v>0</v>
      </c>
      <c r="L71" s="1247"/>
      <c r="M71" s="1247">
        <v>0</v>
      </c>
      <c r="N71" s="1247"/>
      <c r="O71" s="1247">
        <v>0</v>
      </c>
      <c r="P71" s="1247"/>
      <c r="Q71" s="1247">
        <v>0</v>
      </c>
      <c r="R71" s="1247"/>
      <c r="S71" s="1247">
        <v>0</v>
      </c>
      <c r="T71" s="1247"/>
      <c r="U71" s="1247"/>
      <c r="V71" s="1247"/>
      <c r="W71" s="1247">
        <v>0</v>
      </c>
      <c r="X71" s="1247" t="s">
        <v>928</v>
      </c>
    </row>
    <row r="72" spans="1:24" x14ac:dyDescent="0.25">
      <c r="A72" s="1247">
        <v>154</v>
      </c>
      <c r="B72" s="1247" t="s">
        <v>58</v>
      </c>
      <c r="C72" s="1247" t="s">
        <v>57</v>
      </c>
      <c r="D72" s="1247" t="s">
        <v>537</v>
      </c>
      <c r="E72" s="1247">
        <v>17186</v>
      </c>
      <c r="F72" s="1248">
        <v>0</v>
      </c>
      <c r="G72" s="1247">
        <v>17186</v>
      </c>
      <c r="H72" s="1164">
        <v>0.17294999999999999</v>
      </c>
      <c r="I72" s="1247">
        <v>14652</v>
      </c>
      <c r="J72" s="1248">
        <v>0</v>
      </c>
      <c r="K72" s="1247">
        <v>14652</v>
      </c>
      <c r="L72" s="1164">
        <v>1.8919999999999999E-2</v>
      </c>
      <c r="M72" s="1247">
        <v>14380</v>
      </c>
      <c r="N72" s="1164">
        <v>0.06</v>
      </c>
      <c r="O72" s="1247">
        <v>13566</v>
      </c>
      <c r="P72" s="1248">
        <v>0</v>
      </c>
      <c r="Q72" s="1247">
        <v>13566</v>
      </c>
      <c r="R72" s="1164">
        <v>0.15318000000000001</v>
      </c>
      <c r="S72" s="1247">
        <v>11764</v>
      </c>
      <c r="T72" s="1247"/>
      <c r="U72" s="1247"/>
      <c r="V72" s="1247"/>
      <c r="W72" s="1247">
        <v>11764</v>
      </c>
      <c r="X72" s="1247" t="s">
        <v>928</v>
      </c>
    </row>
    <row r="73" spans="1:24" x14ac:dyDescent="0.25">
      <c r="A73" s="1247">
        <v>157</v>
      </c>
      <c r="B73" s="1247" t="s">
        <v>561</v>
      </c>
      <c r="C73" s="1247" t="s">
        <v>562</v>
      </c>
      <c r="D73" s="1247" t="s">
        <v>537</v>
      </c>
      <c r="E73" s="1247">
        <v>11764</v>
      </c>
      <c r="F73" s="1248">
        <v>0</v>
      </c>
      <c r="G73" s="1247">
        <v>11764</v>
      </c>
      <c r="H73" s="1248">
        <v>0</v>
      </c>
      <c r="I73" s="1247">
        <v>11764</v>
      </c>
      <c r="J73" s="1248">
        <v>0</v>
      </c>
      <c r="K73" s="1247">
        <v>11764</v>
      </c>
      <c r="L73" s="1248">
        <v>0</v>
      </c>
      <c r="M73" s="1247">
        <v>11764</v>
      </c>
      <c r="N73" s="1164">
        <v>8.3339999999999997E-2</v>
      </c>
      <c r="O73" s="1247">
        <v>10859</v>
      </c>
      <c r="P73" s="1248">
        <v>0</v>
      </c>
      <c r="Q73" s="1247">
        <v>10859</v>
      </c>
      <c r="R73" s="1248">
        <v>0</v>
      </c>
      <c r="S73" s="1247">
        <v>10859</v>
      </c>
      <c r="T73" s="1247"/>
      <c r="U73" s="1247"/>
      <c r="V73" s="1247"/>
      <c r="W73" s="1247">
        <v>10859</v>
      </c>
      <c r="X73" s="1247" t="s">
        <v>928</v>
      </c>
    </row>
    <row r="74" spans="1:24" x14ac:dyDescent="0.25">
      <c r="A74" s="1247">
        <v>159</v>
      </c>
      <c r="B74" s="1247" t="s">
        <v>59</v>
      </c>
      <c r="C74" s="1247" t="s">
        <v>57</v>
      </c>
      <c r="D74" s="1247" t="s">
        <v>537</v>
      </c>
      <c r="E74" s="1247">
        <v>10579</v>
      </c>
      <c r="F74" s="1248">
        <v>0</v>
      </c>
      <c r="G74" s="1247">
        <v>10579</v>
      </c>
      <c r="H74" s="1248">
        <v>0</v>
      </c>
      <c r="I74" s="1247">
        <v>10579</v>
      </c>
      <c r="J74" s="1248">
        <v>0</v>
      </c>
      <c r="K74" s="1247">
        <v>10579</v>
      </c>
      <c r="L74" s="1248">
        <v>0</v>
      </c>
      <c r="M74" s="1247">
        <v>10579</v>
      </c>
      <c r="N74" s="1164">
        <v>6.3640000000000002E-2</v>
      </c>
      <c r="O74" s="1247">
        <v>9946</v>
      </c>
      <c r="P74" s="1248">
        <v>0</v>
      </c>
      <c r="Q74" s="1247">
        <v>9946</v>
      </c>
      <c r="R74" s="1248">
        <v>0</v>
      </c>
      <c r="S74" s="1247">
        <v>9946</v>
      </c>
      <c r="T74" s="1247"/>
      <c r="U74" s="1247"/>
      <c r="V74" s="1247"/>
      <c r="W74" s="1247">
        <v>9946</v>
      </c>
      <c r="X74" s="1247" t="s">
        <v>928</v>
      </c>
    </row>
    <row r="75" spans="1:24" x14ac:dyDescent="0.25">
      <c r="A75" s="1247">
        <v>162</v>
      </c>
      <c r="B75" s="1247" t="s">
        <v>563</v>
      </c>
      <c r="C75" s="1247" t="s">
        <v>562</v>
      </c>
      <c r="D75" s="1247" t="s">
        <v>537</v>
      </c>
      <c r="E75" s="1247">
        <v>5747</v>
      </c>
      <c r="F75" s="1248">
        <v>0</v>
      </c>
      <c r="G75" s="1247">
        <v>5747</v>
      </c>
      <c r="H75" s="1248">
        <v>0</v>
      </c>
      <c r="I75" s="1247">
        <v>5747</v>
      </c>
      <c r="J75" s="1248">
        <v>0</v>
      </c>
      <c r="K75" s="1247">
        <v>5747</v>
      </c>
      <c r="L75" s="1248">
        <v>0</v>
      </c>
      <c r="M75" s="1247">
        <v>5747</v>
      </c>
      <c r="N75" s="1248">
        <v>0</v>
      </c>
      <c r="O75" s="1247">
        <v>5747</v>
      </c>
      <c r="P75" s="1248">
        <v>0</v>
      </c>
      <c r="Q75" s="1247">
        <v>5747</v>
      </c>
      <c r="R75" s="1248">
        <v>0</v>
      </c>
      <c r="S75" s="1247">
        <v>5747</v>
      </c>
      <c r="T75" s="1247"/>
      <c r="U75" s="1247"/>
      <c r="V75" s="1247"/>
      <c r="W75" s="1247">
        <v>5747</v>
      </c>
      <c r="X75" s="1247" t="s">
        <v>928</v>
      </c>
    </row>
    <row r="76" spans="1:24" x14ac:dyDescent="0.25">
      <c r="A76" s="1247">
        <v>163</v>
      </c>
      <c r="B76" s="1247" t="s">
        <v>564</v>
      </c>
      <c r="C76" s="1247" t="s">
        <v>562</v>
      </c>
      <c r="D76" s="1247" t="s">
        <v>537</v>
      </c>
      <c r="E76" s="1247">
        <v>5249</v>
      </c>
      <c r="F76" s="1248">
        <v>0</v>
      </c>
      <c r="G76" s="1247">
        <v>5249</v>
      </c>
      <c r="H76" s="1248">
        <v>0</v>
      </c>
      <c r="I76" s="1247">
        <v>5249</v>
      </c>
      <c r="J76" s="1248">
        <v>0</v>
      </c>
      <c r="K76" s="1247">
        <v>5249</v>
      </c>
      <c r="L76" s="1248">
        <v>0</v>
      </c>
      <c r="M76" s="1247">
        <v>5249</v>
      </c>
      <c r="N76" s="1248">
        <v>0</v>
      </c>
      <c r="O76" s="1247">
        <v>5249</v>
      </c>
      <c r="P76" s="1248">
        <v>0</v>
      </c>
      <c r="Q76" s="1247">
        <v>5249</v>
      </c>
      <c r="R76" s="1248">
        <v>0</v>
      </c>
      <c r="S76" s="1247">
        <v>5249</v>
      </c>
      <c r="T76" s="1247"/>
      <c r="U76" s="1247"/>
      <c r="V76" s="1247"/>
      <c r="W76" s="1247">
        <v>5249</v>
      </c>
      <c r="X76" s="1247" t="s">
        <v>928</v>
      </c>
    </row>
    <row r="77" spans="1:24" x14ac:dyDescent="0.25">
      <c r="A77" s="1247">
        <v>170</v>
      </c>
      <c r="B77" s="1247" t="s">
        <v>565</v>
      </c>
      <c r="C77" s="1247" t="s">
        <v>562</v>
      </c>
      <c r="D77" s="1247" t="s">
        <v>537</v>
      </c>
      <c r="E77" s="1247">
        <v>4434</v>
      </c>
      <c r="F77" s="1248">
        <v>0</v>
      </c>
      <c r="G77" s="1247">
        <v>4434</v>
      </c>
      <c r="H77" s="1248">
        <v>0</v>
      </c>
      <c r="I77" s="1247">
        <v>4434</v>
      </c>
      <c r="J77" s="1248">
        <v>0</v>
      </c>
      <c r="K77" s="1247">
        <v>4434</v>
      </c>
      <c r="L77" s="1248">
        <v>0</v>
      </c>
      <c r="M77" s="1247">
        <v>4434</v>
      </c>
      <c r="N77" s="1248">
        <v>0</v>
      </c>
      <c r="O77" s="1247">
        <v>4434</v>
      </c>
      <c r="P77" s="1248">
        <v>0</v>
      </c>
      <c r="Q77" s="1247">
        <v>4434</v>
      </c>
      <c r="R77" s="1248">
        <v>0</v>
      </c>
      <c r="S77" s="1247">
        <v>4434</v>
      </c>
      <c r="T77" s="1247"/>
      <c r="U77" s="1247"/>
      <c r="V77" s="1247"/>
      <c r="W77" s="1247">
        <v>4434</v>
      </c>
      <c r="X77" s="1247" t="s">
        <v>928</v>
      </c>
    </row>
    <row r="78" spans="1:24" x14ac:dyDescent="0.25">
      <c r="A78" s="1247">
        <v>171</v>
      </c>
      <c r="B78" s="1247" t="s">
        <v>566</v>
      </c>
      <c r="C78" s="1247" t="s">
        <v>562</v>
      </c>
      <c r="D78" s="1247" t="s">
        <v>537</v>
      </c>
      <c r="E78" s="1247">
        <v>5339</v>
      </c>
      <c r="F78" s="1248">
        <v>0</v>
      </c>
      <c r="G78" s="1247">
        <v>5339</v>
      </c>
      <c r="H78" s="1248">
        <v>0</v>
      </c>
      <c r="I78" s="1247">
        <v>5339</v>
      </c>
      <c r="J78" s="1248">
        <v>0</v>
      </c>
      <c r="K78" s="1247">
        <v>5339</v>
      </c>
      <c r="L78" s="1248">
        <v>0</v>
      </c>
      <c r="M78" s="1247">
        <v>5339</v>
      </c>
      <c r="N78" s="1248">
        <v>0</v>
      </c>
      <c r="O78" s="1247">
        <v>5339</v>
      </c>
      <c r="P78" s="1248">
        <v>0</v>
      </c>
      <c r="Q78" s="1247">
        <v>5339</v>
      </c>
      <c r="R78" s="1248">
        <v>0</v>
      </c>
      <c r="S78" s="1247">
        <v>5339</v>
      </c>
      <c r="T78" s="1247"/>
      <c r="U78" s="1247"/>
      <c r="V78" s="1247"/>
      <c r="W78" s="1247">
        <v>5339</v>
      </c>
      <c r="X78" s="1247" t="s">
        <v>928</v>
      </c>
    </row>
    <row r="79" spans="1:24" x14ac:dyDescent="0.25">
      <c r="A79" s="1247">
        <v>172</v>
      </c>
      <c r="B79" s="1247" t="s">
        <v>567</v>
      </c>
      <c r="C79" s="1247" t="s">
        <v>562</v>
      </c>
      <c r="D79" s="1247" t="s">
        <v>537</v>
      </c>
      <c r="E79" s="1247">
        <v>4977</v>
      </c>
      <c r="F79" s="1248">
        <v>0</v>
      </c>
      <c r="G79" s="1247">
        <v>4977</v>
      </c>
      <c r="H79" s="1248">
        <v>0</v>
      </c>
      <c r="I79" s="1247">
        <v>4977</v>
      </c>
      <c r="J79" s="1248">
        <v>0</v>
      </c>
      <c r="K79" s="1247">
        <v>4977</v>
      </c>
      <c r="L79" s="1248">
        <v>0</v>
      </c>
      <c r="M79" s="1247">
        <v>4977</v>
      </c>
      <c r="N79" s="1248">
        <v>0</v>
      </c>
      <c r="O79" s="1247">
        <v>4977</v>
      </c>
      <c r="P79" s="1248">
        <v>0</v>
      </c>
      <c r="Q79" s="1247">
        <v>4977</v>
      </c>
      <c r="R79" s="1248">
        <v>0</v>
      </c>
      <c r="S79" s="1247">
        <v>4977</v>
      </c>
      <c r="T79" s="1247"/>
      <c r="U79" s="1247"/>
      <c r="V79" s="1247"/>
      <c r="W79" s="1247">
        <v>4977</v>
      </c>
      <c r="X79" s="1247" t="s">
        <v>928</v>
      </c>
    </row>
    <row r="80" spans="1:24" x14ac:dyDescent="0.25">
      <c r="A80" s="1247">
        <v>180</v>
      </c>
      <c r="B80" s="1247" t="s">
        <v>568</v>
      </c>
      <c r="C80" s="1247" t="s">
        <v>562</v>
      </c>
      <c r="D80" s="1247" t="s">
        <v>537</v>
      </c>
      <c r="E80" s="1247">
        <v>9049</v>
      </c>
      <c r="F80" s="1248">
        <v>0</v>
      </c>
      <c r="G80" s="1247">
        <v>9049</v>
      </c>
      <c r="H80" s="1248">
        <v>0</v>
      </c>
      <c r="I80" s="1247">
        <v>9049</v>
      </c>
      <c r="J80" s="1248">
        <v>0</v>
      </c>
      <c r="K80" s="1247">
        <v>9049</v>
      </c>
      <c r="L80" s="1248">
        <v>0</v>
      </c>
      <c r="M80" s="1247">
        <v>9049</v>
      </c>
      <c r="N80" s="1164">
        <v>0.11112</v>
      </c>
      <c r="O80" s="1247">
        <v>8144</v>
      </c>
      <c r="P80" s="1248">
        <v>0</v>
      </c>
      <c r="Q80" s="1247">
        <v>8144</v>
      </c>
      <c r="R80" s="1248">
        <v>0</v>
      </c>
      <c r="S80" s="1247">
        <v>8144</v>
      </c>
      <c r="T80" s="1247"/>
      <c r="U80" s="1247"/>
      <c r="V80" s="1247"/>
      <c r="W80" s="1247">
        <v>8144</v>
      </c>
      <c r="X80" s="1247" t="s">
        <v>928</v>
      </c>
    </row>
    <row r="81" spans="1:24" x14ac:dyDescent="0.25">
      <c r="A81" s="1247">
        <v>181</v>
      </c>
      <c r="B81" s="1247" t="s">
        <v>492</v>
      </c>
      <c r="C81" s="1247" t="s">
        <v>562</v>
      </c>
      <c r="D81" s="1247" t="s">
        <v>537</v>
      </c>
      <c r="E81" s="1247">
        <v>9946</v>
      </c>
      <c r="F81" s="1248">
        <v>0</v>
      </c>
      <c r="G81" s="1247">
        <v>9946</v>
      </c>
      <c r="H81" s="1248">
        <v>0</v>
      </c>
      <c r="I81" s="1247">
        <v>9946</v>
      </c>
      <c r="J81" s="1248">
        <v>0</v>
      </c>
      <c r="K81" s="1247">
        <v>9946</v>
      </c>
      <c r="L81" s="1248">
        <v>0</v>
      </c>
      <c r="M81" s="1247">
        <v>9946</v>
      </c>
      <c r="N81" s="1248">
        <v>0</v>
      </c>
      <c r="O81" s="1247">
        <v>9946</v>
      </c>
      <c r="P81" s="1248">
        <v>0</v>
      </c>
      <c r="Q81" s="1247">
        <v>9946</v>
      </c>
      <c r="R81" s="1248">
        <v>0</v>
      </c>
      <c r="S81" s="1247">
        <v>9946</v>
      </c>
      <c r="T81" s="1247"/>
      <c r="U81" s="1247"/>
      <c r="V81" s="1247"/>
      <c r="W81" s="1247">
        <v>9946</v>
      </c>
      <c r="X81" s="1247" t="s">
        <v>928</v>
      </c>
    </row>
    <row r="82" spans="1:24" x14ac:dyDescent="0.25">
      <c r="A82" s="1247">
        <v>182</v>
      </c>
      <c r="B82" s="1247" t="s">
        <v>569</v>
      </c>
      <c r="C82" s="1247" t="s">
        <v>562</v>
      </c>
      <c r="D82" s="1247" t="s">
        <v>537</v>
      </c>
      <c r="E82" s="1247">
        <v>15828</v>
      </c>
      <c r="F82" s="1248">
        <v>0</v>
      </c>
      <c r="G82" s="1247">
        <v>15828</v>
      </c>
      <c r="H82" s="1248">
        <v>0</v>
      </c>
      <c r="I82" s="1247">
        <v>15828</v>
      </c>
      <c r="J82" s="1248">
        <v>0</v>
      </c>
      <c r="K82" s="1247">
        <v>15828</v>
      </c>
      <c r="L82" s="1248">
        <v>0</v>
      </c>
      <c r="M82" s="1247">
        <v>15828</v>
      </c>
      <c r="N82" s="1248">
        <v>0</v>
      </c>
      <c r="O82" s="1247">
        <v>15828</v>
      </c>
      <c r="P82" s="1248">
        <v>0</v>
      </c>
      <c r="Q82" s="1247">
        <v>15828</v>
      </c>
      <c r="R82" s="1248">
        <v>0</v>
      </c>
      <c r="S82" s="1247">
        <v>15828</v>
      </c>
      <c r="T82" s="1247"/>
      <c r="U82" s="1247"/>
      <c r="V82" s="1247"/>
      <c r="W82" s="1247">
        <v>15828</v>
      </c>
      <c r="X82" s="1247" t="s">
        <v>928</v>
      </c>
    </row>
    <row r="83" spans="1:24" x14ac:dyDescent="0.25">
      <c r="A83" s="1247">
        <v>184</v>
      </c>
      <c r="B83" s="1247" t="s">
        <v>147</v>
      </c>
      <c r="C83" s="1247" t="s">
        <v>562</v>
      </c>
      <c r="D83" s="1247" t="s">
        <v>537</v>
      </c>
      <c r="E83" s="1247">
        <v>2706</v>
      </c>
      <c r="F83" s="1248">
        <v>0</v>
      </c>
      <c r="G83" s="1247">
        <v>2706</v>
      </c>
      <c r="H83" s="1248">
        <v>0</v>
      </c>
      <c r="I83" s="1247">
        <v>2706</v>
      </c>
      <c r="J83" s="1248">
        <v>0</v>
      </c>
      <c r="K83" s="1247">
        <v>2706</v>
      </c>
      <c r="L83" s="1248">
        <v>0</v>
      </c>
      <c r="M83" s="1247">
        <v>2706</v>
      </c>
      <c r="N83" s="1248">
        <v>0</v>
      </c>
      <c r="O83" s="1247">
        <v>2706</v>
      </c>
      <c r="P83" s="1248">
        <v>0</v>
      </c>
      <c r="Q83" s="1247">
        <v>2706</v>
      </c>
      <c r="R83" s="1248">
        <v>0</v>
      </c>
      <c r="S83" s="1247">
        <v>2706</v>
      </c>
      <c r="T83" s="1247"/>
      <c r="U83" s="1247"/>
      <c r="V83" s="1247"/>
      <c r="W83" s="1247">
        <v>2706</v>
      </c>
      <c r="X83" s="1247" t="s">
        <v>928</v>
      </c>
    </row>
    <row r="84" spans="1:24" x14ac:dyDescent="0.25">
      <c r="A84" s="1247">
        <v>185</v>
      </c>
      <c r="B84" s="1247" t="s">
        <v>570</v>
      </c>
      <c r="C84" s="1247" t="s">
        <v>571</v>
      </c>
      <c r="D84" s="1247" t="s">
        <v>537</v>
      </c>
      <c r="E84" s="1247">
        <v>7593</v>
      </c>
      <c r="F84" s="1248">
        <v>0</v>
      </c>
      <c r="G84" s="1247">
        <v>7593</v>
      </c>
      <c r="H84" s="1248">
        <v>0</v>
      </c>
      <c r="I84" s="1247">
        <v>7593</v>
      </c>
      <c r="J84" s="1248">
        <v>0</v>
      </c>
      <c r="K84" s="1247">
        <v>7593</v>
      </c>
      <c r="L84" s="1248">
        <v>0</v>
      </c>
      <c r="M84" s="1247">
        <v>7593</v>
      </c>
      <c r="N84" s="1248">
        <v>0</v>
      </c>
      <c r="O84" s="1247">
        <v>7593</v>
      </c>
      <c r="P84" s="1248">
        <v>0</v>
      </c>
      <c r="Q84" s="1247">
        <v>7593</v>
      </c>
      <c r="R84" s="1248">
        <v>0</v>
      </c>
      <c r="S84" s="1247">
        <v>7593</v>
      </c>
      <c r="T84" s="1247"/>
      <c r="U84" s="1247"/>
      <c r="V84" s="1247"/>
      <c r="W84" s="1247">
        <v>7593</v>
      </c>
      <c r="X84" s="1247" t="s">
        <v>928</v>
      </c>
    </row>
    <row r="85" spans="1:24" x14ac:dyDescent="0.25">
      <c r="A85" s="1247">
        <v>186</v>
      </c>
      <c r="B85" s="1247" t="s">
        <v>486</v>
      </c>
      <c r="C85" s="1247" t="s">
        <v>562</v>
      </c>
      <c r="D85" s="1247" t="s">
        <v>537</v>
      </c>
      <c r="E85" s="1247">
        <v>10398</v>
      </c>
      <c r="F85" s="1248">
        <v>0</v>
      </c>
      <c r="G85" s="1247">
        <v>10398</v>
      </c>
      <c r="H85" s="1164">
        <v>4.5449999999999997E-2</v>
      </c>
      <c r="I85" s="1247">
        <v>9946</v>
      </c>
      <c r="J85" s="1248">
        <v>0</v>
      </c>
      <c r="K85" s="1247">
        <v>9946</v>
      </c>
      <c r="L85" s="1248">
        <v>0</v>
      </c>
      <c r="M85" s="1247">
        <v>9946</v>
      </c>
      <c r="N85" s="1164">
        <v>0.10009999999999999</v>
      </c>
      <c r="O85" s="1247">
        <v>9041</v>
      </c>
      <c r="P85" s="1248">
        <v>0</v>
      </c>
      <c r="Q85" s="1247">
        <v>9041</v>
      </c>
      <c r="R85" s="1248">
        <v>0</v>
      </c>
      <c r="S85" s="1247">
        <v>9041</v>
      </c>
      <c r="T85" s="1247"/>
      <c r="U85" s="1247"/>
      <c r="V85" s="1247"/>
      <c r="W85" s="1247">
        <v>9041</v>
      </c>
      <c r="X85" s="1247" t="s">
        <v>928</v>
      </c>
    </row>
    <row r="86" spans="1:24" x14ac:dyDescent="0.25">
      <c r="A86" s="1247">
        <v>193</v>
      </c>
      <c r="B86" s="1247" t="s">
        <v>60</v>
      </c>
      <c r="C86" s="1247" t="s">
        <v>57</v>
      </c>
      <c r="D86" s="1247" t="s">
        <v>537</v>
      </c>
      <c r="E86" s="1247">
        <v>9584</v>
      </c>
      <c r="F86" s="1248">
        <v>0</v>
      </c>
      <c r="G86" s="1247">
        <v>9584</v>
      </c>
      <c r="H86" s="1248">
        <v>0</v>
      </c>
      <c r="I86" s="1247">
        <v>9584</v>
      </c>
      <c r="J86" s="1248">
        <v>0</v>
      </c>
      <c r="K86" s="1247">
        <v>9584</v>
      </c>
      <c r="L86" s="1248">
        <v>0</v>
      </c>
      <c r="M86" s="1247">
        <v>9584</v>
      </c>
      <c r="N86" s="1164">
        <v>6.0060000000000002E-2</v>
      </c>
      <c r="O86" s="1247">
        <v>9041</v>
      </c>
      <c r="P86" s="1248">
        <v>0</v>
      </c>
      <c r="Q86" s="1247">
        <v>9041</v>
      </c>
      <c r="R86" s="1248">
        <v>0</v>
      </c>
      <c r="S86" s="1247">
        <v>9041</v>
      </c>
      <c r="T86" s="1247"/>
      <c r="U86" s="1247"/>
      <c r="V86" s="1247"/>
      <c r="W86" s="1247">
        <v>9041</v>
      </c>
      <c r="X86" s="1247" t="s">
        <v>928</v>
      </c>
    </row>
    <row r="87" spans="1:24" x14ac:dyDescent="0.25">
      <c r="A87" s="1247">
        <v>195</v>
      </c>
      <c r="B87" s="1247" t="s">
        <v>572</v>
      </c>
      <c r="C87" s="1247" t="s">
        <v>57</v>
      </c>
      <c r="D87" s="1247" t="s">
        <v>537</v>
      </c>
      <c r="E87" s="1247">
        <v>11122</v>
      </c>
      <c r="F87" s="1248">
        <v>0</v>
      </c>
      <c r="G87" s="1247">
        <v>11122</v>
      </c>
      <c r="H87" s="1248">
        <v>0</v>
      </c>
      <c r="I87" s="1247">
        <v>11122</v>
      </c>
      <c r="J87" s="1248">
        <v>0</v>
      </c>
      <c r="K87" s="1247">
        <v>11122</v>
      </c>
      <c r="L87" s="1248">
        <v>0</v>
      </c>
      <c r="M87" s="1247">
        <v>11122</v>
      </c>
      <c r="N87" s="1164">
        <v>6.0350000000000001E-2</v>
      </c>
      <c r="O87" s="1247">
        <v>10489</v>
      </c>
      <c r="P87" s="1248">
        <v>0</v>
      </c>
      <c r="Q87" s="1247">
        <v>10489</v>
      </c>
      <c r="R87" s="1248">
        <v>0</v>
      </c>
      <c r="S87" s="1247">
        <v>10489</v>
      </c>
      <c r="T87" s="1247"/>
      <c r="U87" s="1247"/>
      <c r="V87" s="1247"/>
      <c r="W87" s="1247">
        <v>10489</v>
      </c>
      <c r="X87" s="1247" t="s">
        <v>928</v>
      </c>
    </row>
    <row r="88" spans="1:24" x14ac:dyDescent="0.25">
      <c r="A88" s="1247">
        <v>196</v>
      </c>
      <c r="B88" s="1247" t="s">
        <v>62</v>
      </c>
      <c r="C88" s="1247" t="s">
        <v>57</v>
      </c>
      <c r="D88" s="1247" t="s">
        <v>537</v>
      </c>
      <c r="E88" s="1247">
        <v>7239</v>
      </c>
      <c r="F88" s="1248">
        <v>0</v>
      </c>
      <c r="G88" s="1247">
        <v>7239</v>
      </c>
      <c r="H88" s="1248">
        <v>0</v>
      </c>
      <c r="I88" s="1247">
        <v>7239</v>
      </c>
      <c r="J88" s="1248">
        <v>0</v>
      </c>
      <c r="K88" s="1247">
        <v>7239</v>
      </c>
      <c r="L88" s="1163">
        <v>-2.334E-2</v>
      </c>
      <c r="M88" s="1247">
        <v>7412</v>
      </c>
      <c r="N88" s="1164">
        <v>6.5100000000000005E-2</v>
      </c>
      <c r="O88" s="1247">
        <v>6959</v>
      </c>
      <c r="P88" s="1248">
        <v>0</v>
      </c>
      <c r="Q88" s="1247">
        <v>6959</v>
      </c>
      <c r="R88" s="1248">
        <v>0</v>
      </c>
      <c r="S88" s="1247">
        <v>6959</v>
      </c>
      <c r="T88" s="1247"/>
      <c r="U88" s="1247"/>
      <c r="V88" s="1247"/>
      <c r="W88" s="1247">
        <v>6959</v>
      </c>
      <c r="X88" s="1247" t="s">
        <v>928</v>
      </c>
    </row>
    <row r="89" spans="1:24" x14ac:dyDescent="0.25">
      <c r="A89" s="1247">
        <v>197</v>
      </c>
      <c r="B89" s="1247" t="s">
        <v>63</v>
      </c>
      <c r="C89" s="1247" t="s">
        <v>57</v>
      </c>
      <c r="D89" s="1247" t="s">
        <v>537</v>
      </c>
      <c r="E89" s="1247">
        <v>7502</v>
      </c>
      <c r="F89" s="1248">
        <v>0</v>
      </c>
      <c r="G89" s="1247">
        <v>7502</v>
      </c>
      <c r="H89" s="1248">
        <v>0</v>
      </c>
      <c r="I89" s="1247">
        <v>7502</v>
      </c>
      <c r="J89" s="1248">
        <v>0</v>
      </c>
      <c r="K89" s="1247">
        <v>7502</v>
      </c>
      <c r="L89" s="1248">
        <v>0</v>
      </c>
      <c r="M89" s="1247">
        <v>7502</v>
      </c>
      <c r="N89" s="1164">
        <v>6.411E-2</v>
      </c>
      <c r="O89" s="1247">
        <v>7050</v>
      </c>
      <c r="P89" s="1248">
        <v>0</v>
      </c>
      <c r="Q89" s="1247">
        <v>7050</v>
      </c>
      <c r="R89" s="1248">
        <v>0</v>
      </c>
      <c r="S89" s="1247">
        <v>7050</v>
      </c>
      <c r="T89" s="1247"/>
      <c r="U89" s="1247"/>
      <c r="V89" s="1247"/>
      <c r="W89" s="1247">
        <v>7050</v>
      </c>
      <c r="X89" s="1247" t="s">
        <v>928</v>
      </c>
    </row>
    <row r="90" spans="1:24" x14ac:dyDescent="0.25">
      <c r="A90" s="1247">
        <v>198</v>
      </c>
      <c r="B90" s="1247" t="s">
        <v>64</v>
      </c>
      <c r="C90" s="1247" t="s">
        <v>571</v>
      </c>
      <c r="D90" s="1247" t="s">
        <v>537</v>
      </c>
      <c r="E90" s="1247">
        <v>1529</v>
      </c>
      <c r="F90" s="1248">
        <v>0</v>
      </c>
      <c r="G90" s="1247">
        <v>1529</v>
      </c>
      <c r="H90" s="1248">
        <v>0</v>
      </c>
      <c r="I90" s="1247">
        <v>1529</v>
      </c>
      <c r="J90" s="1248">
        <v>0</v>
      </c>
      <c r="K90" s="1247">
        <v>1529</v>
      </c>
      <c r="L90" s="1248">
        <v>0</v>
      </c>
      <c r="M90" s="1247">
        <v>1529</v>
      </c>
      <c r="N90" s="1164">
        <v>6.2539999999999998E-2</v>
      </c>
      <c r="O90" s="1247">
        <v>1439</v>
      </c>
      <c r="P90" s="1248">
        <v>0</v>
      </c>
      <c r="Q90" s="1247">
        <v>1439</v>
      </c>
      <c r="R90" s="1248">
        <v>0</v>
      </c>
      <c r="S90" s="1247">
        <v>1439</v>
      </c>
      <c r="T90" s="1247"/>
      <c r="U90" s="1247"/>
      <c r="V90" s="1247"/>
      <c r="W90" s="1247">
        <v>1439</v>
      </c>
      <c r="X90" s="1247" t="s">
        <v>928</v>
      </c>
    </row>
    <row r="91" spans="1:24" x14ac:dyDescent="0.25">
      <c r="A91" s="1247">
        <v>199</v>
      </c>
      <c r="B91" s="1247" t="s">
        <v>65</v>
      </c>
      <c r="C91" s="1247" t="s">
        <v>571</v>
      </c>
      <c r="D91" s="1247" t="s">
        <v>537</v>
      </c>
      <c r="E91" s="1247">
        <v>1620</v>
      </c>
      <c r="F91" s="1248">
        <v>0</v>
      </c>
      <c r="G91" s="1247">
        <v>1620</v>
      </c>
      <c r="H91" s="1248">
        <v>0</v>
      </c>
      <c r="I91" s="1247">
        <v>1620</v>
      </c>
      <c r="J91" s="1248">
        <v>0</v>
      </c>
      <c r="K91" s="1247">
        <v>1620</v>
      </c>
      <c r="L91" s="1248">
        <v>0</v>
      </c>
      <c r="M91" s="1247">
        <v>1620</v>
      </c>
      <c r="N91" s="1164">
        <v>5.9520000000000003E-2</v>
      </c>
      <c r="O91" s="1247">
        <v>1529</v>
      </c>
      <c r="P91" s="1248">
        <v>0</v>
      </c>
      <c r="Q91" s="1247">
        <v>1529</v>
      </c>
      <c r="R91" s="1248">
        <v>0</v>
      </c>
      <c r="S91" s="1247">
        <v>1529</v>
      </c>
      <c r="T91" s="1247"/>
      <c r="U91" s="1247"/>
      <c r="V91" s="1247"/>
      <c r="W91" s="1247">
        <v>1529</v>
      </c>
      <c r="X91" s="1247" t="s">
        <v>928</v>
      </c>
    </row>
    <row r="92" spans="1:24" x14ac:dyDescent="0.25">
      <c r="A92" s="1247">
        <v>200</v>
      </c>
      <c r="B92" s="1247" t="s">
        <v>66</v>
      </c>
      <c r="C92" s="1247"/>
      <c r="D92" s="1247" t="s">
        <v>537</v>
      </c>
      <c r="E92" s="1247">
        <v>1982</v>
      </c>
      <c r="F92" s="1248">
        <v>0</v>
      </c>
      <c r="G92" s="1247">
        <v>1982</v>
      </c>
      <c r="H92" s="1248">
        <v>0</v>
      </c>
      <c r="I92" s="1247">
        <v>1982</v>
      </c>
      <c r="J92" s="1248">
        <v>0</v>
      </c>
      <c r="K92" s="1247">
        <v>1982</v>
      </c>
      <c r="L92" s="1248">
        <v>0</v>
      </c>
      <c r="M92" s="1247">
        <v>1982</v>
      </c>
      <c r="N92" s="1164">
        <v>0.10050000000000001</v>
      </c>
      <c r="O92" s="1247">
        <v>1801</v>
      </c>
      <c r="P92" s="1248">
        <v>0</v>
      </c>
      <c r="Q92" s="1247">
        <v>1801</v>
      </c>
      <c r="R92" s="1248">
        <v>0</v>
      </c>
      <c r="S92" s="1247">
        <v>1801</v>
      </c>
      <c r="T92" s="1247"/>
      <c r="U92" s="1247"/>
      <c r="V92" s="1247"/>
      <c r="W92" s="1247">
        <v>1801</v>
      </c>
      <c r="X92" s="1247" t="s">
        <v>928</v>
      </c>
    </row>
    <row r="93" spans="1:24" x14ac:dyDescent="0.25">
      <c r="A93" s="1247">
        <v>201</v>
      </c>
      <c r="B93" s="1247" t="s">
        <v>67</v>
      </c>
      <c r="C93" s="1247" t="s">
        <v>571</v>
      </c>
      <c r="D93" s="1247" t="s">
        <v>537</v>
      </c>
      <c r="E93" s="1247">
        <v>2344</v>
      </c>
      <c r="F93" s="1248">
        <v>0</v>
      </c>
      <c r="G93" s="1247">
        <v>2344</v>
      </c>
      <c r="H93" s="1248">
        <v>0</v>
      </c>
      <c r="I93" s="1247">
        <v>2344</v>
      </c>
      <c r="J93" s="1248">
        <v>0</v>
      </c>
      <c r="K93" s="1247">
        <v>2344</v>
      </c>
      <c r="L93" s="1248">
        <v>0</v>
      </c>
      <c r="M93" s="1247">
        <v>2344</v>
      </c>
      <c r="N93" s="1164">
        <v>8.3680000000000004E-2</v>
      </c>
      <c r="O93" s="1247">
        <v>2163</v>
      </c>
      <c r="P93" s="1248">
        <v>0</v>
      </c>
      <c r="Q93" s="1247">
        <v>2163</v>
      </c>
      <c r="R93" s="1248">
        <v>0</v>
      </c>
      <c r="S93" s="1247">
        <v>2163</v>
      </c>
      <c r="T93" s="1247"/>
      <c r="U93" s="1247"/>
      <c r="V93" s="1247"/>
      <c r="W93" s="1247">
        <v>2163</v>
      </c>
      <c r="X93" s="1247" t="s">
        <v>928</v>
      </c>
    </row>
    <row r="94" spans="1:24" x14ac:dyDescent="0.25">
      <c r="A94" s="1247">
        <v>202</v>
      </c>
      <c r="B94" s="1247" t="s">
        <v>68</v>
      </c>
      <c r="C94" s="1247" t="s">
        <v>57</v>
      </c>
      <c r="D94" s="1247" t="s">
        <v>537</v>
      </c>
      <c r="E94" s="1247">
        <v>12027</v>
      </c>
      <c r="F94" s="1248">
        <v>0</v>
      </c>
      <c r="G94" s="1247">
        <v>12027</v>
      </c>
      <c r="H94" s="1248">
        <v>0</v>
      </c>
      <c r="I94" s="1247">
        <v>12027</v>
      </c>
      <c r="J94" s="1248">
        <v>0</v>
      </c>
      <c r="K94" s="1247">
        <v>12027</v>
      </c>
      <c r="L94" s="1248">
        <v>0</v>
      </c>
      <c r="M94" s="1247">
        <v>12027</v>
      </c>
      <c r="N94" s="1164">
        <v>6.4049999999999996E-2</v>
      </c>
      <c r="O94" s="1247">
        <v>11303</v>
      </c>
      <c r="P94" s="1248">
        <v>0</v>
      </c>
      <c r="Q94" s="1247">
        <v>11303</v>
      </c>
      <c r="R94" s="1248">
        <v>0</v>
      </c>
      <c r="S94" s="1247">
        <v>11303</v>
      </c>
      <c r="T94" s="1247"/>
      <c r="U94" s="1247"/>
      <c r="V94" s="1247"/>
      <c r="W94" s="1247">
        <v>11303</v>
      </c>
      <c r="X94" s="1247" t="s">
        <v>928</v>
      </c>
    </row>
    <row r="95" spans="1:24" x14ac:dyDescent="0.25">
      <c r="A95" s="1247">
        <v>208</v>
      </c>
      <c r="B95" s="1247" t="s">
        <v>69</v>
      </c>
      <c r="C95" s="1247" t="s">
        <v>57</v>
      </c>
      <c r="D95" s="1247" t="s">
        <v>537</v>
      </c>
      <c r="E95" s="1247">
        <v>8679</v>
      </c>
      <c r="F95" s="1248">
        <v>0</v>
      </c>
      <c r="G95" s="1247">
        <v>8679</v>
      </c>
      <c r="H95" s="1248">
        <v>0</v>
      </c>
      <c r="I95" s="1247">
        <v>8679</v>
      </c>
      <c r="J95" s="1248">
        <v>0</v>
      </c>
      <c r="K95" s="1247">
        <v>8679</v>
      </c>
      <c r="L95" s="1248">
        <v>0</v>
      </c>
      <c r="M95" s="1247">
        <v>8679</v>
      </c>
      <c r="N95" s="1164">
        <v>6.6739999999999994E-2</v>
      </c>
      <c r="O95" s="1247">
        <v>8136</v>
      </c>
      <c r="P95" s="1248">
        <v>0</v>
      </c>
      <c r="Q95" s="1247">
        <v>8136</v>
      </c>
      <c r="R95" s="1248">
        <v>0</v>
      </c>
      <c r="S95" s="1247">
        <v>8136</v>
      </c>
      <c r="T95" s="1247"/>
      <c r="U95" s="1247"/>
      <c r="V95" s="1247"/>
      <c r="W95" s="1247">
        <v>8136</v>
      </c>
      <c r="X95" s="1247" t="s">
        <v>928</v>
      </c>
    </row>
    <row r="96" spans="1:24" x14ac:dyDescent="0.25">
      <c r="A96" s="1247">
        <v>215</v>
      </c>
      <c r="B96" s="1247" t="s">
        <v>70</v>
      </c>
      <c r="C96" s="1247" t="s">
        <v>57</v>
      </c>
      <c r="D96" s="1247" t="s">
        <v>537</v>
      </c>
      <c r="E96" s="1247">
        <v>9855</v>
      </c>
      <c r="F96" s="1248">
        <v>0</v>
      </c>
      <c r="G96" s="1247">
        <v>9855</v>
      </c>
      <c r="H96" s="1248">
        <v>0</v>
      </c>
      <c r="I96" s="1247">
        <v>9855</v>
      </c>
      <c r="J96" s="1248">
        <v>0</v>
      </c>
      <c r="K96" s="1247">
        <v>9855</v>
      </c>
      <c r="L96" s="1248">
        <v>0</v>
      </c>
      <c r="M96" s="1247">
        <v>9855</v>
      </c>
      <c r="N96" s="1164">
        <v>5.8310000000000001E-2</v>
      </c>
      <c r="O96" s="1247">
        <v>9312</v>
      </c>
      <c r="P96" s="1248">
        <v>0</v>
      </c>
      <c r="Q96" s="1247">
        <v>9312</v>
      </c>
      <c r="R96" s="1248">
        <v>0</v>
      </c>
      <c r="S96" s="1247">
        <v>9312</v>
      </c>
      <c r="T96" s="1247"/>
      <c r="U96" s="1247"/>
      <c r="V96" s="1247"/>
      <c r="W96" s="1247">
        <v>9312</v>
      </c>
      <c r="X96" s="1247" t="s">
        <v>928</v>
      </c>
    </row>
    <row r="97" spans="1:24" x14ac:dyDescent="0.25">
      <c r="A97" s="1247">
        <v>216</v>
      </c>
      <c r="B97" s="1247" t="s">
        <v>573</v>
      </c>
      <c r="C97" s="1247"/>
      <c r="D97" s="1247" t="s">
        <v>537</v>
      </c>
      <c r="E97" s="1247">
        <v>15647</v>
      </c>
      <c r="F97" s="1248">
        <v>0</v>
      </c>
      <c r="G97" s="1247">
        <v>15647</v>
      </c>
      <c r="H97" s="1248">
        <v>0</v>
      </c>
      <c r="I97" s="1247">
        <v>15647</v>
      </c>
      <c r="J97" s="1248">
        <v>0</v>
      </c>
      <c r="K97" s="1247">
        <v>15647</v>
      </c>
      <c r="L97" s="1248">
        <v>0</v>
      </c>
      <c r="M97" s="1247">
        <v>15647</v>
      </c>
      <c r="N97" s="1248">
        <v>0</v>
      </c>
      <c r="O97" s="1247">
        <v>15647</v>
      </c>
      <c r="P97" s="1248">
        <v>0</v>
      </c>
      <c r="Q97" s="1247">
        <v>15647</v>
      </c>
      <c r="R97" s="1248">
        <v>0</v>
      </c>
      <c r="S97" s="1247">
        <v>15647</v>
      </c>
      <c r="T97" s="1247"/>
      <c r="U97" s="1247"/>
      <c r="V97" s="1247"/>
      <c r="W97" s="1247">
        <v>15647</v>
      </c>
      <c r="X97" s="1247" t="s">
        <v>928</v>
      </c>
    </row>
    <row r="98" spans="1:24" x14ac:dyDescent="0.25">
      <c r="A98" s="1247">
        <v>221</v>
      </c>
      <c r="B98" s="1247" t="s">
        <v>574</v>
      </c>
      <c r="C98" s="1247" t="s">
        <v>57</v>
      </c>
      <c r="D98" s="1247" t="s">
        <v>537</v>
      </c>
      <c r="E98" s="1247">
        <v>7412</v>
      </c>
      <c r="F98" s="1248">
        <v>0</v>
      </c>
      <c r="G98" s="1247">
        <v>7412</v>
      </c>
      <c r="H98" s="1248">
        <v>0</v>
      </c>
      <c r="I98" s="1247">
        <v>7412</v>
      </c>
      <c r="J98" s="1248">
        <v>0</v>
      </c>
      <c r="K98" s="1247">
        <v>7412</v>
      </c>
      <c r="L98" s="1248">
        <v>0</v>
      </c>
      <c r="M98" s="1247">
        <v>7412</v>
      </c>
      <c r="N98" s="1164">
        <v>6.5100000000000005E-2</v>
      </c>
      <c r="O98" s="1247">
        <v>6959</v>
      </c>
      <c r="P98" s="1248">
        <v>0</v>
      </c>
      <c r="Q98" s="1247">
        <v>6959</v>
      </c>
      <c r="R98" s="1248">
        <v>0</v>
      </c>
      <c r="S98" s="1247">
        <v>6959</v>
      </c>
      <c r="T98" s="1247"/>
      <c r="U98" s="1247"/>
      <c r="V98" s="1247"/>
      <c r="W98" s="1247">
        <v>6959</v>
      </c>
      <c r="X98" s="1247" t="s">
        <v>928</v>
      </c>
    </row>
    <row r="99" spans="1:24" x14ac:dyDescent="0.25">
      <c r="A99" s="1247">
        <v>223</v>
      </c>
      <c r="B99" s="1247" t="s">
        <v>575</v>
      </c>
      <c r="C99" s="1247"/>
      <c r="D99" s="1247" t="s">
        <v>537</v>
      </c>
      <c r="E99" s="1247">
        <v>16462</v>
      </c>
      <c r="F99" s="1248">
        <v>0</v>
      </c>
      <c r="G99" s="1247">
        <v>16462</v>
      </c>
      <c r="H99" s="1248">
        <v>0</v>
      </c>
      <c r="I99" s="1247">
        <v>16462</v>
      </c>
      <c r="J99" s="1248">
        <v>0</v>
      </c>
      <c r="K99" s="1247">
        <v>16462</v>
      </c>
      <c r="L99" s="1248">
        <v>0</v>
      </c>
      <c r="M99" s="1247">
        <v>16462</v>
      </c>
      <c r="N99" s="1248">
        <v>0</v>
      </c>
      <c r="O99" s="1247">
        <v>16462</v>
      </c>
      <c r="P99" s="1248">
        <v>0</v>
      </c>
      <c r="Q99" s="1247">
        <v>16462</v>
      </c>
      <c r="R99" s="1248">
        <v>0</v>
      </c>
      <c r="S99" s="1247">
        <v>16462</v>
      </c>
      <c r="T99" s="1247"/>
      <c r="U99" s="1247"/>
      <c r="V99" s="1247"/>
      <c r="W99" s="1247">
        <v>16462</v>
      </c>
      <c r="X99" s="1247" t="s">
        <v>928</v>
      </c>
    </row>
    <row r="100" spans="1:24" x14ac:dyDescent="0.25">
      <c r="A100" s="1247">
        <v>224</v>
      </c>
      <c r="B100" s="1247" t="s">
        <v>576</v>
      </c>
      <c r="C100" s="1247"/>
      <c r="D100" s="1247" t="s">
        <v>537</v>
      </c>
      <c r="E100" s="1247">
        <v>22977</v>
      </c>
      <c r="F100" s="1248">
        <v>0</v>
      </c>
      <c r="G100" s="1247">
        <v>22977</v>
      </c>
      <c r="H100" s="1248">
        <v>0</v>
      </c>
      <c r="I100" s="1247">
        <v>22977</v>
      </c>
      <c r="J100" s="1248">
        <v>0</v>
      </c>
      <c r="K100" s="1247">
        <v>22977</v>
      </c>
      <c r="L100" s="1248">
        <v>0</v>
      </c>
      <c r="M100" s="1247">
        <v>22977</v>
      </c>
      <c r="N100" s="1248">
        <v>0</v>
      </c>
      <c r="O100" s="1247">
        <v>22977</v>
      </c>
      <c r="P100" s="1248">
        <v>0</v>
      </c>
      <c r="Q100" s="1247">
        <v>22977</v>
      </c>
      <c r="R100" s="1248">
        <v>0</v>
      </c>
      <c r="S100" s="1247">
        <v>22977</v>
      </c>
      <c r="T100" s="1247"/>
      <c r="U100" s="1247"/>
      <c r="V100" s="1247"/>
      <c r="W100" s="1247">
        <v>22977</v>
      </c>
      <c r="X100" s="1247" t="s">
        <v>928</v>
      </c>
    </row>
    <row r="101" spans="1:24" x14ac:dyDescent="0.25">
      <c r="A101" s="1247">
        <v>227</v>
      </c>
      <c r="B101" s="1247" t="s">
        <v>577</v>
      </c>
      <c r="C101" s="1247"/>
      <c r="D101" s="1247" t="s">
        <v>537</v>
      </c>
      <c r="E101" s="1247">
        <v>18905</v>
      </c>
      <c r="F101" s="1248">
        <v>0</v>
      </c>
      <c r="G101" s="1247">
        <v>18905</v>
      </c>
      <c r="H101" s="1248">
        <v>0</v>
      </c>
      <c r="I101" s="1247">
        <v>18905</v>
      </c>
      <c r="J101" s="1248">
        <v>0</v>
      </c>
      <c r="K101" s="1247">
        <v>18905</v>
      </c>
      <c r="L101" s="1248">
        <v>0</v>
      </c>
      <c r="M101" s="1247">
        <v>18905</v>
      </c>
      <c r="N101" s="1248">
        <v>0</v>
      </c>
      <c r="O101" s="1247">
        <v>18905</v>
      </c>
      <c r="P101" s="1248">
        <v>0</v>
      </c>
      <c r="Q101" s="1247">
        <v>18905</v>
      </c>
      <c r="R101" s="1248">
        <v>0</v>
      </c>
      <c r="S101" s="1247">
        <v>18905</v>
      </c>
      <c r="T101" s="1247"/>
      <c r="U101" s="1247"/>
      <c r="V101" s="1247"/>
      <c r="W101" s="1247">
        <v>18905</v>
      </c>
      <c r="X101" s="1247" t="s">
        <v>928</v>
      </c>
    </row>
    <row r="102" spans="1:24" x14ac:dyDescent="0.25">
      <c r="A102" s="1247">
        <v>228</v>
      </c>
      <c r="B102" s="1247" t="s">
        <v>578</v>
      </c>
      <c r="C102" s="1247"/>
      <c r="D102" s="1247" t="s">
        <v>537</v>
      </c>
      <c r="E102" s="1247">
        <v>20805</v>
      </c>
      <c r="F102" s="1248">
        <v>0</v>
      </c>
      <c r="G102" s="1247">
        <v>20805</v>
      </c>
      <c r="H102" s="1248">
        <v>0</v>
      </c>
      <c r="I102" s="1247">
        <v>20805</v>
      </c>
      <c r="J102" s="1248">
        <v>0</v>
      </c>
      <c r="K102" s="1247">
        <v>20805</v>
      </c>
      <c r="L102" s="1248">
        <v>0</v>
      </c>
      <c r="M102" s="1247">
        <v>20805</v>
      </c>
      <c r="N102" s="1248">
        <v>0</v>
      </c>
      <c r="O102" s="1247">
        <v>20805</v>
      </c>
      <c r="P102" s="1248">
        <v>0</v>
      </c>
      <c r="Q102" s="1247">
        <v>20805</v>
      </c>
      <c r="R102" s="1248">
        <v>0</v>
      </c>
      <c r="S102" s="1247">
        <v>20805</v>
      </c>
      <c r="T102" s="1247"/>
      <c r="U102" s="1247"/>
      <c r="V102" s="1247"/>
      <c r="W102" s="1247">
        <v>20805</v>
      </c>
      <c r="X102" s="1247" t="s">
        <v>928</v>
      </c>
    </row>
    <row r="103" spans="1:24" x14ac:dyDescent="0.25">
      <c r="A103" s="1247">
        <v>234</v>
      </c>
      <c r="B103" s="1247" t="s">
        <v>579</v>
      </c>
      <c r="C103" s="1247"/>
      <c r="D103" s="1247" t="s">
        <v>537</v>
      </c>
      <c r="E103" s="1247">
        <v>17457</v>
      </c>
      <c r="F103" s="1248">
        <v>0</v>
      </c>
      <c r="G103" s="1247">
        <v>17457</v>
      </c>
      <c r="H103" s="1248">
        <v>0</v>
      </c>
      <c r="I103" s="1247">
        <v>17457</v>
      </c>
      <c r="J103" s="1248">
        <v>0</v>
      </c>
      <c r="K103" s="1247">
        <v>17457</v>
      </c>
      <c r="L103" s="1248">
        <v>0</v>
      </c>
      <c r="M103" s="1247">
        <v>17457</v>
      </c>
      <c r="N103" s="1248">
        <v>0</v>
      </c>
      <c r="O103" s="1247">
        <v>17457</v>
      </c>
      <c r="P103" s="1248">
        <v>0</v>
      </c>
      <c r="Q103" s="1247">
        <v>17457</v>
      </c>
      <c r="R103" s="1248">
        <v>0</v>
      </c>
      <c r="S103" s="1247">
        <v>17457</v>
      </c>
      <c r="T103" s="1247"/>
      <c r="U103" s="1247"/>
      <c r="V103" s="1247"/>
      <c r="W103" s="1247">
        <v>17457</v>
      </c>
      <c r="X103" s="1247" t="s">
        <v>928</v>
      </c>
    </row>
    <row r="104" spans="1:24" x14ac:dyDescent="0.25">
      <c r="A104" s="1247">
        <v>240</v>
      </c>
      <c r="B104" s="1247" t="s">
        <v>580</v>
      </c>
      <c r="C104" s="1247"/>
      <c r="D104" s="1247" t="s">
        <v>537</v>
      </c>
      <c r="E104" s="1247">
        <v>13928</v>
      </c>
      <c r="F104" s="1248">
        <v>0</v>
      </c>
      <c r="G104" s="1247">
        <v>13928</v>
      </c>
      <c r="H104" s="1248">
        <v>0</v>
      </c>
      <c r="I104" s="1247">
        <v>13928</v>
      </c>
      <c r="J104" s="1248">
        <v>0</v>
      </c>
      <c r="K104" s="1247">
        <v>13928</v>
      </c>
      <c r="L104" s="1248">
        <v>0</v>
      </c>
      <c r="M104" s="1247">
        <v>13928</v>
      </c>
      <c r="N104" s="1248">
        <v>0</v>
      </c>
      <c r="O104" s="1247">
        <v>13928</v>
      </c>
      <c r="P104" s="1248">
        <v>0</v>
      </c>
      <c r="Q104" s="1247">
        <v>13928</v>
      </c>
      <c r="R104" s="1248">
        <v>0</v>
      </c>
      <c r="S104" s="1247">
        <v>13928</v>
      </c>
      <c r="T104" s="1247"/>
      <c r="U104" s="1247"/>
      <c r="V104" s="1247"/>
      <c r="W104" s="1247">
        <v>13928</v>
      </c>
      <c r="X104" s="1247" t="s">
        <v>928</v>
      </c>
    </row>
    <row r="105" spans="1:24" x14ac:dyDescent="0.25">
      <c r="A105" s="1247">
        <v>241</v>
      </c>
      <c r="B105" s="1247" t="s">
        <v>581</v>
      </c>
      <c r="C105" s="1247"/>
      <c r="D105" s="1247" t="s">
        <v>537</v>
      </c>
      <c r="E105" s="1247">
        <v>18271</v>
      </c>
      <c r="F105" s="1248">
        <v>0</v>
      </c>
      <c r="G105" s="1247">
        <v>18271</v>
      </c>
      <c r="H105" s="1248">
        <v>0</v>
      </c>
      <c r="I105" s="1247">
        <v>18271</v>
      </c>
      <c r="J105" s="1248">
        <v>0</v>
      </c>
      <c r="K105" s="1247">
        <v>18271</v>
      </c>
      <c r="L105" s="1248">
        <v>0</v>
      </c>
      <c r="M105" s="1247">
        <v>18271</v>
      </c>
      <c r="N105" s="1248">
        <v>0</v>
      </c>
      <c r="O105" s="1247">
        <v>18271</v>
      </c>
      <c r="P105" s="1248">
        <v>0</v>
      </c>
      <c r="Q105" s="1247">
        <v>18271</v>
      </c>
      <c r="R105" s="1164">
        <v>0.34603</v>
      </c>
      <c r="S105" s="1247">
        <v>13574</v>
      </c>
      <c r="T105" s="1247"/>
      <c r="U105" s="1247"/>
      <c r="V105" s="1247"/>
      <c r="W105" s="1247">
        <v>13574</v>
      </c>
      <c r="X105" s="1247" t="s">
        <v>928</v>
      </c>
    </row>
    <row r="106" spans="1:24" x14ac:dyDescent="0.25">
      <c r="A106" s="1247">
        <v>243</v>
      </c>
      <c r="B106" s="1247" t="s">
        <v>72</v>
      </c>
      <c r="C106" s="1247" t="s">
        <v>57</v>
      </c>
      <c r="D106" s="1247" t="s">
        <v>537</v>
      </c>
      <c r="E106" s="1247">
        <v>11122</v>
      </c>
      <c r="F106" s="1248">
        <v>0</v>
      </c>
      <c r="G106" s="1247">
        <v>11122</v>
      </c>
      <c r="H106" s="1248">
        <v>0</v>
      </c>
      <c r="I106" s="1247">
        <v>11122</v>
      </c>
      <c r="J106" s="1248">
        <v>0</v>
      </c>
      <c r="K106" s="1247">
        <v>11122</v>
      </c>
      <c r="L106" s="1248">
        <v>0</v>
      </c>
      <c r="M106" s="1247">
        <v>11122</v>
      </c>
      <c r="N106" s="1164">
        <v>6.0350000000000001E-2</v>
      </c>
      <c r="O106" s="1247">
        <v>10489</v>
      </c>
      <c r="P106" s="1248">
        <v>0</v>
      </c>
      <c r="Q106" s="1247">
        <v>10489</v>
      </c>
      <c r="R106" s="1248">
        <v>0</v>
      </c>
      <c r="S106" s="1247">
        <v>10489</v>
      </c>
      <c r="T106" s="1247"/>
      <c r="U106" s="1247"/>
      <c r="V106" s="1247"/>
      <c r="W106" s="1247">
        <v>10489</v>
      </c>
      <c r="X106" s="1247" t="s">
        <v>928</v>
      </c>
    </row>
    <row r="107" spans="1:24" x14ac:dyDescent="0.25">
      <c r="A107" s="1247">
        <v>245</v>
      </c>
      <c r="B107" s="1247" t="s">
        <v>582</v>
      </c>
      <c r="C107" s="1247"/>
      <c r="D107" s="1247" t="s">
        <v>537</v>
      </c>
      <c r="E107" s="1247">
        <v>15195</v>
      </c>
      <c r="F107" s="1248">
        <v>0</v>
      </c>
      <c r="G107" s="1247">
        <v>15195</v>
      </c>
      <c r="H107" s="1248">
        <v>0</v>
      </c>
      <c r="I107" s="1247">
        <v>15195</v>
      </c>
      <c r="J107" s="1248">
        <v>0</v>
      </c>
      <c r="K107" s="1247">
        <v>15195</v>
      </c>
      <c r="L107" s="1248">
        <v>0</v>
      </c>
      <c r="M107" s="1247">
        <v>15195</v>
      </c>
      <c r="N107" s="1248">
        <v>0</v>
      </c>
      <c r="O107" s="1247">
        <v>15195</v>
      </c>
      <c r="P107" s="1248">
        <v>0</v>
      </c>
      <c r="Q107" s="1247">
        <v>15195</v>
      </c>
      <c r="R107" s="1248">
        <v>0</v>
      </c>
      <c r="S107" s="1247">
        <v>15195</v>
      </c>
      <c r="T107" s="1247"/>
      <c r="U107" s="1247"/>
      <c r="V107" s="1247"/>
      <c r="W107" s="1247">
        <v>15195</v>
      </c>
      <c r="X107" s="1247" t="s">
        <v>928</v>
      </c>
    </row>
    <row r="108" spans="1:24" x14ac:dyDescent="0.25">
      <c r="A108" s="1247">
        <v>246</v>
      </c>
      <c r="B108" s="1247" t="s">
        <v>583</v>
      </c>
      <c r="C108" s="1247" t="s">
        <v>562</v>
      </c>
      <c r="D108" s="1247" t="s">
        <v>537</v>
      </c>
      <c r="E108" s="1247">
        <v>16643</v>
      </c>
      <c r="F108" s="1248">
        <v>0</v>
      </c>
      <c r="G108" s="1247">
        <v>16643</v>
      </c>
      <c r="H108" s="1248">
        <v>0</v>
      </c>
      <c r="I108" s="1247">
        <v>16643</v>
      </c>
      <c r="J108" s="1248">
        <v>0</v>
      </c>
      <c r="K108" s="1247">
        <v>16643</v>
      </c>
      <c r="L108" s="1248">
        <v>0</v>
      </c>
      <c r="M108" s="1247">
        <v>16643</v>
      </c>
      <c r="N108" s="1248">
        <v>0</v>
      </c>
      <c r="O108" s="1247">
        <v>16643</v>
      </c>
      <c r="P108" s="1248">
        <v>0</v>
      </c>
      <c r="Q108" s="1247">
        <v>16643</v>
      </c>
      <c r="R108" s="1248">
        <v>0</v>
      </c>
      <c r="S108" s="1247">
        <v>16643</v>
      </c>
      <c r="T108" s="1247"/>
      <c r="U108" s="1247"/>
      <c r="V108" s="1247"/>
      <c r="W108" s="1247">
        <v>16643</v>
      </c>
      <c r="X108" s="1247" t="s">
        <v>928</v>
      </c>
    </row>
    <row r="109" spans="1:24" x14ac:dyDescent="0.25">
      <c r="A109" s="1247">
        <v>251</v>
      </c>
      <c r="B109" s="1247" t="s">
        <v>584</v>
      </c>
      <c r="C109" s="1247"/>
      <c r="D109" s="1247" t="s">
        <v>537</v>
      </c>
      <c r="E109" s="1247">
        <v>14479</v>
      </c>
      <c r="F109" s="1248">
        <v>0</v>
      </c>
      <c r="G109" s="1247">
        <v>14479</v>
      </c>
      <c r="H109" s="1248">
        <v>0</v>
      </c>
      <c r="I109" s="1247">
        <v>14479</v>
      </c>
      <c r="J109" s="1163">
        <v>-1.7840000000000002E-2</v>
      </c>
      <c r="K109" s="1247">
        <v>14742</v>
      </c>
      <c r="L109" s="1164">
        <v>5.8439999999999999E-2</v>
      </c>
      <c r="M109" s="1247">
        <v>13928</v>
      </c>
      <c r="N109" s="1248">
        <v>0</v>
      </c>
      <c r="O109" s="1247">
        <v>13928</v>
      </c>
      <c r="P109" s="1248">
        <v>0</v>
      </c>
      <c r="Q109" s="1247">
        <v>13928</v>
      </c>
      <c r="R109" s="1248">
        <v>0</v>
      </c>
      <c r="S109" s="1247">
        <v>13928</v>
      </c>
      <c r="T109" s="1247"/>
      <c r="U109" s="1247"/>
      <c r="V109" s="1247"/>
      <c r="W109" s="1247">
        <v>13928</v>
      </c>
      <c r="X109" s="1247" t="s">
        <v>928</v>
      </c>
    </row>
    <row r="110" spans="1:24" x14ac:dyDescent="0.25">
      <c r="A110" s="1247">
        <v>260</v>
      </c>
      <c r="B110" s="1247" t="s">
        <v>585</v>
      </c>
      <c r="C110" s="1247"/>
      <c r="D110" s="1247" t="s">
        <v>537</v>
      </c>
      <c r="E110" s="1247">
        <v>14833</v>
      </c>
      <c r="F110" s="1248">
        <v>0</v>
      </c>
      <c r="G110" s="1247">
        <v>14833</v>
      </c>
      <c r="H110" s="1248">
        <v>0</v>
      </c>
      <c r="I110" s="1247">
        <v>14833</v>
      </c>
      <c r="J110" s="1164">
        <v>9.2749999999999999E-2</v>
      </c>
      <c r="K110" s="1247">
        <v>13574</v>
      </c>
      <c r="L110" s="1164">
        <v>7.1429999999999993E-2</v>
      </c>
      <c r="M110" s="1247">
        <v>12669</v>
      </c>
      <c r="N110" s="1248">
        <v>0</v>
      </c>
      <c r="O110" s="1247">
        <v>12669</v>
      </c>
      <c r="P110" s="1248">
        <v>0</v>
      </c>
      <c r="Q110" s="1247">
        <v>12669</v>
      </c>
      <c r="R110" s="1163">
        <v>-2.7179999999999999E-2</v>
      </c>
      <c r="S110" s="1247">
        <v>13023</v>
      </c>
      <c r="T110" s="1247"/>
      <c r="U110" s="1247"/>
      <c r="V110" s="1247"/>
      <c r="W110" s="1247">
        <v>13023</v>
      </c>
      <c r="X110" s="1247" t="s">
        <v>928</v>
      </c>
    </row>
    <row r="111" spans="1:24" x14ac:dyDescent="0.25">
      <c r="A111" s="1247">
        <v>265</v>
      </c>
      <c r="B111" s="1247" t="s">
        <v>586</v>
      </c>
      <c r="C111" s="1247" t="s">
        <v>551</v>
      </c>
      <c r="D111" s="1247" t="s">
        <v>503</v>
      </c>
      <c r="E111" s="1247">
        <v>24496</v>
      </c>
      <c r="F111" s="1248">
        <v>0</v>
      </c>
      <c r="G111" s="1247">
        <v>24496</v>
      </c>
      <c r="H111" s="1248">
        <v>4.0000000000000003E-5</v>
      </c>
      <c r="I111" s="1247">
        <v>24495</v>
      </c>
      <c r="J111" s="1248">
        <v>0</v>
      </c>
      <c r="K111" s="1247">
        <v>24495</v>
      </c>
      <c r="L111" s="1248">
        <v>0</v>
      </c>
      <c r="M111" s="1247">
        <v>24495</v>
      </c>
      <c r="N111" s="1248">
        <v>0</v>
      </c>
      <c r="O111" s="1247">
        <v>24495</v>
      </c>
      <c r="P111" s="1164">
        <v>6.9980000000000001E-2</v>
      </c>
      <c r="Q111" s="1247">
        <v>22893</v>
      </c>
      <c r="R111" s="1248">
        <v>0</v>
      </c>
      <c r="S111" s="1247">
        <v>22893</v>
      </c>
      <c r="T111" s="1248">
        <v>0</v>
      </c>
      <c r="U111" s="1247">
        <v>22893</v>
      </c>
      <c r="V111" s="1248">
        <v>0</v>
      </c>
      <c r="W111" s="1247">
        <v>22893</v>
      </c>
      <c r="X111" s="1247" t="s">
        <v>928</v>
      </c>
    </row>
    <row r="112" spans="1:24" x14ac:dyDescent="0.25">
      <c r="A112" s="1247">
        <v>266</v>
      </c>
      <c r="B112" s="1247" t="s">
        <v>73</v>
      </c>
      <c r="C112" s="1247" t="s">
        <v>57</v>
      </c>
      <c r="D112" s="1247" t="s">
        <v>537</v>
      </c>
      <c r="E112" s="1247">
        <v>10851</v>
      </c>
      <c r="F112" s="1248">
        <v>0</v>
      </c>
      <c r="G112" s="1247">
        <v>10851</v>
      </c>
      <c r="H112" s="1164">
        <v>0.20019999999999999</v>
      </c>
      <c r="I112" s="1247">
        <v>9041</v>
      </c>
      <c r="J112" s="1248">
        <v>0</v>
      </c>
      <c r="K112" s="1247">
        <v>9041</v>
      </c>
      <c r="L112" s="1248">
        <v>0</v>
      </c>
      <c r="M112" s="1247">
        <v>9041</v>
      </c>
      <c r="N112" s="1164">
        <v>5.2749999999999998E-2</v>
      </c>
      <c r="O112" s="1247">
        <v>8588</v>
      </c>
      <c r="P112" s="1248">
        <v>0</v>
      </c>
      <c r="Q112" s="1247">
        <v>8588</v>
      </c>
      <c r="R112" s="1248">
        <v>0</v>
      </c>
      <c r="S112" s="1247">
        <v>8588</v>
      </c>
      <c r="T112" s="1247"/>
      <c r="U112" s="1247"/>
      <c r="V112" s="1247"/>
      <c r="W112" s="1247">
        <v>8588</v>
      </c>
      <c r="X112" s="1247" t="s">
        <v>928</v>
      </c>
    </row>
    <row r="113" spans="1:24" x14ac:dyDescent="0.25">
      <c r="A113" s="1247">
        <v>275</v>
      </c>
      <c r="B113" s="1247" t="s">
        <v>587</v>
      </c>
      <c r="C113" s="1247" t="s">
        <v>571</v>
      </c>
      <c r="D113" s="1247" t="s">
        <v>537</v>
      </c>
      <c r="E113" s="1247">
        <v>4063</v>
      </c>
      <c r="F113" s="1248">
        <v>0</v>
      </c>
      <c r="G113" s="1247">
        <v>4063</v>
      </c>
      <c r="H113" s="1248">
        <v>0</v>
      </c>
      <c r="I113" s="1247">
        <v>4063</v>
      </c>
      <c r="J113" s="1248">
        <v>0</v>
      </c>
      <c r="K113" s="1247">
        <v>4063</v>
      </c>
      <c r="L113" s="1248">
        <v>0</v>
      </c>
      <c r="M113" s="1247">
        <v>4063</v>
      </c>
      <c r="N113" s="1248">
        <v>0</v>
      </c>
      <c r="O113" s="1247">
        <v>4063</v>
      </c>
      <c r="P113" s="1248">
        <v>0</v>
      </c>
      <c r="Q113" s="1247">
        <v>4063</v>
      </c>
      <c r="R113" s="1248">
        <v>0</v>
      </c>
      <c r="S113" s="1247">
        <v>4063</v>
      </c>
      <c r="T113" s="1247"/>
      <c r="U113" s="1247"/>
      <c r="V113" s="1247"/>
      <c r="W113" s="1247">
        <v>4063</v>
      </c>
      <c r="X113" s="1247" t="s">
        <v>928</v>
      </c>
    </row>
    <row r="114" spans="1:24" x14ac:dyDescent="0.25">
      <c r="A114" s="1247">
        <v>276</v>
      </c>
      <c r="B114" s="1247" t="s">
        <v>588</v>
      </c>
      <c r="C114" s="1247" t="s">
        <v>571</v>
      </c>
      <c r="D114" s="1247" t="s">
        <v>537</v>
      </c>
      <c r="E114" s="1247">
        <v>9946</v>
      </c>
      <c r="F114" s="1248">
        <v>0</v>
      </c>
      <c r="G114" s="1247">
        <v>9946</v>
      </c>
      <c r="H114" s="1248">
        <v>0</v>
      </c>
      <c r="I114" s="1247">
        <v>9946</v>
      </c>
      <c r="J114" s="1248">
        <v>0</v>
      </c>
      <c r="K114" s="1247">
        <v>9946</v>
      </c>
      <c r="L114" s="1248">
        <v>0</v>
      </c>
      <c r="M114" s="1247">
        <v>9946</v>
      </c>
      <c r="N114" s="1248">
        <v>0</v>
      </c>
      <c r="O114" s="1247">
        <v>9946</v>
      </c>
      <c r="P114" s="1248">
        <v>0</v>
      </c>
      <c r="Q114" s="1247">
        <v>9946</v>
      </c>
      <c r="R114" s="1164">
        <v>9.9129999999999996E-2</v>
      </c>
      <c r="S114" s="1247">
        <v>9049</v>
      </c>
      <c r="T114" s="1247"/>
      <c r="U114" s="1247"/>
      <c r="V114" s="1247"/>
      <c r="W114" s="1247">
        <v>9049</v>
      </c>
      <c r="X114" s="1247" t="s">
        <v>928</v>
      </c>
    </row>
    <row r="115" spans="1:24" x14ac:dyDescent="0.25">
      <c r="A115" s="1247">
        <v>277</v>
      </c>
      <c r="B115" s="1247" t="s">
        <v>589</v>
      </c>
      <c r="C115" s="1247" t="s">
        <v>571</v>
      </c>
      <c r="D115" s="1247" t="s">
        <v>537</v>
      </c>
      <c r="E115" s="1247">
        <v>6326</v>
      </c>
      <c r="F115" s="1248">
        <v>0</v>
      </c>
      <c r="G115" s="1247">
        <v>6326</v>
      </c>
      <c r="H115" s="1248">
        <v>0</v>
      </c>
      <c r="I115" s="1247">
        <v>6326</v>
      </c>
      <c r="J115" s="1248">
        <v>0</v>
      </c>
      <c r="K115" s="1247">
        <v>6326</v>
      </c>
      <c r="L115" s="1248">
        <v>0</v>
      </c>
      <c r="M115" s="1247">
        <v>6326</v>
      </c>
      <c r="N115" s="1248">
        <v>0</v>
      </c>
      <c r="O115" s="1247">
        <v>6326</v>
      </c>
      <c r="P115" s="1248">
        <v>0</v>
      </c>
      <c r="Q115" s="1247">
        <v>6326</v>
      </c>
      <c r="R115" s="1248">
        <v>0</v>
      </c>
      <c r="S115" s="1247">
        <v>6326</v>
      </c>
      <c r="T115" s="1247"/>
      <c r="U115" s="1247"/>
      <c r="V115" s="1247"/>
      <c r="W115" s="1247">
        <v>6326</v>
      </c>
      <c r="X115" s="1247" t="s">
        <v>928</v>
      </c>
    </row>
    <row r="116" spans="1:24" x14ac:dyDescent="0.25">
      <c r="A116" s="1247">
        <v>279</v>
      </c>
      <c r="B116" s="1247" t="s">
        <v>590</v>
      </c>
      <c r="C116" s="1247" t="s">
        <v>571</v>
      </c>
      <c r="D116" s="1247" t="s">
        <v>537</v>
      </c>
      <c r="E116" s="1247">
        <v>4063</v>
      </c>
      <c r="F116" s="1248">
        <v>0</v>
      </c>
      <c r="G116" s="1247">
        <v>4063</v>
      </c>
      <c r="H116" s="1248">
        <v>0</v>
      </c>
      <c r="I116" s="1247">
        <v>4063</v>
      </c>
      <c r="J116" s="1248">
        <v>0</v>
      </c>
      <c r="K116" s="1247">
        <v>4063</v>
      </c>
      <c r="L116" s="1248">
        <v>0</v>
      </c>
      <c r="M116" s="1247">
        <v>4063</v>
      </c>
      <c r="N116" s="1248">
        <v>0</v>
      </c>
      <c r="O116" s="1247">
        <v>4063</v>
      </c>
      <c r="P116" s="1248">
        <v>0</v>
      </c>
      <c r="Q116" s="1247">
        <v>4063</v>
      </c>
      <c r="R116" s="1248">
        <v>0</v>
      </c>
      <c r="S116" s="1247">
        <v>4063</v>
      </c>
      <c r="T116" s="1247"/>
      <c r="U116" s="1247"/>
      <c r="V116" s="1247"/>
      <c r="W116" s="1247">
        <v>4063</v>
      </c>
      <c r="X116" s="1247" t="s">
        <v>928</v>
      </c>
    </row>
    <row r="117" spans="1:24" x14ac:dyDescent="0.25">
      <c r="A117" s="1247">
        <v>280</v>
      </c>
      <c r="B117" s="1247" t="s">
        <v>591</v>
      </c>
      <c r="C117" s="1247" t="s">
        <v>571</v>
      </c>
      <c r="D117" s="1247" t="s">
        <v>537</v>
      </c>
      <c r="E117" s="1247">
        <v>18090</v>
      </c>
      <c r="F117" s="1248">
        <v>0</v>
      </c>
      <c r="G117" s="1247">
        <v>18090</v>
      </c>
      <c r="H117" s="1248">
        <v>0</v>
      </c>
      <c r="I117" s="1247">
        <v>18090</v>
      </c>
      <c r="J117" s="1248">
        <v>0</v>
      </c>
      <c r="K117" s="1247">
        <v>18090</v>
      </c>
      <c r="L117" s="1248">
        <v>0</v>
      </c>
      <c r="M117" s="1247">
        <v>18090</v>
      </c>
      <c r="N117" s="1248">
        <v>0</v>
      </c>
      <c r="O117" s="1247">
        <v>18090</v>
      </c>
      <c r="P117" s="1248">
        <v>0</v>
      </c>
      <c r="Q117" s="1247">
        <v>18090</v>
      </c>
      <c r="R117" s="1248">
        <v>0</v>
      </c>
      <c r="S117" s="1247">
        <v>18090</v>
      </c>
      <c r="T117" s="1247"/>
      <c r="U117" s="1247"/>
      <c r="V117" s="1247"/>
      <c r="W117" s="1247">
        <v>18090</v>
      </c>
      <c r="X117" s="1247" t="s">
        <v>928</v>
      </c>
    </row>
    <row r="118" spans="1:24" x14ac:dyDescent="0.25">
      <c r="A118" s="1247">
        <v>281</v>
      </c>
      <c r="B118" s="1247" t="s">
        <v>592</v>
      </c>
      <c r="C118" s="1247" t="s">
        <v>571</v>
      </c>
      <c r="D118" s="1247" t="s">
        <v>537</v>
      </c>
      <c r="E118" s="1247">
        <v>3068</v>
      </c>
      <c r="F118" s="1248">
        <v>0</v>
      </c>
      <c r="G118" s="1247">
        <v>3068</v>
      </c>
      <c r="H118" s="1248">
        <v>0</v>
      </c>
      <c r="I118" s="1247">
        <v>3068</v>
      </c>
      <c r="J118" s="1248">
        <v>0</v>
      </c>
      <c r="K118" s="1247">
        <v>3068</v>
      </c>
      <c r="L118" s="1248">
        <v>0</v>
      </c>
      <c r="M118" s="1247">
        <v>3068</v>
      </c>
      <c r="N118" s="1248">
        <v>0</v>
      </c>
      <c r="O118" s="1247">
        <v>3068</v>
      </c>
      <c r="P118" s="1248">
        <v>0</v>
      </c>
      <c r="Q118" s="1247">
        <v>3068</v>
      </c>
      <c r="R118" s="1248">
        <v>0</v>
      </c>
      <c r="S118" s="1247">
        <v>3068</v>
      </c>
      <c r="T118" s="1247"/>
      <c r="U118" s="1247"/>
      <c r="V118" s="1247"/>
      <c r="W118" s="1247">
        <v>3068</v>
      </c>
      <c r="X118" s="1247" t="s">
        <v>928</v>
      </c>
    </row>
    <row r="119" spans="1:24" x14ac:dyDescent="0.25">
      <c r="A119" s="1247">
        <v>282</v>
      </c>
      <c r="B119" s="1247" t="s">
        <v>126</v>
      </c>
      <c r="C119" s="1247" t="s">
        <v>571</v>
      </c>
      <c r="D119" s="1247" t="s">
        <v>537</v>
      </c>
      <c r="E119" s="1247">
        <v>5873</v>
      </c>
      <c r="F119" s="1248">
        <v>0</v>
      </c>
      <c r="G119" s="1247">
        <v>5873</v>
      </c>
      <c r="H119" s="1164">
        <v>8.3379999999999996E-2</v>
      </c>
      <c r="I119" s="1247">
        <v>5421</v>
      </c>
      <c r="J119" s="1164">
        <v>0.19828000000000001</v>
      </c>
      <c r="K119" s="1247">
        <v>4524</v>
      </c>
      <c r="L119" s="1248">
        <v>0</v>
      </c>
      <c r="M119" s="1247">
        <v>4524</v>
      </c>
      <c r="N119" s="1248">
        <v>0</v>
      </c>
      <c r="O119" s="1247">
        <v>4524</v>
      </c>
      <c r="P119" s="1248">
        <v>0</v>
      </c>
      <c r="Q119" s="1247">
        <v>4524</v>
      </c>
      <c r="R119" s="1163">
        <v>-0.16547000000000001</v>
      </c>
      <c r="S119" s="1247">
        <v>5421</v>
      </c>
      <c r="T119" s="1247"/>
      <c r="U119" s="1247"/>
      <c r="V119" s="1247"/>
      <c r="W119" s="1247">
        <v>5421</v>
      </c>
      <c r="X119" s="1247" t="s">
        <v>928</v>
      </c>
    </row>
    <row r="120" spans="1:24" x14ac:dyDescent="0.25">
      <c r="A120" s="1247">
        <v>283</v>
      </c>
      <c r="B120" s="1247" t="s">
        <v>127</v>
      </c>
      <c r="C120" s="1247" t="s">
        <v>571</v>
      </c>
      <c r="D120" s="1247" t="s">
        <v>537</v>
      </c>
      <c r="E120" s="1247">
        <v>3611</v>
      </c>
      <c r="F120" s="1248">
        <v>0</v>
      </c>
      <c r="G120" s="1247">
        <v>3611</v>
      </c>
      <c r="H120" s="1164">
        <v>8.1460000000000005E-2</v>
      </c>
      <c r="I120" s="1247">
        <v>3339</v>
      </c>
      <c r="J120" s="1248">
        <v>0</v>
      </c>
      <c r="K120" s="1247">
        <v>3339</v>
      </c>
      <c r="L120" s="1248">
        <v>0</v>
      </c>
      <c r="M120" s="1247">
        <v>3339</v>
      </c>
      <c r="N120" s="1248">
        <v>0</v>
      </c>
      <c r="O120" s="1247">
        <v>3339</v>
      </c>
      <c r="P120" s="1248">
        <v>0</v>
      </c>
      <c r="Q120" s="1247">
        <v>3339</v>
      </c>
      <c r="R120" s="1248">
        <v>0</v>
      </c>
      <c r="S120" s="1247">
        <v>3339</v>
      </c>
      <c r="T120" s="1247"/>
      <c r="U120" s="1247"/>
      <c r="V120" s="1247"/>
      <c r="W120" s="1247">
        <v>3339</v>
      </c>
      <c r="X120" s="1247" t="s">
        <v>928</v>
      </c>
    </row>
    <row r="121" spans="1:24" x14ac:dyDescent="0.25">
      <c r="A121" s="1247">
        <v>286</v>
      </c>
      <c r="B121" s="1247" t="s">
        <v>593</v>
      </c>
      <c r="C121" s="1247"/>
      <c r="D121" s="1247" t="s">
        <v>537</v>
      </c>
      <c r="E121" s="1247">
        <v>12661</v>
      </c>
      <c r="F121" s="1248">
        <v>0</v>
      </c>
      <c r="G121" s="1247">
        <v>12661</v>
      </c>
      <c r="H121" s="1248">
        <v>0</v>
      </c>
      <c r="I121" s="1247">
        <v>12661</v>
      </c>
      <c r="J121" s="1164">
        <v>3.7109999999999997E-2</v>
      </c>
      <c r="K121" s="1247">
        <v>12208</v>
      </c>
      <c r="L121" s="1248">
        <v>0</v>
      </c>
      <c r="M121" s="1247">
        <v>12208</v>
      </c>
      <c r="N121" s="1248">
        <v>0</v>
      </c>
      <c r="O121" s="1247">
        <v>12208</v>
      </c>
      <c r="P121" s="1248">
        <v>0</v>
      </c>
      <c r="Q121" s="1247">
        <v>12208</v>
      </c>
      <c r="R121" s="1248">
        <v>0</v>
      </c>
      <c r="S121" s="1247">
        <v>12208</v>
      </c>
      <c r="T121" s="1247"/>
      <c r="U121" s="1247"/>
      <c r="V121" s="1247"/>
      <c r="W121" s="1247">
        <v>12208</v>
      </c>
      <c r="X121" s="1247" t="s">
        <v>928</v>
      </c>
    </row>
    <row r="122" spans="1:24" x14ac:dyDescent="0.25">
      <c r="A122" s="1247">
        <v>290</v>
      </c>
      <c r="B122" s="1247" t="s">
        <v>120</v>
      </c>
      <c r="C122" s="1247" t="s">
        <v>562</v>
      </c>
      <c r="D122" s="1247" t="s">
        <v>537</v>
      </c>
      <c r="E122" s="1247">
        <v>14923</v>
      </c>
      <c r="F122" s="1248">
        <v>0</v>
      </c>
      <c r="G122" s="1247">
        <v>14923</v>
      </c>
      <c r="H122" s="1248">
        <v>0</v>
      </c>
      <c r="I122" s="1247">
        <v>14923</v>
      </c>
      <c r="J122" s="1248">
        <v>0</v>
      </c>
      <c r="K122" s="1247">
        <v>14923</v>
      </c>
      <c r="L122" s="1248">
        <v>0</v>
      </c>
      <c r="M122" s="1247">
        <v>14923</v>
      </c>
      <c r="N122" s="1248">
        <v>0</v>
      </c>
      <c r="O122" s="1247">
        <v>14923</v>
      </c>
      <c r="P122" s="1248">
        <v>0</v>
      </c>
      <c r="Q122" s="1247">
        <v>14923</v>
      </c>
      <c r="R122" s="1248">
        <v>0</v>
      </c>
      <c r="S122" s="1247">
        <v>14923</v>
      </c>
      <c r="T122" s="1248">
        <v>0</v>
      </c>
      <c r="U122" s="1247">
        <v>14923</v>
      </c>
      <c r="V122" s="1248">
        <v>0</v>
      </c>
      <c r="W122" s="1247">
        <v>14923</v>
      </c>
      <c r="X122" s="1247" t="s">
        <v>928</v>
      </c>
    </row>
    <row r="123" spans="1:24" x14ac:dyDescent="0.25">
      <c r="A123" s="1247">
        <v>291</v>
      </c>
      <c r="B123" s="1247" t="s">
        <v>594</v>
      </c>
      <c r="C123" s="1247" t="s">
        <v>571</v>
      </c>
      <c r="D123" s="1247" t="s">
        <v>537</v>
      </c>
      <c r="E123" s="1247">
        <v>4787</v>
      </c>
      <c r="F123" s="1248">
        <v>0</v>
      </c>
      <c r="G123" s="1247">
        <v>4787</v>
      </c>
      <c r="H123" s="1164">
        <v>5.8130000000000001E-2</v>
      </c>
      <c r="I123" s="1247">
        <v>4524</v>
      </c>
      <c r="J123" s="1163">
        <v>-5.4940000000000003E-2</v>
      </c>
      <c r="K123" s="1247">
        <v>4787</v>
      </c>
      <c r="L123" s="1248">
        <v>0</v>
      </c>
      <c r="M123" s="1247">
        <v>4787</v>
      </c>
      <c r="N123" s="1248">
        <v>0</v>
      </c>
      <c r="O123" s="1247">
        <v>4787</v>
      </c>
      <c r="P123" s="1248">
        <v>0</v>
      </c>
      <c r="Q123" s="1247">
        <v>4787</v>
      </c>
      <c r="R123" s="1248">
        <v>0</v>
      </c>
      <c r="S123" s="1247">
        <v>4787</v>
      </c>
      <c r="T123" s="1247"/>
      <c r="U123" s="1247"/>
      <c r="V123" s="1247"/>
      <c r="W123" s="1247">
        <v>4787</v>
      </c>
      <c r="X123" s="1247" t="s">
        <v>928</v>
      </c>
    </row>
    <row r="124" spans="1:24" x14ac:dyDescent="0.25">
      <c r="A124" s="1097">
        <v>298</v>
      </c>
      <c r="B124" s="1097" t="s">
        <v>595</v>
      </c>
      <c r="C124" s="1097" t="s">
        <v>451</v>
      </c>
      <c r="D124" s="1097" t="s">
        <v>503</v>
      </c>
      <c r="E124" s="1247">
        <v>5517</v>
      </c>
      <c r="F124" s="1248">
        <v>0</v>
      </c>
      <c r="G124" s="1247">
        <v>5517</v>
      </c>
      <c r="H124" s="1248">
        <v>0</v>
      </c>
      <c r="I124" s="1247">
        <v>5517</v>
      </c>
      <c r="J124" s="1248">
        <v>0</v>
      </c>
      <c r="K124" s="1247">
        <v>5517</v>
      </c>
      <c r="L124" s="1248">
        <v>0</v>
      </c>
      <c r="M124" s="1247">
        <v>5517</v>
      </c>
      <c r="N124" s="1248">
        <v>0</v>
      </c>
      <c r="O124" s="1247">
        <v>5517</v>
      </c>
      <c r="P124" s="1164">
        <v>7.0019999999999999E-2</v>
      </c>
      <c r="Q124" s="1247">
        <v>5156</v>
      </c>
      <c r="R124" s="1248">
        <v>0</v>
      </c>
      <c r="S124" s="1247">
        <v>5156</v>
      </c>
      <c r="T124" s="1248">
        <v>0</v>
      </c>
      <c r="U124" s="1247">
        <v>5156</v>
      </c>
      <c r="V124" s="1248">
        <v>0</v>
      </c>
      <c r="W124" s="1247">
        <v>5156</v>
      </c>
      <c r="X124" s="1247" t="s">
        <v>933</v>
      </c>
    </row>
    <row r="125" spans="1:24" x14ac:dyDescent="0.25">
      <c r="A125" s="1097">
        <v>301</v>
      </c>
      <c r="B125" s="1097" t="s">
        <v>596</v>
      </c>
      <c r="C125" s="1097" t="s">
        <v>451</v>
      </c>
      <c r="D125" s="1097" t="s">
        <v>503</v>
      </c>
      <c r="E125" s="1247">
        <v>2803</v>
      </c>
      <c r="F125" s="1248">
        <v>0</v>
      </c>
      <c r="G125" s="1247">
        <v>2803</v>
      </c>
      <c r="H125" s="1248">
        <v>0</v>
      </c>
      <c r="I125" s="1247">
        <v>2803</v>
      </c>
      <c r="J125" s="1248">
        <v>0</v>
      </c>
      <c r="K125" s="1247">
        <v>2803</v>
      </c>
      <c r="L125" s="1248">
        <v>0</v>
      </c>
      <c r="M125" s="1247">
        <v>2803</v>
      </c>
      <c r="N125" s="1248">
        <v>0</v>
      </c>
      <c r="O125" s="1247">
        <v>2803</v>
      </c>
      <c r="P125" s="1164">
        <v>7.0260000000000003E-2</v>
      </c>
      <c r="Q125" s="1247">
        <v>2619</v>
      </c>
      <c r="R125" s="1248">
        <v>0</v>
      </c>
      <c r="S125" s="1247">
        <v>2619</v>
      </c>
      <c r="T125" s="1248">
        <v>0</v>
      </c>
      <c r="U125" s="1247">
        <v>2619</v>
      </c>
      <c r="V125" s="1248">
        <v>0</v>
      </c>
      <c r="W125" s="1247">
        <v>2619</v>
      </c>
      <c r="X125" s="1247" t="s">
        <v>933</v>
      </c>
    </row>
    <row r="126" spans="1:24" x14ac:dyDescent="0.25">
      <c r="A126" s="1247">
        <v>318</v>
      </c>
      <c r="B126" s="1247" t="s">
        <v>597</v>
      </c>
      <c r="C126" s="1247" t="s">
        <v>562</v>
      </c>
      <c r="D126" s="1247" t="s">
        <v>537</v>
      </c>
      <c r="E126" s="1247">
        <v>0</v>
      </c>
      <c r="F126" s="1247"/>
      <c r="G126" s="1247">
        <v>0</v>
      </c>
      <c r="H126" s="1247"/>
      <c r="I126" s="1247">
        <v>0</v>
      </c>
      <c r="J126" s="1247"/>
      <c r="K126" s="1247">
        <v>0</v>
      </c>
      <c r="L126" s="1247"/>
      <c r="M126" s="1247">
        <v>0</v>
      </c>
      <c r="N126" s="1247"/>
      <c r="O126" s="1247">
        <v>0</v>
      </c>
      <c r="P126" s="1247"/>
      <c r="Q126" s="1247">
        <v>0</v>
      </c>
      <c r="R126" s="1247"/>
      <c r="S126" s="1247">
        <v>0</v>
      </c>
      <c r="T126" s="1247"/>
      <c r="U126" s="1247"/>
      <c r="V126" s="1247"/>
      <c r="W126" s="1247">
        <v>0</v>
      </c>
      <c r="X126" s="1247" t="s">
        <v>928</v>
      </c>
    </row>
    <row r="127" spans="1:24" x14ac:dyDescent="0.25">
      <c r="A127" s="1247">
        <v>324</v>
      </c>
      <c r="B127" s="1247" t="s">
        <v>598</v>
      </c>
      <c r="C127" s="1247" t="s">
        <v>562</v>
      </c>
      <c r="D127" s="1247" t="s">
        <v>537</v>
      </c>
      <c r="E127" s="1247">
        <v>11764</v>
      </c>
      <c r="F127" s="1248">
        <v>0</v>
      </c>
      <c r="G127" s="1247">
        <v>11764</v>
      </c>
      <c r="H127" s="1248">
        <v>0</v>
      </c>
      <c r="I127" s="1247">
        <v>11764</v>
      </c>
      <c r="J127" s="1248">
        <v>0</v>
      </c>
      <c r="K127" s="1247">
        <v>11764</v>
      </c>
      <c r="L127" s="1248">
        <v>0</v>
      </c>
      <c r="M127" s="1247">
        <v>11764</v>
      </c>
      <c r="N127" s="1164">
        <v>8.3339999999999997E-2</v>
      </c>
      <c r="O127" s="1247">
        <v>10859</v>
      </c>
      <c r="P127" s="1248">
        <v>0</v>
      </c>
      <c r="Q127" s="1247">
        <v>10859</v>
      </c>
      <c r="R127" s="1248">
        <v>0</v>
      </c>
      <c r="S127" s="1247">
        <v>10859</v>
      </c>
      <c r="T127" s="1247"/>
      <c r="U127" s="1247"/>
      <c r="V127" s="1247"/>
      <c r="W127" s="1247">
        <v>10859</v>
      </c>
      <c r="X127" s="1247" t="s">
        <v>928</v>
      </c>
    </row>
    <row r="128" spans="1:24" x14ac:dyDescent="0.25">
      <c r="A128" s="1247">
        <v>337</v>
      </c>
      <c r="B128" s="1247" t="s">
        <v>599</v>
      </c>
      <c r="C128" s="1247" t="s">
        <v>562</v>
      </c>
      <c r="D128" s="1247" t="s">
        <v>537</v>
      </c>
      <c r="E128" s="1247">
        <v>0</v>
      </c>
      <c r="F128" s="1247"/>
      <c r="G128" s="1247">
        <v>0</v>
      </c>
      <c r="H128" s="1247"/>
      <c r="I128" s="1247">
        <v>0</v>
      </c>
      <c r="J128" s="1247"/>
      <c r="K128" s="1247">
        <v>0</v>
      </c>
      <c r="L128" s="1247"/>
      <c r="M128" s="1247">
        <v>0</v>
      </c>
      <c r="N128" s="1247"/>
      <c r="O128" s="1247">
        <v>0</v>
      </c>
      <c r="P128" s="1247"/>
      <c r="Q128" s="1247">
        <v>0</v>
      </c>
      <c r="R128" s="1247"/>
      <c r="S128" s="1247">
        <v>0</v>
      </c>
      <c r="T128" s="1247"/>
      <c r="U128" s="1247"/>
      <c r="V128" s="1247"/>
      <c r="W128" s="1247">
        <v>0</v>
      </c>
      <c r="X128" s="1247" t="s">
        <v>928</v>
      </c>
    </row>
    <row r="129" spans="1:24" x14ac:dyDescent="0.25">
      <c r="A129" s="1247">
        <v>341</v>
      </c>
      <c r="B129" s="1247" t="s">
        <v>600</v>
      </c>
      <c r="C129" s="1247" t="s">
        <v>562</v>
      </c>
      <c r="D129" s="1247" t="s">
        <v>537</v>
      </c>
      <c r="E129" s="1247">
        <v>3756</v>
      </c>
      <c r="F129" s="1248">
        <v>0</v>
      </c>
      <c r="G129" s="1247">
        <v>3756</v>
      </c>
      <c r="H129" s="1248">
        <v>0</v>
      </c>
      <c r="I129" s="1247">
        <v>3756</v>
      </c>
      <c r="J129" s="1248">
        <v>0</v>
      </c>
      <c r="K129" s="1247">
        <v>3756</v>
      </c>
      <c r="L129" s="1248">
        <v>0</v>
      </c>
      <c r="M129" s="1247">
        <v>3756</v>
      </c>
      <c r="N129" s="1248">
        <v>0</v>
      </c>
      <c r="O129" s="1247">
        <v>3756</v>
      </c>
      <c r="P129" s="1248">
        <v>0</v>
      </c>
      <c r="Q129" s="1247">
        <v>3756</v>
      </c>
      <c r="R129" s="1248">
        <v>0</v>
      </c>
      <c r="S129" s="1247">
        <v>3756</v>
      </c>
      <c r="T129" s="1247"/>
      <c r="U129" s="1247"/>
      <c r="V129" s="1247"/>
      <c r="W129" s="1247">
        <v>3756</v>
      </c>
      <c r="X129" s="1247" t="s">
        <v>928</v>
      </c>
    </row>
    <row r="130" spans="1:24" x14ac:dyDescent="0.25">
      <c r="A130" s="1247">
        <v>342</v>
      </c>
      <c r="B130" s="1247" t="s">
        <v>601</v>
      </c>
      <c r="C130" s="1247" t="s">
        <v>562</v>
      </c>
      <c r="D130" s="1247" t="s">
        <v>537</v>
      </c>
      <c r="E130" s="1247">
        <v>9789</v>
      </c>
      <c r="F130" s="1248">
        <v>0</v>
      </c>
      <c r="G130" s="1247">
        <v>9789</v>
      </c>
      <c r="H130" s="1164">
        <v>2.1919999999999999E-2</v>
      </c>
      <c r="I130" s="1247">
        <v>9579</v>
      </c>
      <c r="J130" s="1163">
        <v>-2.155E-2</v>
      </c>
      <c r="K130" s="1247">
        <v>9790</v>
      </c>
      <c r="L130" s="1163">
        <v>-6.055E-2</v>
      </c>
      <c r="M130" s="1247">
        <v>10421</v>
      </c>
      <c r="N130" s="1164">
        <v>6.3799999999999996E-2</v>
      </c>
      <c r="O130" s="1247">
        <v>9796</v>
      </c>
      <c r="P130" s="1248">
        <v>0</v>
      </c>
      <c r="Q130" s="1247">
        <v>9796</v>
      </c>
      <c r="R130" s="1164">
        <v>2.1160000000000002E-2</v>
      </c>
      <c r="S130" s="1247">
        <v>9593</v>
      </c>
      <c r="T130" s="1247"/>
      <c r="U130" s="1247"/>
      <c r="V130" s="1247"/>
      <c r="W130" s="1247">
        <v>9975</v>
      </c>
      <c r="X130" s="1247" t="s">
        <v>928</v>
      </c>
    </row>
    <row r="131" spans="1:24" x14ac:dyDescent="0.25">
      <c r="A131" s="1247">
        <v>352</v>
      </c>
      <c r="B131" s="1247" t="s">
        <v>602</v>
      </c>
      <c r="C131" s="1247" t="s">
        <v>562</v>
      </c>
      <c r="D131" s="1247" t="s">
        <v>537</v>
      </c>
      <c r="E131" s="1247">
        <v>15828</v>
      </c>
      <c r="F131" s="1248">
        <v>0</v>
      </c>
      <c r="G131" s="1247">
        <v>15828</v>
      </c>
      <c r="H131" s="1248">
        <v>0</v>
      </c>
      <c r="I131" s="1247">
        <v>15828</v>
      </c>
      <c r="J131" s="1248">
        <v>0</v>
      </c>
      <c r="K131" s="1247">
        <v>15828</v>
      </c>
      <c r="L131" s="1248">
        <v>0</v>
      </c>
      <c r="M131" s="1247">
        <v>15828</v>
      </c>
      <c r="N131" s="1248">
        <v>0</v>
      </c>
      <c r="O131" s="1247">
        <v>15828</v>
      </c>
      <c r="P131" s="1248">
        <v>0</v>
      </c>
      <c r="Q131" s="1247">
        <v>15828</v>
      </c>
      <c r="R131" s="1248">
        <v>0</v>
      </c>
      <c r="S131" s="1247">
        <v>15828</v>
      </c>
      <c r="T131" s="1247"/>
      <c r="U131" s="1247"/>
      <c r="V131" s="1247"/>
      <c r="W131" s="1247">
        <v>15828</v>
      </c>
      <c r="X131" s="1247" t="s">
        <v>928</v>
      </c>
    </row>
    <row r="132" spans="1:24" x14ac:dyDescent="0.25">
      <c r="A132" s="1247">
        <v>416</v>
      </c>
      <c r="B132" s="1247" t="s">
        <v>74</v>
      </c>
      <c r="C132" s="1247" t="s">
        <v>57</v>
      </c>
      <c r="D132" s="1247" t="s">
        <v>537</v>
      </c>
      <c r="E132" s="1247">
        <v>10127</v>
      </c>
      <c r="F132" s="1248">
        <v>0</v>
      </c>
      <c r="G132" s="1247">
        <v>10127</v>
      </c>
      <c r="H132" s="1248">
        <v>0</v>
      </c>
      <c r="I132" s="1247">
        <v>10127</v>
      </c>
      <c r="J132" s="1248">
        <v>0</v>
      </c>
      <c r="K132" s="1247">
        <v>10127</v>
      </c>
      <c r="L132" s="1248">
        <v>0</v>
      </c>
      <c r="M132" s="1247">
        <v>10127</v>
      </c>
      <c r="N132" s="1164">
        <v>6.6790000000000002E-2</v>
      </c>
      <c r="O132" s="1247">
        <v>9493</v>
      </c>
      <c r="P132" s="1248">
        <v>0</v>
      </c>
      <c r="Q132" s="1247">
        <v>9493</v>
      </c>
      <c r="R132" s="1248">
        <v>0</v>
      </c>
      <c r="S132" s="1247">
        <v>9493</v>
      </c>
      <c r="T132" s="1247"/>
      <c r="U132" s="1247"/>
      <c r="V132" s="1247"/>
      <c r="W132" s="1247">
        <v>9493</v>
      </c>
      <c r="X132" s="1247" t="s">
        <v>928</v>
      </c>
    </row>
    <row r="133" spans="1:24" x14ac:dyDescent="0.25">
      <c r="A133" s="1247">
        <v>418</v>
      </c>
      <c r="B133" s="1247" t="s">
        <v>1288</v>
      </c>
      <c r="C133" s="1247" t="s">
        <v>545</v>
      </c>
      <c r="D133" s="1247" t="s">
        <v>503</v>
      </c>
      <c r="E133" s="1247">
        <v>6465</v>
      </c>
      <c r="F133" s="1248">
        <v>0</v>
      </c>
      <c r="G133" s="1247">
        <v>6465</v>
      </c>
      <c r="H133" s="1248">
        <v>0</v>
      </c>
      <c r="I133" s="1247">
        <v>6465</v>
      </c>
      <c r="J133" s="1248">
        <v>0</v>
      </c>
      <c r="K133" s="1247">
        <v>6465</v>
      </c>
      <c r="L133" s="1248">
        <v>0</v>
      </c>
      <c r="M133" s="1247">
        <v>6465</v>
      </c>
      <c r="N133" s="1248">
        <v>0</v>
      </c>
      <c r="O133" s="1247">
        <v>6465</v>
      </c>
      <c r="P133" s="1248">
        <v>0</v>
      </c>
      <c r="Q133" s="1247">
        <v>6465</v>
      </c>
      <c r="R133" s="1248">
        <v>0</v>
      </c>
      <c r="S133" s="1247">
        <v>6465</v>
      </c>
      <c r="T133" s="1247"/>
      <c r="U133" s="1247"/>
      <c r="V133" s="1247"/>
      <c r="W133" s="1247">
        <v>6465</v>
      </c>
      <c r="X133" s="1247" t="s">
        <v>928</v>
      </c>
    </row>
    <row r="134" spans="1:24" x14ac:dyDescent="0.25">
      <c r="A134" s="1247">
        <v>437</v>
      </c>
      <c r="B134" s="1247" t="s">
        <v>956</v>
      </c>
      <c r="C134" s="1247"/>
      <c r="D134" s="1247" t="s">
        <v>537</v>
      </c>
      <c r="E134" s="1247">
        <v>13574</v>
      </c>
      <c r="F134" s="1248">
        <v>0</v>
      </c>
      <c r="G134" s="1247">
        <v>13574</v>
      </c>
      <c r="H134" s="1248">
        <v>0</v>
      </c>
      <c r="I134" s="1247">
        <v>13574</v>
      </c>
      <c r="J134" s="1248">
        <v>0</v>
      </c>
      <c r="K134" s="1247">
        <v>13574</v>
      </c>
      <c r="L134" s="1248">
        <v>0</v>
      </c>
      <c r="M134" s="1247">
        <v>13574</v>
      </c>
      <c r="N134" s="1248">
        <v>0</v>
      </c>
      <c r="O134" s="1247">
        <v>13574</v>
      </c>
      <c r="P134" s="1248">
        <v>0</v>
      </c>
      <c r="Q134" s="1247">
        <v>13574</v>
      </c>
      <c r="R134" s="1248">
        <v>0</v>
      </c>
      <c r="S134" s="1247">
        <v>13574</v>
      </c>
      <c r="T134" s="1248">
        <v>0</v>
      </c>
      <c r="U134" s="1247">
        <v>13574</v>
      </c>
      <c r="V134" s="1248">
        <v>0</v>
      </c>
      <c r="W134" s="1247">
        <v>13574</v>
      </c>
      <c r="X134" s="1247" t="s">
        <v>928</v>
      </c>
    </row>
    <row r="135" spans="1:24" x14ac:dyDescent="0.25">
      <c r="A135" s="1247">
        <v>441</v>
      </c>
      <c r="B135" s="1247" t="s">
        <v>547</v>
      </c>
      <c r="C135" s="1247" t="s">
        <v>545</v>
      </c>
      <c r="D135" s="1247" t="s">
        <v>503</v>
      </c>
      <c r="E135" s="1247">
        <v>7175</v>
      </c>
      <c r="F135" s="1248">
        <v>0</v>
      </c>
      <c r="G135" s="1247">
        <v>7175</v>
      </c>
      <c r="H135" s="1248">
        <v>0</v>
      </c>
      <c r="I135" s="1247">
        <v>7175</v>
      </c>
      <c r="J135" s="1248">
        <v>0</v>
      </c>
      <c r="K135" s="1247">
        <v>7175</v>
      </c>
      <c r="L135" s="1248">
        <v>0</v>
      </c>
      <c r="M135" s="1247">
        <v>7175</v>
      </c>
      <c r="N135" s="1248">
        <v>0</v>
      </c>
      <c r="O135" s="1247">
        <v>7175</v>
      </c>
      <c r="P135" s="1164">
        <v>6.9940000000000002E-2</v>
      </c>
      <c r="Q135" s="1247">
        <v>6706</v>
      </c>
      <c r="R135" s="1248">
        <v>0</v>
      </c>
      <c r="S135" s="1247">
        <v>6706</v>
      </c>
      <c r="T135" s="1248">
        <v>0</v>
      </c>
      <c r="U135" s="1247">
        <v>6706</v>
      </c>
      <c r="V135" s="1248">
        <v>0</v>
      </c>
      <c r="W135" s="1247">
        <v>6706</v>
      </c>
      <c r="X135" s="1247" t="s">
        <v>928</v>
      </c>
    </row>
    <row r="136" spans="1:24" x14ac:dyDescent="0.25">
      <c r="A136" s="1247">
        <v>448</v>
      </c>
      <c r="B136" s="1247" t="s">
        <v>603</v>
      </c>
      <c r="C136" s="1247" t="s">
        <v>545</v>
      </c>
      <c r="D136" s="1247" t="s">
        <v>503</v>
      </c>
      <c r="E136" s="1247">
        <v>11597</v>
      </c>
      <c r="F136" s="1248">
        <v>0</v>
      </c>
      <c r="G136" s="1247">
        <v>11597</v>
      </c>
      <c r="H136" s="1248">
        <v>0</v>
      </c>
      <c r="I136" s="1247">
        <v>11597</v>
      </c>
      <c r="J136" s="1248">
        <v>0</v>
      </c>
      <c r="K136" s="1247">
        <v>11597</v>
      </c>
      <c r="L136" s="1248">
        <v>0</v>
      </c>
      <c r="M136" s="1247">
        <v>11597</v>
      </c>
      <c r="N136" s="1248">
        <v>0</v>
      </c>
      <c r="O136" s="1247">
        <v>11597</v>
      </c>
      <c r="P136" s="1164">
        <v>7.0029999999999995E-2</v>
      </c>
      <c r="Q136" s="1247">
        <v>10838</v>
      </c>
      <c r="R136" s="1248">
        <v>0</v>
      </c>
      <c r="S136" s="1247">
        <v>10838</v>
      </c>
      <c r="T136" s="1248">
        <v>0</v>
      </c>
      <c r="U136" s="1247">
        <v>10838</v>
      </c>
      <c r="V136" s="1248">
        <v>0</v>
      </c>
      <c r="W136" s="1247">
        <v>10838</v>
      </c>
      <c r="X136" s="1247" t="s">
        <v>928</v>
      </c>
    </row>
    <row r="137" spans="1:24" x14ac:dyDescent="0.25">
      <c r="A137" s="1247">
        <v>450</v>
      </c>
      <c r="B137" s="1247" t="s">
        <v>1289</v>
      </c>
      <c r="C137" s="1247" t="s">
        <v>551</v>
      </c>
      <c r="D137" s="1247" t="s">
        <v>503</v>
      </c>
      <c r="E137" s="1247">
        <v>26538</v>
      </c>
      <c r="F137" s="1248">
        <v>0</v>
      </c>
      <c r="G137" s="1247">
        <v>26538</v>
      </c>
      <c r="H137" s="1248">
        <v>0</v>
      </c>
      <c r="I137" s="1247">
        <v>26538</v>
      </c>
      <c r="J137" s="1248">
        <v>0</v>
      </c>
      <c r="K137" s="1247">
        <v>26538</v>
      </c>
      <c r="L137" s="1248">
        <v>0</v>
      </c>
      <c r="M137" s="1247">
        <v>26538</v>
      </c>
      <c r="N137" s="1248">
        <v>0</v>
      </c>
      <c r="O137" s="1247">
        <v>26538</v>
      </c>
      <c r="P137" s="1164">
        <v>6.9989999999999997E-2</v>
      </c>
      <c r="Q137" s="1247">
        <v>24802</v>
      </c>
      <c r="R137" s="1248">
        <v>0</v>
      </c>
      <c r="S137" s="1247">
        <v>24802</v>
      </c>
      <c r="T137" s="1248">
        <v>0</v>
      </c>
      <c r="U137" s="1247">
        <v>24802</v>
      </c>
      <c r="V137" s="1248">
        <v>0</v>
      </c>
      <c r="W137" s="1247">
        <v>24802</v>
      </c>
      <c r="X137" s="1247" t="s">
        <v>928</v>
      </c>
    </row>
    <row r="138" spans="1:24" x14ac:dyDescent="0.25">
      <c r="A138" s="1247">
        <v>468</v>
      </c>
      <c r="B138" s="1247" t="s">
        <v>75</v>
      </c>
      <c r="C138" s="1247" t="s">
        <v>571</v>
      </c>
      <c r="D138" s="1247" t="s">
        <v>537</v>
      </c>
      <c r="E138" s="1247">
        <v>1809</v>
      </c>
      <c r="F138" s="1248">
        <v>0</v>
      </c>
      <c r="G138" s="1247">
        <v>1809</v>
      </c>
      <c r="H138" s="1248">
        <v>0</v>
      </c>
      <c r="I138" s="1247">
        <v>1809</v>
      </c>
      <c r="J138" s="1248">
        <v>0</v>
      </c>
      <c r="K138" s="1247">
        <v>1809</v>
      </c>
      <c r="L138" s="1248">
        <v>0</v>
      </c>
      <c r="M138" s="1247">
        <v>1809</v>
      </c>
      <c r="N138" s="1248">
        <v>0</v>
      </c>
      <c r="O138" s="1247">
        <v>1809</v>
      </c>
      <c r="P138" s="1248">
        <v>0</v>
      </c>
      <c r="Q138" s="1247">
        <v>1809</v>
      </c>
      <c r="R138" s="1163">
        <v>-0.25678000000000001</v>
      </c>
      <c r="S138" s="1247">
        <v>2434</v>
      </c>
      <c r="T138" s="1247"/>
      <c r="U138" s="1247"/>
      <c r="V138" s="1247"/>
      <c r="W138" s="1247">
        <v>2434</v>
      </c>
      <c r="X138" s="1247" t="s">
        <v>928</v>
      </c>
    </row>
    <row r="139" spans="1:24" x14ac:dyDescent="0.25">
      <c r="A139" s="1247">
        <v>481</v>
      </c>
      <c r="B139" s="1247" t="s">
        <v>604</v>
      </c>
      <c r="C139" s="1247" t="s">
        <v>432</v>
      </c>
      <c r="D139" s="1247" t="s">
        <v>503</v>
      </c>
      <c r="E139" s="1247">
        <v>5904</v>
      </c>
      <c r="F139" s="1248">
        <v>0</v>
      </c>
      <c r="G139" s="1247">
        <v>5904</v>
      </c>
      <c r="H139" s="1248">
        <v>0</v>
      </c>
      <c r="I139" s="1247">
        <v>5904</v>
      </c>
      <c r="J139" s="1248">
        <v>0</v>
      </c>
      <c r="K139" s="1247">
        <v>5904</v>
      </c>
      <c r="L139" s="1248">
        <v>0</v>
      </c>
      <c r="M139" s="1247">
        <v>5904</v>
      </c>
      <c r="N139" s="1248">
        <v>0</v>
      </c>
      <c r="O139" s="1247">
        <v>5904</v>
      </c>
      <c r="P139" s="1164">
        <v>6.9949999999999998E-2</v>
      </c>
      <c r="Q139" s="1247">
        <v>5518</v>
      </c>
      <c r="R139" s="1248">
        <v>0</v>
      </c>
      <c r="S139" s="1247">
        <v>5518</v>
      </c>
      <c r="T139" s="1248">
        <v>0</v>
      </c>
      <c r="U139" s="1247">
        <v>5518</v>
      </c>
      <c r="V139" s="1248">
        <v>0</v>
      </c>
      <c r="W139" s="1247">
        <v>5518</v>
      </c>
      <c r="X139" s="1247" t="s">
        <v>928</v>
      </c>
    </row>
    <row r="140" spans="1:24" x14ac:dyDescent="0.25">
      <c r="A140" s="1247">
        <v>483</v>
      </c>
      <c r="B140" s="1247" t="s">
        <v>605</v>
      </c>
      <c r="C140" s="1247" t="s">
        <v>545</v>
      </c>
      <c r="D140" s="1247" t="s">
        <v>503</v>
      </c>
      <c r="E140" s="1247">
        <v>14689</v>
      </c>
      <c r="F140" s="1248">
        <v>0</v>
      </c>
      <c r="G140" s="1247">
        <v>14689</v>
      </c>
      <c r="H140" s="1248">
        <v>0</v>
      </c>
      <c r="I140" s="1247">
        <v>14689</v>
      </c>
      <c r="J140" s="1248">
        <v>0</v>
      </c>
      <c r="K140" s="1247">
        <v>14689</v>
      </c>
      <c r="L140" s="1248">
        <v>0</v>
      </c>
      <c r="M140" s="1247">
        <v>14689</v>
      </c>
      <c r="N140" s="1248">
        <v>0</v>
      </c>
      <c r="O140" s="1247">
        <v>14689</v>
      </c>
      <c r="P140" s="1164">
        <v>7.0000000000000007E-2</v>
      </c>
      <c r="Q140" s="1247">
        <v>13728</v>
      </c>
      <c r="R140" s="1248">
        <v>0</v>
      </c>
      <c r="S140" s="1247">
        <v>13728</v>
      </c>
      <c r="T140" s="1248">
        <v>0</v>
      </c>
      <c r="U140" s="1247">
        <v>13728</v>
      </c>
      <c r="V140" s="1248">
        <v>0</v>
      </c>
      <c r="W140" s="1247">
        <v>13728</v>
      </c>
      <c r="X140" s="1247" t="s">
        <v>928</v>
      </c>
    </row>
    <row r="141" spans="1:24" x14ac:dyDescent="0.25">
      <c r="A141" s="1247">
        <v>485</v>
      </c>
      <c r="B141" s="1247" t="s">
        <v>606</v>
      </c>
      <c r="C141" s="1247" t="s">
        <v>545</v>
      </c>
      <c r="D141" s="1247" t="s">
        <v>503</v>
      </c>
      <c r="E141" s="1247">
        <v>6959</v>
      </c>
      <c r="F141" s="1248">
        <v>0</v>
      </c>
      <c r="G141" s="1247">
        <v>6959</v>
      </c>
      <c r="H141" s="1164">
        <v>1.3999999999999999E-4</v>
      </c>
      <c r="I141" s="1247">
        <v>6958</v>
      </c>
      <c r="J141" s="1248">
        <v>0</v>
      </c>
      <c r="K141" s="1247">
        <v>6958</v>
      </c>
      <c r="L141" s="1248">
        <v>0</v>
      </c>
      <c r="M141" s="1247">
        <v>6958</v>
      </c>
      <c r="N141" s="1248">
        <v>0</v>
      </c>
      <c r="O141" s="1247">
        <v>6958</v>
      </c>
      <c r="P141" s="1164">
        <v>6.9970000000000004E-2</v>
      </c>
      <c r="Q141" s="1247">
        <v>6503</v>
      </c>
      <c r="R141" s="1248">
        <v>0</v>
      </c>
      <c r="S141" s="1247">
        <v>6503</v>
      </c>
      <c r="T141" s="1248">
        <v>0</v>
      </c>
      <c r="U141" s="1247">
        <v>6503</v>
      </c>
      <c r="V141" s="1248">
        <v>0</v>
      </c>
      <c r="W141" s="1247">
        <v>6503</v>
      </c>
      <c r="X141" s="1247" t="s">
        <v>928</v>
      </c>
    </row>
    <row r="142" spans="1:24" x14ac:dyDescent="0.25">
      <c r="A142" s="1247">
        <v>486</v>
      </c>
      <c r="B142" s="1247" t="s">
        <v>607</v>
      </c>
      <c r="C142" s="1247" t="s">
        <v>514</v>
      </c>
      <c r="D142" s="1247" t="s">
        <v>503</v>
      </c>
      <c r="E142" s="1247">
        <v>12103</v>
      </c>
      <c r="F142" s="1248">
        <v>0</v>
      </c>
      <c r="G142" s="1247">
        <v>12103</v>
      </c>
      <c r="H142" s="1248">
        <v>0</v>
      </c>
      <c r="I142" s="1247">
        <v>12103</v>
      </c>
      <c r="J142" s="1248">
        <v>0</v>
      </c>
      <c r="K142" s="1247">
        <v>12103</v>
      </c>
      <c r="L142" s="1248">
        <v>0</v>
      </c>
      <c r="M142" s="1247">
        <v>12103</v>
      </c>
      <c r="N142" s="1248">
        <v>0</v>
      </c>
      <c r="O142" s="1247">
        <v>12103</v>
      </c>
      <c r="P142" s="1248">
        <v>0</v>
      </c>
      <c r="Q142" s="1247">
        <v>12103</v>
      </c>
      <c r="R142" s="1248">
        <v>0</v>
      </c>
      <c r="S142" s="1247">
        <v>12103</v>
      </c>
      <c r="T142" s="1248">
        <v>0</v>
      </c>
      <c r="U142" s="1247">
        <v>12103</v>
      </c>
      <c r="V142" s="1248">
        <v>0</v>
      </c>
      <c r="W142" s="1247">
        <v>12103</v>
      </c>
      <c r="X142" s="1247" t="s">
        <v>928</v>
      </c>
    </row>
    <row r="143" spans="1:24" x14ac:dyDescent="0.25">
      <c r="A143" s="1247">
        <v>487</v>
      </c>
      <c r="B143" s="1247" t="s">
        <v>608</v>
      </c>
      <c r="C143" s="1247" t="s">
        <v>545</v>
      </c>
      <c r="D143" s="1247" t="s">
        <v>503</v>
      </c>
      <c r="E143" s="1247">
        <v>8868</v>
      </c>
      <c r="F143" s="1248">
        <v>0</v>
      </c>
      <c r="G143" s="1247">
        <v>8868</v>
      </c>
      <c r="H143" s="1164">
        <v>1.1E-4</v>
      </c>
      <c r="I143" s="1247">
        <v>8867</v>
      </c>
      <c r="J143" s="1248">
        <v>0</v>
      </c>
      <c r="K143" s="1247">
        <v>8867</v>
      </c>
      <c r="L143" s="1248">
        <v>0</v>
      </c>
      <c r="M143" s="1247">
        <v>8867</v>
      </c>
      <c r="N143" s="1248">
        <v>0</v>
      </c>
      <c r="O143" s="1247">
        <v>8867</v>
      </c>
      <c r="P143" s="1164">
        <v>6.9989999999999997E-2</v>
      </c>
      <c r="Q143" s="1247">
        <v>8287</v>
      </c>
      <c r="R143" s="1248">
        <v>0</v>
      </c>
      <c r="S143" s="1247">
        <v>8287</v>
      </c>
      <c r="T143" s="1248">
        <v>0</v>
      </c>
      <c r="U143" s="1247">
        <v>8287</v>
      </c>
      <c r="V143" s="1248">
        <v>0</v>
      </c>
      <c r="W143" s="1247">
        <v>8287</v>
      </c>
      <c r="X143" s="1247" t="s">
        <v>928</v>
      </c>
    </row>
    <row r="144" spans="1:24" x14ac:dyDescent="0.25">
      <c r="A144" s="1247">
        <v>494</v>
      </c>
      <c r="B144" s="1247" t="s">
        <v>609</v>
      </c>
      <c r="C144" s="1247" t="s">
        <v>556</v>
      </c>
      <c r="D144" s="1247" t="s">
        <v>503</v>
      </c>
      <c r="E144" s="1247">
        <v>15463</v>
      </c>
      <c r="F144" s="1248">
        <v>0</v>
      </c>
      <c r="G144" s="1247">
        <v>15463</v>
      </c>
      <c r="H144" s="1248">
        <v>0</v>
      </c>
      <c r="I144" s="1247">
        <v>15463</v>
      </c>
      <c r="J144" s="1248">
        <v>0</v>
      </c>
      <c r="K144" s="1247">
        <v>15463</v>
      </c>
      <c r="L144" s="1248">
        <v>0</v>
      </c>
      <c r="M144" s="1247">
        <v>15463</v>
      </c>
      <c r="N144" s="1248">
        <v>0</v>
      </c>
      <c r="O144" s="1247">
        <v>15463</v>
      </c>
      <c r="P144" s="1164">
        <v>7.0029999999999995E-2</v>
      </c>
      <c r="Q144" s="1247">
        <v>14451</v>
      </c>
      <c r="R144" s="1248">
        <v>0</v>
      </c>
      <c r="S144" s="1247">
        <v>14451</v>
      </c>
      <c r="T144" s="1248">
        <v>0</v>
      </c>
      <c r="U144" s="1247">
        <v>14451</v>
      </c>
      <c r="V144" s="1248">
        <v>0</v>
      </c>
      <c r="W144" s="1247">
        <v>14451</v>
      </c>
      <c r="X144" s="1247" t="s">
        <v>928</v>
      </c>
    </row>
    <row r="145" spans="1:24" x14ac:dyDescent="0.25">
      <c r="A145" s="1247">
        <v>495</v>
      </c>
      <c r="B145" s="1247" t="s">
        <v>610</v>
      </c>
      <c r="C145" s="1247" t="s">
        <v>446</v>
      </c>
      <c r="D145" s="1247" t="s">
        <v>503</v>
      </c>
      <c r="E145" s="1247">
        <v>29344</v>
      </c>
      <c r="F145" s="1248">
        <v>0</v>
      </c>
      <c r="G145" s="1247">
        <v>29344</v>
      </c>
      <c r="H145" s="1248">
        <v>0</v>
      </c>
      <c r="I145" s="1247">
        <v>29344</v>
      </c>
      <c r="J145" s="1248">
        <v>0</v>
      </c>
      <c r="K145" s="1247">
        <v>29344</v>
      </c>
      <c r="L145" s="1248">
        <v>0</v>
      </c>
      <c r="M145" s="1247">
        <v>29344</v>
      </c>
      <c r="N145" s="1248">
        <v>0</v>
      </c>
      <c r="O145" s="1247">
        <v>29344</v>
      </c>
      <c r="P145" s="1164">
        <v>7.0010000000000003E-2</v>
      </c>
      <c r="Q145" s="1247">
        <v>27424</v>
      </c>
      <c r="R145" s="1248">
        <v>0</v>
      </c>
      <c r="S145" s="1247">
        <v>27424</v>
      </c>
      <c r="T145" s="1248">
        <v>0</v>
      </c>
      <c r="U145" s="1247">
        <v>27424</v>
      </c>
      <c r="V145" s="1248">
        <v>0</v>
      </c>
      <c r="W145" s="1247">
        <v>27424</v>
      </c>
      <c r="X145" s="1247" t="s">
        <v>928</v>
      </c>
    </row>
    <row r="146" spans="1:24" x14ac:dyDescent="0.25">
      <c r="A146" s="1247">
        <v>502</v>
      </c>
      <c r="B146" s="1247" t="s">
        <v>611</v>
      </c>
      <c r="C146" s="1247" t="s">
        <v>551</v>
      </c>
      <c r="D146" s="1247" t="s">
        <v>503</v>
      </c>
      <c r="E146" s="1247">
        <v>15923</v>
      </c>
      <c r="F146" s="1248">
        <v>0</v>
      </c>
      <c r="G146" s="1247">
        <v>15923</v>
      </c>
      <c r="H146" s="1248">
        <v>0</v>
      </c>
      <c r="I146" s="1247">
        <v>15923</v>
      </c>
      <c r="J146" s="1248">
        <v>0</v>
      </c>
      <c r="K146" s="1247">
        <v>15923</v>
      </c>
      <c r="L146" s="1248">
        <v>0</v>
      </c>
      <c r="M146" s="1247">
        <v>15923</v>
      </c>
      <c r="N146" s="1248">
        <v>0</v>
      </c>
      <c r="O146" s="1247">
        <v>15923</v>
      </c>
      <c r="P146" s="1164">
        <v>7.0019999999999999E-2</v>
      </c>
      <c r="Q146" s="1247">
        <v>14881</v>
      </c>
      <c r="R146" s="1248">
        <v>0</v>
      </c>
      <c r="S146" s="1247">
        <v>14881</v>
      </c>
      <c r="T146" s="1248">
        <v>0</v>
      </c>
      <c r="U146" s="1247">
        <v>14881</v>
      </c>
      <c r="V146" s="1248">
        <v>0</v>
      </c>
      <c r="W146" s="1247">
        <v>14881</v>
      </c>
      <c r="X146" s="1247" t="s">
        <v>928</v>
      </c>
    </row>
    <row r="147" spans="1:24" x14ac:dyDescent="0.25">
      <c r="A147" s="1247">
        <v>505</v>
      </c>
      <c r="B147" s="1247" t="s">
        <v>612</v>
      </c>
      <c r="C147" s="1247" t="s">
        <v>432</v>
      </c>
      <c r="D147" s="1247" t="s">
        <v>503</v>
      </c>
      <c r="E147" s="1247">
        <v>7811</v>
      </c>
      <c r="F147" s="1248">
        <v>0</v>
      </c>
      <c r="G147" s="1247">
        <v>7811</v>
      </c>
      <c r="H147" s="1248">
        <v>0</v>
      </c>
      <c r="I147" s="1247">
        <v>7811</v>
      </c>
      <c r="J147" s="1248">
        <v>0</v>
      </c>
      <c r="K147" s="1247">
        <v>7811</v>
      </c>
      <c r="L147" s="1248">
        <v>0</v>
      </c>
      <c r="M147" s="1247">
        <v>7811</v>
      </c>
      <c r="N147" s="1248">
        <v>0</v>
      </c>
      <c r="O147" s="1247">
        <v>7811</v>
      </c>
      <c r="P147" s="1248">
        <v>0</v>
      </c>
      <c r="Q147" s="1247">
        <v>7811</v>
      </c>
      <c r="R147" s="1248">
        <v>0</v>
      </c>
      <c r="S147" s="1247">
        <v>7811</v>
      </c>
      <c r="T147" s="1247"/>
      <c r="U147" s="1247"/>
      <c r="V147" s="1247"/>
      <c r="W147" s="1247">
        <v>7811</v>
      </c>
      <c r="X147" s="1247" t="s">
        <v>928</v>
      </c>
    </row>
    <row r="148" spans="1:24" x14ac:dyDescent="0.25">
      <c r="A148" s="1247">
        <v>507</v>
      </c>
      <c r="B148" s="1247" t="s">
        <v>1294</v>
      </c>
      <c r="C148" s="1247" t="s">
        <v>432</v>
      </c>
      <c r="D148" s="1247" t="s">
        <v>503</v>
      </c>
      <c r="E148" s="1247">
        <v>7811</v>
      </c>
      <c r="F148" s="1248">
        <v>0</v>
      </c>
      <c r="G148" s="1247">
        <v>7811</v>
      </c>
      <c r="H148" s="1248">
        <v>0</v>
      </c>
      <c r="I148" s="1247">
        <v>7811</v>
      </c>
      <c r="J148" s="1248">
        <v>0</v>
      </c>
      <c r="K148" s="1247">
        <v>7811</v>
      </c>
      <c r="L148" s="1248">
        <v>0</v>
      </c>
      <c r="M148" s="1247">
        <v>7811</v>
      </c>
      <c r="N148" s="1248">
        <v>0</v>
      </c>
      <c r="O148" s="1247">
        <v>7811</v>
      </c>
      <c r="P148" s="1248">
        <v>0</v>
      </c>
      <c r="Q148" s="1247">
        <v>7811</v>
      </c>
      <c r="R148" s="1248">
        <v>0</v>
      </c>
      <c r="S148" s="1247">
        <v>7811</v>
      </c>
      <c r="T148" s="1247"/>
      <c r="U148" s="1247"/>
      <c r="V148" s="1247"/>
      <c r="W148" s="1247">
        <v>7811</v>
      </c>
      <c r="X148" s="1247" t="s">
        <v>928</v>
      </c>
    </row>
    <row r="149" spans="1:24" x14ac:dyDescent="0.25">
      <c r="A149" s="1247">
        <v>511</v>
      </c>
      <c r="B149" s="1247" t="s">
        <v>613</v>
      </c>
      <c r="C149" s="1247" t="s">
        <v>562</v>
      </c>
      <c r="D149" s="1247" t="s">
        <v>537</v>
      </c>
      <c r="E149" s="1247">
        <v>5692</v>
      </c>
      <c r="F149" s="1248">
        <v>0</v>
      </c>
      <c r="G149" s="1247">
        <v>5692</v>
      </c>
      <c r="H149" s="1164">
        <v>9.5039999999999999E-2</v>
      </c>
      <c r="I149" s="1247">
        <v>5198</v>
      </c>
      <c r="J149" s="1248">
        <v>0</v>
      </c>
      <c r="K149" s="1247">
        <v>5198</v>
      </c>
      <c r="L149" s="1248">
        <v>0</v>
      </c>
      <c r="M149" s="1247">
        <v>5198</v>
      </c>
      <c r="N149" s="1248">
        <v>0</v>
      </c>
      <c r="O149" s="1247">
        <v>5198</v>
      </c>
      <c r="P149" s="1248">
        <v>0</v>
      </c>
      <c r="Q149" s="1247">
        <v>5198</v>
      </c>
      <c r="R149" s="1248">
        <v>0</v>
      </c>
      <c r="S149" s="1247">
        <v>5198</v>
      </c>
      <c r="T149" s="1247"/>
      <c r="U149" s="1247"/>
      <c r="V149" s="1247"/>
      <c r="W149" s="1247">
        <v>5198</v>
      </c>
      <c r="X149" s="1247" t="s">
        <v>928</v>
      </c>
    </row>
    <row r="150" spans="1:24" x14ac:dyDescent="0.25">
      <c r="A150" s="1247">
        <v>513</v>
      </c>
      <c r="B150" s="1247" t="s">
        <v>614</v>
      </c>
      <c r="C150" s="1247"/>
      <c r="D150" s="1247" t="s">
        <v>537</v>
      </c>
      <c r="E150" s="1247">
        <v>10851</v>
      </c>
      <c r="F150" s="1248">
        <v>0</v>
      </c>
      <c r="G150" s="1247">
        <v>10851</v>
      </c>
      <c r="H150" s="1248">
        <v>0</v>
      </c>
      <c r="I150" s="1247">
        <v>10851</v>
      </c>
      <c r="J150" s="1248">
        <v>0</v>
      </c>
      <c r="K150" s="1247">
        <v>10851</v>
      </c>
      <c r="L150" s="1248">
        <v>0</v>
      </c>
      <c r="M150" s="1247">
        <v>10851</v>
      </c>
      <c r="N150" s="1248">
        <v>0</v>
      </c>
      <c r="O150" s="1247">
        <v>10851</v>
      </c>
      <c r="P150" s="1248">
        <v>0</v>
      </c>
      <c r="Q150" s="1247">
        <v>10851</v>
      </c>
      <c r="R150" s="1248">
        <v>0</v>
      </c>
      <c r="S150" s="1247">
        <v>10851</v>
      </c>
      <c r="T150" s="1248">
        <v>0</v>
      </c>
      <c r="U150" s="1247">
        <v>10851</v>
      </c>
      <c r="V150" s="1248">
        <v>0</v>
      </c>
      <c r="W150" s="1247">
        <v>10851</v>
      </c>
      <c r="X150" s="1247" t="s">
        <v>928</v>
      </c>
    </row>
    <row r="151" spans="1:24" x14ac:dyDescent="0.25">
      <c r="A151" s="1247">
        <v>514</v>
      </c>
      <c r="B151" s="1247" t="s">
        <v>615</v>
      </c>
      <c r="C151" s="1247"/>
      <c r="D151" s="1247" t="s">
        <v>537</v>
      </c>
      <c r="E151" s="1247">
        <v>13023</v>
      </c>
      <c r="F151" s="1248">
        <v>0</v>
      </c>
      <c r="G151" s="1247">
        <v>13023</v>
      </c>
      <c r="H151" s="1248">
        <v>0</v>
      </c>
      <c r="I151" s="1247">
        <v>13023</v>
      </c>
      <c r="J151" s="1248">
        <v>0</v>
      </c>
      <c r="K151" s="1247">
        <v>13023</v>
      </c>
      <c r="L151" s="1248">
        <v>0</v>
      </c>
      <c r="M151" s="1247">
        <v>13023</v>
      </c>
      <c r="N151" s="1248">
        <v>0</v>
      </c>
      <c r="O151" s="1247">
        <v>13023</v>
      </c>
      <c r="P151" s="1248">
        <v>0</v>
      </c>
      <c r="Q151" s="1247">
        <v>13023</v>
      </c>
      <c r="R151" s="1248">
        <v>0</v>
      </c>
      <c r="S151" s="1247">
        <v>13023</v>
      </c>
      <c r="T151" s="1248">
        <v>0</v>
      </c>
      <c r="U151" s="1247">
        <v>13023</v>
      </c>
      <c r="V151" s="1248">
        <v>0</v>
      </c>
      <c r="W151" s="1247">
        <v>13023</v>
      </c>
      <c r="X151" s="1247" t="s">
        <v>928</v>
      </c>
    </row>
    <row r="152" spans="1:24" x14ac:dyDescent="0.25">
      <c r="A152" s="1247">
        <v>520</v>
      </c>
      <c r="B152" s="1247" t="s">
        <v>616</v>
      </c>
      <c r="C152" s="1247" t="s">
        <v>545</v>
      </c>
      <c r="D152" s="1247" t="s">
        <v>503</v>
      </c>
      <c r="E152" s="1247">
        <v>2666</v>
      </c>
      <c r="F152" s="1248">
        <v>0</v>
      </c>
      <c r="G152" s="1247">
        <v>2666</v>
      </c>
      <c r="H152" s="1248">
        <v>0</v>
      </c>
      <c r="I152" s="1247">
        <v>2666</v>
      </c>
      <c r="J152" s="1248">
        <v>0</v>
      </c>
      <c r="K152" s="1247">
        <v>2666</v>
      </c>
      <c r="L152" s="1248">
        <v>0</v>
      </c>
      <c r="M152" s="1247">
        <v>2666</v>
      </c>
      <c r="N152" s="1248">
        <v>0</v>
      </c>
      <c r="O152" s="1247">
        <v>2666</v>
      </c>
      <c r="P152" s="1248">
        <v>0</v>
      </c>
      <c r="Q152" s="1247">
        <v>2666</v>
      </c>
      <c r="R152" s="1248">
        <v>0</v>
      </c>
      <c r="S152" s="1247">
        <v>2666</v>
      </c>
      <c r="T152" s="1247"/>
      <c r="U152" s="1247"/>
      <c r="V152" s="1247"/>
      <c r="W152" s="1247">
        <v>2666</v>
      </c>
      <c r="X152" s="1247" t="s">
        <v>928</v>
      </c>
    </row>
    <row r="153" spans="1:24" x14ac:dyDescent="0.25">
      <c r="A153" s="1247">
        <v>521</v>
      </c>
      <c r="B153" s="1247" t="s">
        <v>617</v>
      </c>
      <c r="C153" s="1247" t="s">
        <v>514</v>
      </c>
      <c r="D153" s="1247" t="s">
        <v>503</v>
      </c>
      <c r="E153" s="1247">
        <v>28656</v>
      </c>
      <c r="F153" s="1248">
        <v>0</v>
      </c>
      <c r="G153" s="1247">
        <v>28656</v>
      </c>
      <c r="H153" s="1248">
        <v>0</v>
      </c>
      <c r="I153" s="1247">
        <v>28656</v>
      </c>
      <c r="J153" s="1248">
        <v>0</v>
      </c>
      <c r="K153" s="1247">
        <v>28656</v>
      </c>
      <c r="L153" s="1248">
        <v>0</v>
      </c>
      <c r="M153" s="1247">
        <v>28656</v>
      </c>
      <c r="N153" s="1248">
        <v>0</v>
      </c>
      <c r="O153" s="1247">
        <v>28656</v>
      </c>
      <c r="P153" s="1164">
        <v>7.0010000000000003E-2</v>
      </c>
      <c r="Q153" s="1247">
        <v>26781</v>
      </c>
      <c r="R153" s="1248">
        <v>0</v>
      </c>
      <c r="S153" s="1247">
        <v>26781</v>
      </c>
      <c r="T153" s="1248">
        <v>0</v>
      </c>
      <c r="U153" s="1247">
        <v>26781</v>
      </c>
      <c r="V153" s="1248">
        <v>0</v>
      </c>
      <c r="W153" s="1247">
        <v>26781</v>
      </c>
      <c r="X153" s="1247" t="s">
        <v>928</v>
      </c>
    </row>
    <row r="154" spans="1:24" x14ac:dyDescent="0.25">
      <c r="A154" s="1247">
        <v>522</v>
      </c>
      <c r="B154" s="1247" t="s">
        <v>618</v>
      </c>
      <c r="C154" s="1247" t="s">
        <v>514</v>
      </c>
      <c r="D154" s="1247" t="s">
        <v>503</v>
      </c>
      <c r="E154" s="1247">
        <v>32954</v>
      </c>
      <c r="F154" s="1248">
        <v>0</v>
      </c>
      <c r="G154" s="1247">
        <v>32954</v>
      </c>
      <c r="H154" s="1248">
        <v>0</v>
      </c>
      <c r="I154" s="1247">
        <v>32954</v>
      </c>
      <c r="J154" s="1248">
        <v>0</v>
      </c>
      <c r="K154" s="1247">
        <v>32954</v>
      </c>
      <c r="L154" s="1248">
        <v>0</v>
      </c>
      <c r="M154" s="1247">
        <v>32954</v>
      </c>
      <c r="N154" s="1248">
        <v>0</v>
      </c>
      <c r="O154" s="1247">
        <v>32954</v>
      </c>
      <c r="P154" s="1164">
        <v>7.0000000000000007E-2</v>
      </c>
      <c r="Q154" s="1247">
        <v>30798</v>
      </c>
      <c r="R154" s="1248">
        <v>0</v>
      </c>
      <c r="S154" s="1247">
        <v>30798</v>
      </c>
      <c r="T154" s="1248">
        <v>0</v>
      </c>
      <c r="U154" s="1247">
        <v>30798</v>
      </c>
      <c r="V154" s="1248">
        <v>0</v>
      </c>
      <c r="W154" s="1247">
        <v>30798</v>
      </c>
      <c r="X154" s="1247" t="s">
        <v>928</v>
      </c>
    </row>
    <row r="155" spans="1:24" x14ac:dyDescent="0.25">
      <c r="A155" s="1097">
        <v>528</v>
      </c>
      <c r="B155" s="1097" t="s">
        <v>619</v>
      </c>
      <c r="C155" s="1097" t="s">
        <v>514</v>
      </c>
      <c r="D155" s="1097" t="s">
        <v>503</v>
      </c>
      <c r="E155" s="1247">
        <v>4790</v>
      </c>
      <c r="F155" s="1248">
        <v>0</v>
      </c>
      <c r="G155" s="1247">
        <v>4790</v>
      </c>
      <c r="H155" s="1248">
        <v>0</v>
      </c>
      <c r="I155" s="1247">
        <v>4790</v>
      </c>
      <c r="J155" s="1248">
        <v>0</v>
      </c>
      <c r="K155" s="1247">
        <v>4790</v>
      </c>
      <c r="L155" s="1248">
        <v>0</v>
      </c>
      <c r="M155" s="1247">
        <v>4790</v>
      </c>
      <c r="N155" s="1248">
        <v>0</v>
      </c>
      <c r="O155" s="1247">
        <v>4790</v>
      </c>
      <c r="P155" s="1164">
        <v>6.991E-2</v>
      </c>
      <c r="Q155" s="1247">
        <v>4477</v>
      </c>
      <c r="R155" s="1248">
        <v>0</v>
      </c>
      <c r="S155" s="1247">
        <v>4477</v>
      </c>
      <c r="T155" s="1248">
        <v>0</v>
      </c>
      <c r="U155" s="1247">
        <v>4477</v>
      </c>
      <c r="V155" s="1248">
        <v>0</v>
      </c>
      <c r="W155" s="1247">
        <v>4477</v>
      </c>
      <c r="X155" s="1247" t="s">
        <v>933</v>
      </c>
    </row>
    <row r="156" spans="1:24" x14ac:dyDescent="0.25">
      <c r="A156" s="1097">
        <v>529</v>
      </c>
      <c r="B156" s="1097" t="s">
        <v>620</v>
      </c>
      <c r="C156" s="1097" t="s">
        <v>514</v>
      </c>
      <c r="D156" s="1097" t="s">
        <v>503</v>
      </c>
      <c r="E156" s="1247">
        <v>5914</v>
      </c>
      <c r="F156" s="1248">
        <v>0</v>
      </c>
      <c r="G156" s="1247">
        <v>5914</v>
      </c>
      <c r="H156" s="1248">
        <v>0</v>
      </c>
      <c r="I156" s="1247">
        <v>5914</v>
      </c>
      <c r="J156" s="1248">
        <v>0</v>
      </c>
      <c r="K156" s="1247">
        <v>5914</v>
      </c>
      <c r="L156" s="1164">
        <v>0.78940999999999995</v>
      </c>
      <c r="M156" s="1247">
        <v>3305</v>
      </c>
      <c r="N156" s="1248">
        <v>0</v>
      </c>
      <c r="O156" s="1247">
        <v>3305</v>
      </c>
      <c r="P156" s="1163">
        <v>-0.40203</v>
      </c>
      <c r="Q156" s="1247">
        <v>5527</v>
      </c>
      <c r="R156" s="1248">
        <v>0</v>
      </c>
      <c r="S156" s="1247">
        <v>5527</v>
      </c>
      <c r="T156" s="1248">
        <v>0</v>
      </c>
      <c r="U156" s="1247">
        <v>5527</v>
      </c>
      <c r="V156" s="1248">
        <v>0</v>
      </c>
      <c r="W156" s="1247">
        <v>5527</v>
      </c>
      <c r="X156" s="1247" t="s">
        <v>933</v>
      </c>
    </row>
    <row r="157" spans="1:24" x14ac:dyDescent="0.25">
      <c r="A157" s="1097">
        <v>530</v>
      </c>
      <c r="B157" s="1097" t="s">
        <v>621</v>
      </c>
      <c r="C157" s="1097" t="s">
        <v>545</v>
      </c>
      <c r="D157" s="1097" t="s">
        <v>503</v>
      </c>
      <c r="E157" s="1247">
        <v>1591</v>
      </c>
      <c r="F157" s="1248">
        <v>0</v>
      </c>
      <c r="G157" s="1247">
        <v>1591</v>
      </c>
      <c r="H157" s="1248">
        <v>0</v>
      </c>
      <c r="I157" s="1247">
        <v>1591</v>
      </c>
      <c r="J157" s="1248">
        <v>0</v>
      </c>
      <c r="K157" s="1247">
        <v>1591</v>
      </c>
      <c r="L157" s="1248">
        <v>0</v>
      </c>
      <c r="M157" s="1247">
        <v>1591</v>
      </c>
      <c r="N157" s="1248">
        <v>0</v>
      </c>
      <c r="O157" s="1247">
        <v>1591</v>
      </c>
      <c r="P157" s="1163">
        <v>-0.38045000000000001</v>
      </c>
      <c r="Q157" s="1247">
        <v>2568</v>
      </c>
      <c r="R157" s="1248">
        <v>0</v>
      </c>
      <c r="S157" s="1247">
        <v>2568</v>
      </c>
      <c r="T157" s="1248">
        <v>0</v>
      </c>
      <c r="U157" s="1247">
        <v>2568</v>
      </c>
      <c r="V157" s="1247"/>
      <c r="W157" s="1247"/>
      <c r="X157" s="1247" t="s">
        <v>933</v>
      </c>
    </row>
    <row r="158" spans="1:24" x14ac:dyDescent="0.25">
      <c r="A158" s="1097">
        <v>531</v>
      </c>
      <c r="B158" s="1097" t="s">
        <v>622</v>
      </c>
      <c r="C158" s="1097" t="s">
        <v>432</v>
      </c>
      <c r="D158" s="1097" t="s">
        <v>503</v>
      </c>
      <c r="E158" s="1247">
        <v>2543</v>
      </c>
      <c r="F158" s="1248">
        <v>0</v>
      </c>
      <c r="G158" s="1247">
        <v>2543</v>
      </c>
      <c r="H158" s="1248">
        <v>0</v>
      </c>
      <c r="I158" s="1247">
        <v>2543</v>
      </c>
      <c r="J158" s="1248">
        <v>0</v>
      </c>
      <c r="K158" s="1247">
        <v>2543</v>
      </c>
      <c r="L158" s="1248">
        <v>0</v>
      </c>
      <c r="M158" s="1247">
        <v>2543</v>
      </c>
      <c r="N158" s="1248">
        <v>0</v>
      </c>
      <c r="O158" s="1247">
        <v>2543</v>
      </c>
      <c r="P158" s="1164">
        <v>6.9839999999999999E-2</v>
      </c>
      <c r="Q158" s="1247">
        <v>2377</v>
      </c>
      <c r="R158" s="1248">
        <v>0</v>
      </c>
      <c r="S158" s="1247">
        <v>2377</v>
      </c>
      <c r="T158" s="1248">
        <v>0</v>
      </c>
      <c r="U158" s="1247">
        <v>2377</v>
      </c>
      <c r="V158" s="1248">
        <v>0</v>
      </c>
      <c r="W158" s="1247">
        <v>2377</v>
      </c>
      <c r="X158" s="1247" t="s">
        <v>933</v>
      </c>
    </row>
    <row r="159" spans="1:24" x14ac:dyDescent="0.25">
      <c r="A159" s="1097">
        <v>533</v>
      </c>
      <c r="B159" s="1097" t="s">
        <v>623</v>
      </c>
      <c r="C159" s="1097" t="s">
        <v>556</v>
      </c>
      <c r="D159" s="1097" t="s">
        <v>503</v>
      </c>
      <c r="E159" s="1247">
        <v>4075</v>
      </c>
      <c r="F159" s="1248">
        <v>0</v>
      </c>
      <c r="G159" s="1247">
        <v>4075</v>
      </c>
      <c r="H159" s="1248">
        <v>0</v>
      </c>
      <c r="I159" s="1247">
        <v>4075</v>
      </c>
      <c r="J159" s="1248">
        <v>0</v>
      </c>
      <c r="K159" s="1247">
        <v>4075</v>
      </c>
      <c r="L159" s="1248">
        <v>0</v>
      </c>
      <c r="M159" s="1247">
        <v>4075</v>
      </c>
      <c r="N159" s="1248">
        <v>0</v>
      </c>
      <c r="O159" s="1247">
        <v>4075</v>
      </c>
      <c r="P159" s="1164">
        <v>6.9830000000000003E-2</v>
      </c>
      <c r="Q159" s="1247">
        <v>3809</v>
      </c>
      <c r="R159" s="1248">
        <v>0</v>
      </c>
      <c r="S159" s="1247">
        <v>3809</v>
      </c>
      <c r="T159" s="1248">
        <v>0</v>
      </c>
      <c r="U159" s="1247">
        <v>3809</v>
      </c>
      <c r="V159" s="1248">
        <v>0</v>
      </c>
      <c r="W159" s="1247">
        <v>3809</v>
      </c>
      <c r="X159" s="1247" t="s">
        <v>933</v>
      </c>
    </row>
    <row r="160" spans="1:24" x14ac:dyDescent="0.25">
      <c r="A160" s="1097">
        <v>534</v>
      </c>
      <c r="B160" s="1097" t="s">
        <v>624</v>
      </c>
      <c r="C160" s="1097" t="s">
        <v>545</v>
      </c>
      <c r="D160" s="1097" t="s">
        <v>503</v>
      </c>
      <c r="E160" s="1247">
        <v>4075</v>
      </c>
      <c r="F160" s="1248">
        <v>0</v>
      </c>
      <c r="G160" s="1247">
        <v>4075</v>
      </c>
      <c r="H160" s="1248">
        <v>0</v>
      </c>
      <c r="I160" s="1247">
        <v>4075</v>
      </c>
      <c r="J160" s="1248">
        <v>0</v>
      </c>
      <c r="K160" s="1247">
        <v>4075</v>
      </c>
      <c r="L160" s="1248">
        <v>0</v>
      </c>
      <c r="M160" s="1247">
        <v>4075</v>
      </c>
      <c r="N160" s="1248">
        <v>0</v>
      </c>
      <c r="O160" s="1247">
        <v>4075</v>
      </c>
      <c r="P160" s="1164">
        <v>6.9830000000000003E-2</v>
      </c>
      <c r="Q160" s="1247">
        <v>3809</v>
      </c>
      <c r="R160" s="1248">
        <v>0</v>
      </c>
      <c r="S160" s="1247">
        <v>3809</v>
      </c>
      <c r="T160" s="1248">
        <v>0</v>
      </c>
      <c r="U160" s="1247">
        <v>3809</v>
      </c>
      <c r="V160" s="1248">
        <v>0</v>
      </c>
      <c r="W160" s="1247">
        <v>3809</v>
      </c>
      <c r="X160" s="1247" t="s">
        <v>933</v>
      </c>
    </row>
    <row r="161" spans="1:24" x14ac:dyDescent="0.25">
      <c r="A161" s="1097">
        <v>535</v>
      </c>
      <c r="B161" s="1097" t="s">
        <v>625</v>
      </c>
      <c r="C161" s="1097" t="s">
        <v>551</v>
      </c>
      <c r="D161" s="1097" t="s">
        <v>503</v>
      </c>
      <c r="E161" s="1247">
        <v>5607</v>
      </c>
      <c r="F161" s="1248">
        <v>0</v>
      </c>
      <c r="G161" s="1247">
        <v>5607</v>
      </c>
      <c r="H161" s="1248">
        <v>0</v>
      </c>
      <c r="I161" s="1247">
        <v>5607</v>
      </c>
      <c r="J161" s="1248">
        <v>0</v>
      </c>
      <c r="K161" s="1247">
        <v>5607</v>
      </c>
      <c r="L161" s="1248">
        <v>0</v>
      </c>
      <c r="M161" s="1247">
        <v>5607</v>
      </c>
      <c r="N161" s="1248">
        <v>0</v>
      </c>
      <c r="O161" s="1247">
        <v>5607</v>
      </c>
      <c r="P161" s="1164">
        <v>7.0040000000000005E-2</v>
      </c>
      <c r="Q161" s="1247">
        <v>5240</v>
      </c>
      <c r="R161" s="1248">
        <v>0</v>
      </c>
      <c r="S161" s="1247">
        <v>5240</v>
      </c>
      <c r="T161" s="1248">
        <v>0</v>
      </c>
      <c r="U161" s="1247">
        <v>5240</v>
      </c>
      <c r="V161" s="1248">
        <v>0</v>
      </c>
      <c r="W161" s="1247">
        <v>5240</v>
      </c>
      <c r="X161" s="1247" t="s">
        <v>933</v>
      </c>
    </row>
    <row r="162" spans="1:24" x14ac:dyDescent="0.25">
      <c r="A162" s="1247">
        <v>541</v>
      </c>
      <c r="B162" s="1247" t="s">
        <v>626</v>
      </c>
      <c r="C162" s="1247" t="s">
        <v>545</v>
      </c>
      <c r="D162" s="1247" t="s">
        <v>503</v>
      </c>
      <c r="E162" s="1247">
        <v>26902</v>
      </c>
      <c r="F162" s="1248">
        <v>0</v>
      </c>
      <c r="G162" s="1247">
        <v>26902</v>
      </c>
      <c r="H162" s="1248">
        <v>0</v>
      </c>
      <c r="I162" s="1247">
        <v>26902</v>
      </c>
      <c r="J162" s="1248">
        <v>0</v>
      </c>
      <c r="K162" s="1247">
        <v>26902</v>
      </c>
      <c r="L162" s="1248">
        <v>0</v>
      </c>
      <c r="M162" s="1247">
        <v>26902</v>
      </c>
      <c r="N162" s="1248">
        <v>0</v>
      </c>
      <c r="O162" s="1247">
        <v>26902</v>
      </c>
      <c r="P162" s="1164">
        <v>7.0000000000000007E-2</v>
      </c>
      <c r="Q162" s="1247">
        <v>25142</v>
      </c>
      <c r="R162" s="1248">
        <v>0</v>
      </c>
      <c r="S162" s="1247">
        <v>25142</v>
      </c>
      <c r="T162" s="1248">
        <v>0</v>
      </c>
      <c r="U162" s="1247">
        <v>25142</v>
      </c>
      <c r="V162" s="1248">
        <v>0</v>
      </c>
      <c r="W162" s="1247">
        <v>25142</v>
      </c>
      <c r="X162" s="1247" t="s">
        <v>928</v>
      </c>
    </row>
    <row r="163" spans="1:24" x14ac:dyDescent="0.25">
      <c r="A163" s="1247">
        <v>545</v>
      </c>
      <c r="B163" s="1247" t="s">
        <v>627</v>
      </c>
      <c r="C163" s="1247" t="s">
        <v>545</v>
      </c>
      <c r="D163" s="1247" t="s">
        <v>503</v>
      </c>
      <c r="E163" s="1247">
        <v>24482</v>
      </c>
      <c r="F163" s="1248">
        <v>0</v>
      </c>
      <c r="G163" s="1247">
        <v>24482</v>
      </c>
      <c r="H163" s="1248">
        <v>0</v>
      </c>
      <c r="I163" s="1247">
        <v>24482</v>
      </c>
      <c r="J163" s="1248">
        <v>0</v>
      </c>
      <c r="K163" s="1247">
        <v>24482</v>
      </c>
      <c r="L163" s="1248">
        <v>0</v>
      </c>
      <c r="M163" s="1247">
        <v>24482</v>
      </c>
      <c r="N163" s="1248">
        <v>0</v>
      </c>
      <c r="O163" s="1247">
        <v>24482</v>
      </c>
      <c r="P163" s="1164">
        <v>6.9970000000000004E-2</v>
      </c>
      <c r="Q163" s="1247">
        <v>22881</v>
      </c>
      <c r="R163" s="1248">
        <v>0</v>
      </c>
      <c r="S163" s="1247">
        <v>22881</v>
      </c>
      <c r="T163" s="1248">
        <v>0</v>
      </c>
      <c r="U163" s="1247">
        <v>22881</v>
      </c>
      <c r="V163" s="1248">
        <v>0</v>
      </c>
      <c r="W163" s="1247">
        <v>22881</v>
      </c>
      <c r="X163" s="1247" t="s">
        <v>928</v>
      </c>
    </row>
    <row r="164" spans="1:24" x14ac:dyDescent="0.25">
      <c r="A164" s="1247">
        <v>547</v>
      </c>
      <c r="B164" s="1247" t="s">
        <v>628</v>
      </c>
      <c r="C164" s="1247" t="s">
        <v>545</v>
      </c>
      <c r="D164" s="1247" t="s">
        <v>503</v>
      </c>
      <c r="E164" s="1247">
        <v>24482</v>
      </c>
      <c r="F164" s="1248">
        <v>0</v>
      </c>
      <c r="G164" s="1247">
        <v>24482</v>
      </c>
      <c r="H164" s="1248">
        <v>0</v>
      </c>
      <c r="I164" s="1247">
        <v>24482</v>
      </c>
      <c r="J164" s="1248">
        <v>0</v>
      </c>
      <c r="K164" s="1247">
        <v>24482</v>
      </c>
      <c r="L164" s="1248">
        <v>0</v>
      </c>
      <c r="M164" s="1247">
        <v>24482</v>
      </c>
      <c r="N164" s="1248">
        <v>0</v>
      </c>
      <c r="O164" s="1247">
        <v>24482</v>
      </c>
      <c r="P164" s="1164">
        <v>6.9970000000000004E-2</v>
      </c>
      <c r="Q164" s="1247">
        <v>22881</v>
      </c>
      <c r="R164" s="1248">
        <v>0</v>
      </c>
      <c r="S164" s="1247">
        <v>22881</v>
      </c>
      <c r="T164" s="1248">
        <v>0</v>
      </c>
      <c r="U164" s="1247">
        <v>22881</v>
      </c>
      <c r="V164" s="1248">
        <v>0</v>
      </c>
      <c r="W164" s="1247">
        <v>22881</v>
      </c>
      <c r="X164" s="1247" t="s">
        <v>928</v>
      </c>
    </row>
    <row r="165" spans="1:24" x14ac:dyDescent="0.25">
      <c r="A165" s="1247">
        <v>552</v>
      </c>
      <c r="B165" s="1247" t="s">
        <v>629</v>
      </c>
      <c r="C165" s="1247"/>
      <c r="D165" s="1247" t="s">
        <v>630</v>
      </c>
      <c r="E165" s="1247">
        <v>0</v>
      </c>
      <c r="F165" s="1247"/>
      <c r="G165" s="1247">
        <v>0</v>
      </c>
      <c r="H165" s="1247"/>
      <c r="I165" s="1247">
        <v>0</v>
      </c>
      <c r="J165" s="1247"/>
      <c r="K165" s="1247">
        <v>0</v>
      </c>
      <c r="L165" s="1247"/>
      <c r="M165" s="1247">
        <v>0</v>
      </c>
      <c r="N165" s="1247"/>
      <c r="O165" s="1247">
        <v>0</v>
      </c>
      <c r="P165" s="1247"/>
      <c r="Q165" s="1247">
        <v>0</v>
      </c>
      <c r="R165" s="1247"/>
      <c r="S165" s="1247">
        <v>0</v>
      </c>
      <c r="T165" s="1247"/>
      <c r="U165" s="1247"/>
      <c r="V165" s="1247"/>
      <c r="W165" s="1247">
        <v>0</v>
      </c>
      <c r="X165" s="1247" t="s">
        <v>1360</v>
      </c>
    </row>
    <row r="166" spans="1:24" x14ac:dyDescent="0.25">
      <c r="A166" s="1247">
        <v>553</v>
      </c>
      <c r="B166" s="1247" t="s">
        <v>631</v>
      </c>
      <c r="C166" s="1247"/>
      <c r="D166" s="1247" t="s">
        <v>630</v>
      </c>
      <c r="E166" s="1247">
        <v>4132</v>
      </c>
      <c r="F166" s="1248">
        <v>0</v>
      </c>
      <c r="G166" s="1247">
        <v>4132</v>
      </c>
      <c r="H166" s="1164">
        <v>0.28204000000000001</v>
      </c>
      <c r="I166" s="1247">
        <v>3223</v>
      </c>
      <c r="J166" s="1248">
        <v>0</v>
      </c>
      <c r="K166" s="1247">
        <v>3223</v>
      </c>
      <c r="L166" s="1248">
        <v>0</v>
      </c>
      <c r="M166" s="1247">
        <v>3223</v>
      </c>
      <c r="N166" s="1248">
        <v>0</v>
      </c>
      <c r="O166" s="1247">
        <v>3223</v>
      </c>
      <c r="P166" s="1248">
        <v>0</v>
      </c>
      <c r="Q166" s="1247">
        <v>3223</v>
      </c>
      <c r="R166" s="1248">
        <v>0</v>
      </c>
      <c r="S166" s="1247">
        <v>3223</v>
      </c>
      <c r="T166" s="1247"/>
      <c r="U166" s="1247"/>
      <c r="V166" s="1247"/>
      <c r="W166" s="1247">
        <v>3223</v>
      </c>
      <c r="X166" s="1247" t="s">
        <v>1360</v>
      </c>
    </row>
    <row r="167" spans="1:24" x14ac:dyDescent="0.25">
      <c r="A167" s="1247">
        <v>554</v>
      </c>
      <c r="B167" s="1247" t="s">
        <v>632</v>
      </c>
      <c r="C167" s="1247"/>
      <c r="D167" s="1247" t="s">
        <v>630</v>
      </c>
      <c r="E167" s="1247">
        <v>4132</v>
      </c>
      <c r="F167" s="1248">
        <v>0</v>
      </c>
      <c r="G167" s="1247">
        <v>4132</v>
      </c>
      <c r="H167" s="1164">
        <v>2.0250000000000001E-2</v>
      </c>
      <c r="I167" s="1247">
        <v>4050</v>
      </c>
      <c r="J167" s="1248">
        <v>0</v>
      </c>
      <c r="K167" s="1247">
        <v>4050</v>
      </c>
      <c r="L167" s="1248">
        <v>0</v>
      </c>
      <c r="M167" s="1247">
        <v>4050</v>
      </c>
      <c r="N167" s="1248">
        <v>0</v>
      </c>
      <c r="O167" s="1247">
        <v>4050</v>
      </c>
      <c r="P167" s="1248">
        <v>0</v>
      </c>
      <c r="Q167" s="1247">
        <v>4050</v>
      </c>
      <c r="R167" s="1248">
        <v>0</v>
      </c>
      <c r="S167" s="1247">
        <v>4050</v>
      </c>
      <c r="T167" s="1247"/>
      <c r="U167" s="1247"/>
      <c r="V167" s="1247"/>
      <c r="W167" s="1247">
        <v>4050</v>
      </c>
      <c r="X167" s="1247" t="s">
        <v>1360</v>
      </c>
    </row>
    <row r="168" spans="1:24" x14ac:dyDescent="0.25">
      <c r="A168" s="1247">
        <v>566</v>
      </c>
      <c r="B168" s="1247" t="s">
        <v>633</v>
      </c>
      <c r="C168" s="1247" t="s">
        <v>446</v>
      </c>
      <c r="D168" s="1247" t="s">
        <v>503</v>
      </c>
      <c r="E168" s="1247">
        <v>55642</v>
      </c>
      <c r="F168" s="1248">
        <v>0</v>
      </c>
      <c r="G168" s="1247">
        <v>55642</v>
      </c>
      <c r="H168" s="1248">
        <v>0</v>
      </c>
      <c r="I168" s="1247">
        <v>55642</v>
      </c>
      <c r="J168" s="1248">
        <v>0</v>
      </c>
      <c r="K168" s="1247">
        <v>55642</v>
      </c>
      <c r="L168" s="1248">
        <v>0</v>
      </c>
      <c r="M168" s="1247">
        <v>55642</v>
      </c>
      <c r="N168" s="1248">
        <v>0</v>
      </c>
      <c r="O168" s="1247">
        <v>55642</v>
      </c>
      <c r="P168" s="1164">
        <v>7.0000000000000007E-2</v>
      </c>
      <c r="Q168" s="1247">
        <v>52002</v>
      </c>
      <c r="R168" s="1248">
        <v>0</v>
      </c>
      <c r="S168" s="1247">
        <v>52002</v>
      </c>
      <c r="T168" s="1248">
        <v>0</v>
      </c>
      <c r="U168" s="1247">
        <v>52002</v>
      </c>
      <c r="V168" s="1248">
        <v>0</v>
      </c>
      <c r="W168" s="1247">
        <v>52002</v>
      </c>
      <c r="X168" s="1247" t="s">
        <v>928</v>
      </c>
    </row>
    <row r="169" spans="1:24" x14ac:dyDescent="0.25">
      <c r="A169" s="1097">
        <v>567</v>
      </c>
      <c r="B169" s="1097" t="s">
        <v>634</v>
      </c>
      <c r="C169" s="1097" t="s">
        <v>446</v>
      </c>
      <c r="D169" s="1097" t="s">
        <v>503</v>
      </c>
      <c r="E169" s="1247">
        <v>8264</v>
      </c>
      <c r="F169" s="1248">
        <v>0</v>
      </c>
      <c r="G169" s="1247">
        <v>8264</v>
      </c>
      <c r="H169" s="1248">
        <v>0</v>
      </c>
      <c r="I169" s="1247">
        <v>8264</v>
      </c>
      <c r="J169" s="1248">
        <v>0</v>
      </c>
      <c r="K169" s="1247">
        <v>8264</v>
      </c>
      <c r="L169" s="1248">
        <v>0</v>
      </c>
      <c r="M169" s="1247">
        <v>8264</v>
      </c>
      <c r="N169" s="1248">
        <v>0</v>
      </c>
      <c r="O169" s="1247">
        <v>8264</v>
      </c>
      <c r="P169" s="1164">
        <v>8.3519999999999997E-2</v>
      </c>
      <c r="Q169" s="1247">
        <v>7627</v>
      </c>
      <c r="R169" s="1248">
        <v>0</v>
      </c>
      <c r="S169" s="1247">
        <v>7627</v>
      </c>
      <c r="T169" s="1247"/>
      <c r="U169" s="1247"/>
      <c r="V169" s="1247"/>
      <c r="W169" s="1247">
        <v>7627</v>
      </c>
      <c r="X169" s="1247" t="s">
        <v>933</v>
      </c>
    </row>
    <row r="170" spans="1:24" x14ac:dyDescent="0.25">
      <c r="A170" s="1247">
        <v>568</v>
      </c>
      <c r="B170" s="1247" t="s">
        <v>635</v>
      </c>
      <c r="C170" s="1247" t="s">
        <v>446</v>
      </c>
      <c r="D170" s="1247" t="s">
        <v>503</v>
      </c>
      <c r="E170" s="1247">
        <v>55642</v>
      </c>
      <c r="F170" s="1248">
        <v>0</v>
      </c>
      <c r="G170" s="1247">
        <v>55642</v>
      </c>
      <c r="H170" s="1248">
        <v>0</v>
      </c>
      <c r="I170" s="1247">
        <v>55642</v>
      </c>
      <c r="J170" s="1248">
        <v>0</v>
      </c>
      <c r="K170" s="1247">
        <v>55642</v>
      </c>
      <c r="L170" s="1248">
        <v>0</v>
      </c>
      <c r="M170" s="1247">
        <v>55642</v>
      </c>
      <c r="N170" s="1248">
        <v>0</v>
      </c>
      <c r="O170" s="1247">
        <v>55642</v>
      </c>
      <c r="P170" s="1164">
        <v>7.0000000000000007E-2</v>
      </c>
      <c r="Q170" s="1247">
        <v>52002</v>
      </c>
      <c r="R170" s="1248">
        <v>0</v>
      </c>
      <c r="S170" s="1247">
        <v>52002</v>
      </c>
      <c r="T170" s="1247"/>
      <c r="U170" s="1247"/>
      <c r="V170" s="1247"/>
      <c r="W170" s="1247">
        <v>52002</v>
      </c>
      <c r="X170" s="1247" t="s">
        <v>928</v>
      </c>
    </row>
    <row r="171" spans="1:24" x14ac:dyDescent="0.25">
      <c r="A171" s="1097">
        <v>571</v>
      </c>
      <c r="B171" s="1097" t="s">
        <v>636</v>
      </c>
      <c r="C171" s="1097" t="s">
        <v>146</v>
      </c>
      <c r="D171" s="1097" t="s">
        <v>503</v>
      </c>
      <c r="E171" s="1247">
        <v>28221</v>
      </c>
      <c r="F171" s="1248">
        <v>0</v>
      </c>
      <c r="G171" s="1247">
        <v>28221</v>
      </c>
      <c r="H171" s="1248">
        <v>0</v>
      </c>
      <c r="I171" s="1247">
        <v>28221</v>
      </c>
      <c r="J171" s="1248">
        <v>0</v>
      </c>
      <c r="K171" s="1247">
        <v>28221</v>
      </c>
      <c r="L171" s="1248">
        <v>0</v>
      </c>
      <c r="M171" s="1247">
        <v>28221</v>
      </c>
      <c r="N171" s="1248">
        <v>0</v>
      </c>
      <c r="O171" s="1247">
        <v>28221</v>
      </c>
      <c r="P171" s="1164">
        <v>6.9989999999999997E-2</v>
      </c>
      <c r="Q171" s="1247">
        <v>26375</v>
      </c>
      <c r="R171" s="1248">
        <v>0</v>
      </c>
      <c r="S171" s="1247">
        <v>26375</v>
      </c>
      <c r="T171" s="1248">
        <v>0</v>
      </c>
      <c r="U171" s="1247">
        <v>26375</v>
      </c>
      <c r="V171" s="1248">
        <v>0</v>
      </c>
      <c r="W171" s="1247">
        <v>26375</v>
      </c>
      <c r="X171" s="1247" t="s">
        <v>933</v>
      </c>
    </row>
    <row r="172" spans="1:24" x14ac:dyDescent="0.25">
      <c r="A172" s="1247">
        <v>585</v>
      </c>
      <c r="B172" s="1247" t="s">
        <v>637</v>
      </c>
      <c r="C172" s="1247" t="s">
        <v>551</v>
      </c>
      <c r="D172" s="1247" t="s">
        <v>503</v>
      </c>
      <c r="E172" s="1247">
        <v>0</v>
      </c>
      <c r="F172" s="1247"/>
      <c r="G172" s="1247">
        <v>0</v>
      </c>
      <c r="H172" s="1247"/>
      <c r="I172" s="1247">
        <v>0</v>
      </c>
      <c r="J172" s="1247"/>
      <c r="K172" s="1247">
        <v>0</v>
      </c>
      <c r="L172" s="1247"/>
      <c r="M172" s="1247">
        <v>0</v>
      </c>
      <c r="N172" s="1247"/>
      <c r="O172" s="1247">
        <v>0</v>
      </c>
      <c r="P172" s="1247"/>
      <c r="Q172" s="1247">
        <v>0</v>
      </c>
      <c r="R172" s="1247"/>
      <c r="S172" s="1247">
        <v>0</v>
      </c>
      <c r="T172" s="1247"/>
      <c r="U172" s="1247"/>
      <c r="V172" s="1247"/>
      <c r="W172" s="1247">
        <v>0</v>
      </c>
      <c r="X172" s="1247" t="s">
        <v>928</v>
      </c>
    </row>
    <row r="173" spans="1:24" x14ac:dyDescent="0.25">
      <c r="A173" s="1247">
        <v>586</v>
      </c>
      <c r="B173" s="1247" t="s">
        <v>638</v>
      </c>
      <c r="C173" s="1247" t="s">
        <v>551</v>
      </c>
      <c r="D173" s="1247" t="s">
        <v>503</v>
      </c>
      <c r="E173" s="1247">
        <v>0</v>
      </c>
      <c r="F173" s="1247"/>
      <c r="G173" s="1247">
        <v>0</v>
      </c>
      <c r="H173" s="1247"/>
      <c r="I173" s="1247">
        <v>0</v>
      </c>
      <c r="J173" s="1247"/>
      <c r="K173" s="1247">
        <v>0</v>
      </c>
      <c r="L173" s="1247"/>
      <c r="M173" s="1247">
        <v>0</v>
      </c>
      <c r="N173" s="1247"/>
      <c r="O173" s="1247">
        <v>0</v>
      </c>
      <c r="P173" s="1247"/>
      <c r="Q173" s="1247">
        <v>0</v>
      </c>
      <c r="R173" s="1247"/>
      <c r="S173" s="1247">
        <v>0</v>
      </c>
      <c r="T173" s="1247"/>
      <c r="U173" s="1247"/>
      <c r="V173" s="1247"/>
      <c r="W173" s="1247">
        <v>0</v>
      </c>
      <c r="X173" s="1247" t="s">
        <v>928</v>
      </c>
    </row>
    <row r="174" spans="1:24" x14ac:dyDescent="0.25">
      <c r="A174" s="1247">
        <v>587</v>
      </c>
      <c r="B174" s="1247" t="s">
        <v>639</v>
      </c>
      <c r="C174" s="1247" t="s">
        <v>514</v>
      </c>
      <c r="D174" s="1247" t="s">
        <v>503</v>
      </c>
      <c r="E174" s="1247">
        <v>23747</v>
      </c>
      <c r="F174" s="1248">
        <v>0</v>
      </c>
      <c r="G174" s="1247">
        <v>23747</v>
      </c>
      <c r="H174" s="1248">
        <v>0</v>
      </c>
      <c r="I174" s="1247">
        <v>23747</v>
      </c>
      <c r="J174" s="1248">
        <v>0</v>
      </c>
      <c r="K174" s="1247">
        <v>23747</v>
      </c>
      <c r="L174" s="1248">
        <v>0</v>
      </c>
      <c r="M174" s="1247">
        <v>23747</v>
      </c>
      <c r="N174" s="1248">
        <v>0</v>
      </c>
      <c r="O174" s="1247">
        <v>23747</v>
      </c>
      <c r="P174" s="1164">
        <v>6.9970000000000004E-2</v>
      </c>
      <c r="Q174" s="1247">
        <v>22194</v>
      </c>
      <c r="R174" s="1248">
        <v>0</v>
      </c>
      <c r="S174" s="1247">
        <v>22194</v>
      </c>
      <c r="T174" s="1247"/>
      <c r="U174" s="1247"/>
      <c r="V174" s="1247"/>
      <c r="W174" s="1247">
        <v>22194</v>
      </c>
      <c r="X174" s="1247" t="s">
        <v>928</v>
      </c>
    </row>
    <row r="175" spans="1:24" x14ac:dyDescent="0.25">
      <c r="A175" s="1097">
        <v>612</v>
      </c>
      <c r="B175" s="1097" t="s">
        <v>640</v>
      </c>
      <c r="C175" s="1097"/>
      <c r="D175" s="1097" t="s">
        <v>630</v>
      </c>
      <c r="E175" s="1247">
        <v>124</v>
      </c>
      <c r="F175" s="1248">
        <v>0</v>
      </c>
      <c r="G175" s="1247">
        <v>124</v>
      </c>
      <c r="H175" s="1248">
        <v>0</v>
      </c>
      <c r="I175" s="1247">
        <v>124</v>
      </c>
      <c r="J175" s="1248">
        <v>0</v>
      </c>
      <c r="K175" s="1247">
        <v>124</v>
      </c>
      <c r="L175" s="1248">
        <v>0</v>
      </c>
      <c r="M175" s="1247">
        <v>124</v>
      </c>
      <c r="N175" s="1248">
        <v>0</v>
      </c>
      <c r="O175" s="1247">
        <v>124</v>
      </c>
      <c r="P175" s="1248">
        <v>0</v>
      </c>
      <c r="Q175" s="1247">
        <v>124</v>
      </c>
      <c r="R175" s="1248">
        <v>0</v>
      </c>
      <c r="S175" s="1247">
        <v>124</v>
      </c>
      <c r="T175" s="1247"/>
      <c r="U175" s="1247"/>
      <c r="V175" s="1247"/>
      <c r="W175" s="1247">
        <v>124</v>
      </c>
      <c r="X175" s="1247" t="s">
        <v>933</v>
      </c>
    </row>
    <row r="176" spans="1:24" x14ac:dyDescent="0.25">
      <c r="A176" s="1097">
        <v>617</v>
      </c>
      <c r="B176" s="1097" t="s">
        <v>641</v>
      </c>
      <c r="C176" s="1097"/>
      <c r="D176" s="1097" t="s">
        <v>630</v>
      </c>
      <c r="E176" s="1247">
        <v>570</v>
      </c>
      <c r="F176" s="1248">
        <v>0</v>
      </c>
      <c r="G176" s="1247">
        <v>570</v>
      </c>
      <c r="H176" s="1248">
        <v>0</v>
      </c>
      <c r="I176" s="1247">
        <v>570</v>
      </c>
      <c r="J176" s="1248">
        <v>0</v>
      </c>
      <c r="K176" s="1247">
        <v>570</v>
      </c>
      <c r="L176" s="1248">
        <v>0</v>
      </c>
      <c r="M176" s="1247">
        <v>570</v>
      </c>
      <c r="N176" s="1248">
        <v>0</v>
      </c>
      <c r="O176" s="1247">
        <v>570</v>
      </c>
      <c r="P176" s="1248">
        <v>0</v>
      </c>
      <c r="Q176" s="1247">
        <v>570</v>
      </c>
      <c r="R176" s="1248">
        <v>0</v>
      </c>
      <c r="S176" s="1247">
        <v>570</v>
      </c>
      <c r="T176" s="1247"/>
      <c r="U176" s="1247"/>
      <c r="V176" s="1247"/>
      <c r="W176" s="1247">
        <v>570</v>
      </c>
      <c r="X176" s="1247" t="s">
        <v>933</v>
      </c>
    </row>
    <row r="177" spans="1:24" x14ac:dyDescent="0.25">
      <c r="A177" s="1097">
        <v>618</v>
      </c>
      <c r="B177" s="1097" t="s">
        <v>642</v>
      </c>
      <c r="C177" s="1097"/>
      <c r="D177" s="1097" t="s">
        <v>630</v>
      </c>
      <c r="E177" s="1247">
        <v>405</v>
      </c>
      <c r="F177" s="1248">
        <v>0</v>
      </c>
      <c r="G177" s="1247">
        <v>405</v>
      </c>
      <c r="H177" s="1248">
        <v>0</v>
      </c>
      <c r="I177" s="1247">
        <v>405</v>
      </c>
      <c r="J177" s="1248">
        <v>0</v>
      </c>
      <c r="K177" s="1247">
        <v>405</v>
      </c>
      <c r="L177" s="1248">
        <v>0</v>
      </c>
      <c r="M177" s="1247">
        <v>405</v>
      </c>
      <c r="N177" s="1248">
        <v>0</v>
      </c>
      <c r="O177" s="1247">
        <v>405</v>
      </c>
      <c r="P177" s="1248">
        <v>0</v>
      </c>
      <c r="Q177" s="1247">
        <v>405</v>
      </c>
      <c r="R177" s="1248">
        <v>0</v>
      </c>
      <c r="S177" s="1247">
        <v>405</v>
      </c>
      <c r="T177" s="1247"/>
      <c r="U177" s="1247"/>
      <c r="V177" s="1247"/>
      <c r="W177" s="1247">
        <v>405</v>
      </c>
      <c r="X177" s="1247" t="s">
        <v>933</v>
      </c>
    </row>
    <row r="178" spans="1:24" x14ac:dyDescent="0.25">
      <c r="A178" s="1247">
        <v>632</v>
      </c>
      <c r="B178" s="1247" t="s">
        <v>643</v>
      </c>
      <c r="C178" s="1247"/>
      <c r="D178" s="1247" t="s">
        <v>537</v>
      </c>
      <c r="E178" s="1247">
        <v>13928</v>
      </c>
      <c r="F178" s="1248">
        <v>0</v>
      </c>
      <c r="G178" s="1247">
        <v>13928</v>
      </c>
      <c r="H178" s="1248">
        <v>0</v>
      </c>
      <c r="I178" s="1247">
        <v>13928</v>
      </c>
      <c r="J178" s="1248">
        <v>0</v>
      </c>
      <c r="K178" s="1247">
        <v>13928</v>
      </c>
      <c r="L178" s="1248">
        <v>0</v>
      </c>
      <c r="M178" s="1247">
        <v>13928</v>
      </c>
      <c r="N178" s="1248">
        <v>0</v>
      </c>
      <c r="O178" s="1247">
        <v>13928</v>
      </c>
      <c r="P178" s="1248">
        <v>0</v>
      </c>
      <c r="Q178" s="1247">
        <v>13928</v>
      </c>
      <c r="R178" s="1248">
        <v>0</v>
      </c>
      <c r="S178" s="1247">
        <v>13928</v>
      </c>
      <c r="T178" s="1247"/>
      <c r="U178" s="1247"/>
      <c r="V178" s="1247"/>
      <c r="W178" s="1247">
        <v>13928</v>
      </c>
      <c r="X178" s="1247" t="s">
        <v>928</v>
      </c>
    </row>
    <row r="179" spans="1:24" x14ac:dyDescent="0.25">
      <c r="A179" s="1247">
        <v>637</v>
      </c>
      <c r="B179" s="1247" t="s">
        <v>644</v>
      </c>
      <c r="C179" s="1247" t="s">
        <v>562</v>
      </c>
      <c r="D179" s="1247" t="s">
        <v>537</v>
      </c>
      <c r="E179" s="1247">
        <v>12661</v>
      </c>
      <c r="F179" s="1248">
        <v>0</v>
      </c>
      <c r="G179" s="1247">
        <v>12661</v>
      </c>
      <c r="H179" s="1248">
        <v>0</v>
      </c>
      <c r="I179" s="1247">
        <v>12661</v>
      </c>
      <c r="J179" s="1248">
        <v>0</v>
      </c>
      <c r="K179" s="1247">
        <v>12661</v>
      </c>
      <c r="L179" s="1164">
        <v>7.6980000000000007E-2</v>
      </c>
      <c r="M179" s="1247">
        <v>11756</v>
      </c>
      <c r="N179" s="1248">
        <v>0</v>
      </c>
      <c r="O179" s="1247">
        <v>11756</v>
      </c>
      <c r="P179" s="1248">
        <v>0</v>
      </c>
      <c r="Q179" s="1247">
        <v>11756</v>
      </c>
      <c r="R179" s="1248">
        <v>0</v>
      </c>
      <c r="S179" s="1247">
        <v>11756</v>
      </c>
      <c r="T179" s="1247"/>
      <c r="U179" s="1247"/>
      <c r="V179" s="1247"/>
      <c r="W179" s="1247">
        <v>11756</v>
      </c>
      <c r="X179" s="1247" t="s">
        <v>928</v>
      </c>
    </row>
    <row r="180" spans="1:24" x14ac:dyDescent="0.25">
      <c r="A180" s="1247">
        <v>638</v>
      </c>
      <c r="B180" s="1247" t="s">
        <v>645</v>
      </c>
      <c r="C180" s="1247" t="s">
        <v>562</v>
      </c>
      <c r="D180" s="1247" t="s">
        <v>537</v>
      </c>
      <c r="E180" s="1247">
        <v>15384</v>
      </c>
      <c r="F180" s="1248">
        <v>0</v>
      </c>
      <c r="G180" s="1247">
        <v>15384</v>
      </c>
      <c r="H180" s="1248">
        <v>0</v>
      </c>
      <c r="I180" s="1247">
        <v>15384</v>
      </c>
      <c r="J180" s="1248">
        <v>0</v>
      </c>
      <c r="K180" s="1247">
        <v>15384</v>
      </c>
      <c r="L180" s="1164">
        <v>6.25E-2</v>
      </c>
      <c r="M180" s="1247">
        <v>14479</v>
      </c>
      <c r="N180" s="1248">
        <v>0</v>
      </c>
      <c r="O180" s="1247">
        <v>14479</v>
      </c>
      <c r="P180" s="1248">
        <v>0</v>
      </c>
      <c r="Q180" s="1247">
        <v>14479</v>
      </c>
      <c r="R180" s="1163">
        <v>-8.523E-2</v>
      </c>
      <c r="S180" s="1247">
        <v>15828</v>
      </c>
      <c r="T180" s="1247"/>
      <c r="U180" s="1247"/>
      <c r="V180" s="1247"/>
      <c r="W180" s="1247">
        <v>15828</v>
      </c>
      <c r="X180" s="1247" t="s">
        <v>928</v>
      </c>
    </row>
    <row r="181" spans="1:24" x14ac:dyDescent="0.25">
      <c r="A181" s="1247">
        <v>639</v>
      </c>
      <c r="B181" s="1247" t="s">
        <v>646</v>
      </c>
      <c r="C181" s="1247" t="s">
        <v>562</v>
      </c>
      <c r="D181" s="1247" t="s">
        <v>537</v>
      </c>
      <c r="E181" s="1247">
        <v>12669</v>
      </c>
      <c r="F181" s="1248">
        <v>0</v>
      </c>
      <c r="G181" s="1247">
        <v>12669</v>
      </c>
      <c r="H181" s="1248">
        <v>0</v>
      </c>
      <c r="I181" s="1247">
        <v>12669</v>
      </c>
      <c r="J181" s="1248">
        <v>0</v>
      </c>
      <c r="K181" s="1247">
        <v>12669</v>
      </c>
      <c r="L181" s="1164">
        <v>7.6929999999999998E-2</v>
      </c>
      <c r="M181" s="1247">
        <v>11764</v>
      </c>
      <c r="N181" s="1164">
        <v>8.3339999999999997E-2</v>
      </c>
      <c r="O181" s="1247">
        <v>10859</v>
      </c>
      <c r="P181" s="1248">
        <v>0</v>
      </c>
      <c r="Q181" s="1247">
        <v>10859</v>
      </c>
      <c r="R181" s="1248">
        <v>0</v>
      </c>
      <c r="S181" s="1247">
        <v>10859</v>
      </c>
      <c r="T181" s="1247"/>
      <c r="U181" s="1247"/>
      <c r="V181" s="1247"/>
      <c r="W181" s="1247">
        <v>10859</v>
      </c>
      <c r="X181" s="1247" t="s">
        <v>928</v>
      </c>
    </row>
    <row r="182" spans="1:24" x14ac:dyDescent="0.25">
      <c r="A182" s="1247">
        <v>665</v>
      </c>
      <c r="B182" s="1247" t="s">
        <v>647</v>
      </c>
      <c r="C182" s="1247" t="s">
        <v>57</v>
      </c>
      <c r="D182" s="1247" t="s">
        <v>537</v>
      </c>
      <c r="E182" s="1247">
        <v>11756</v>
      </c>
      <c r="F182" s="1248">
        <v>0</v>
      </c>
      <c r="G182" s="1247">
        <v>11756</v>
      </c>
      <c r="H182" s="1248">
        <v>0</v>
      </c>
      <c r="I182" s="1247">
        <v>11756</v>
      </c>
      <c r="J182" s="1248">
        <v>0</v>
      </c>
      <c r="K182" s="1247">
        <v>11756</v>
      </c>
      <c r="L182" s="1248">
        <v>0</v>
      </c>
      <c r="M182" s="1247">
        <v>11756</v>
      </c>
      <c r="N182" s="1164">
        <v>5.7000000000000002E-2</v>
      </c>
      <c r="O182" s="1247">
        <v>11122</v>
      </c>
      <c r="P182" s="1248">
        <v>0</v>
      </c>
      <c r="Q182" s="1247">
        <v>11122</v>
      </c>
      <c r="R182" s="1248">
        <v>0</v>
      </c>
      <c r="S182" s="1247">
        <v>11122</v>
      </c>
      <c r="T182" s="1247"/>
      <c r="U182" s="1247"/>
      <c r="V182" s="1247"/>
      <c r="W182" s="1247">
        <v>11122</v>
      </c>
      <c r="X182" s="1247" t="s">
        <v>928</v>
      </c>
    </row>
    <row r="183" spans="1:24" x14ac:dyDescent="0.25">
      <c r="A183" s="1247">
        <v>684</v>
      </c>
      <c r="B183" s="1247" t="s">
        <v>648</v>
      </c>
      <c r="C183" s="1247" t="s">
        <v>432</v>
      </c>
      <c r="D183" s="1247" t="s">
        <v>503</v>
      </c>
      <c r="E183" s="1247">
        <v>19037</v>
      </c>
      <c r="F183" s="1248">
        <v>0</v>
      </c>
      <c r="G183" s="1247">
        <v>19037</v>
      </c>
      <c r="H183" s="1248">
        <v>0</v>
      </c>
      <c r="I183" s="1247">
        <v>19037</v>
      </c>
      <c r="J183" s="1248">
        <v>0</v>
      </c>
      <c r="K183" s="1247">
        <v>19037</v>
      </c>
      <c r="L183" s="1248">
        <v>0</v>
      </c>
      <c r="M183" s="1247">
        <v>19037</v>
      </c>
      <c r="N183" s="1248">
        <v>0</v>
      </c>
      <c r="O183" s="1247">
        <v>19037</v>
      </c>
      <c r="P183" s="1164">
        <v>6.9980000000000001E-2</v>
      </c>
      <c r="Q183" s="1247">
        <v>17792</v>
      </c>
      <c r="R183" s="1248">
        <v>0</v>
      </c>
      <c r="S183" s="1247">
        <v>17792</v>
      </c>
      <c r="T183" s="1248">
        <v>0</v>
      </c>
      <c r="U183" s="1247">
        <v>17792</v>
      </c>
      <c r="V183" s="1248">
        <v>0</v>
      </c>
      <c r="W183" s="1247">
        <v>17792</v>
      </c>
      <c r="X183" s="1247" t="s">
        <v>928</v>
      </c>
    </row>
    <row r="184" spans="1:24" x14ac:dyDescent="0.25">
      <c r="A184" s="1097">
        <v>686</v>
      </c>
      <c r="B184" s="1097" t="s">
        <v>649</v>
      </c>
      <c r="C184" s="1097" t="s">
        <v>514</v>
      </c>
      <c r="D184" s="1097" t="s">
        <v>503</v>
      </c>
      <c r="E184" s="1247">
        <v>5914</v>
      </c>
      <c r="F184" s="1248">
        <v>0</v>
      </c>
      <c r="G184" s="1247">
        <v>5914</v>
      </c>
      <c r="H184" s="1248">
        <v>0</v>
      </c>
      <c r="I184" s="1247">
        <v>5914</v>
      </c>
      <c r="J184" s="1248">
        <v>0</v>
      </c>
      <c r="K184" s="1247">
        <v>5914</v>
      </c>
      <c r="L184" s="1248">
        <v>0</v>
      </c>
      <c r="M184" s="1247">
        <v>5914</v>
      </c>
      <c r="N184" s="1248">
        <v>0</v>
      </c>
      <c r="O184" s="1247">
        <v>5914</v>
      </c>
      <c r="P184" s="1164">
        <v>7.0019999999999999E-2</v>
      </c>
      <c r="Q184" s="1247">
        <v>5527</v>
      </c>
      <c r="R184" s="1248">
        <v>0</v>
      </c>
      <c r="S184" s="1247">
        <v>5527</v>
      </c>
      <c r="T184" s="1248">
        <v>0</v>
      </c>
      <c r="U184" s="1247">
        <v>5527</v>
      </c>
      <c r="V184" s="1248">
        <v>0</v>
      </c>
      <c r="W184" s="1247">
        <v>5527</v>
      </c>
      <c r="X184" s="1247" t="s">
        <v>933</v>
      </c>
    </row>
    <row r="185" spans="1:24" x14ac:dyDescent="0.25">
      <c r="A185" s="1097">
        <v>687</v>
      </c>
      <c r="B185" s="1097" t="s">
        <v>650</v>
      </c>
      <c r="C185" s="1097" t="s">
        <v>432</v>
      </c>
      <c r="D185" s="1097" t="s">
        <v>503</v>
      </c>
      <c r="E185" s="1247">
        <v>3461</v>
      </c>
      <c r="F185" s="1248">
        <v>0</v>
      </c>
      <c r="G185" s="1247">
        <v>3461</v>
      </c>
      <c r="H185" s="1248">
        <v>0</v>
      </c>
      <c r="I185" s="1247">
        <v>3461</v>
      </c>
      <c r="J185" s="1248">
        <v>0</v>
      </c>
      <c r="K185" s="1247">
        <v>3461</v>
      </c>
      <c r="L185" s="1248">
        <v>0</v>
      </c>
      <c r="M185" s="1247">
        <v>3461</v>
      </c>
      <c r="N185" s="1248">
        <v>0</v>
      </c>
      <c r="O185" s="1247">
        <v>3461</v>
      </c>
      <c r="P185" s="1164">
        <v>7.0190000000000002E-2</v>
      </c>
      <c r="Q185" s="1247">
        <v>3234</v>
      </c>
      <c r="R185" s="1248">
        <v>0</v>
      </c>
      <c r="S185" s="1247">
        <v>3234</v>
      </c>
      <c r="T185" s="1248">
        <v>0</v>
      </c>
      <c r="U185" s="1247">
        <v>3234</v>
      </c>
      <c r="V185" s="1248">
        <v>0</v>
      </c>
      <c r="W185" s="1247">
        <v>3234</v>
      </c>
      <c r="X185" s="1247" t="s">
        <v>933</v>
      </c>
    </row>
    <row r="186" spans="1:24" x14ac:dyDescent="0.25">
      <c r="A186" s="1097">
        <v>688</v>
      </c>
      <c r="B186" s="1097" t="s">
        <v>651</v>
      </c>
      <c r="C186" s="1097" t="s">
        <v>445</v>
      </c>
      <c r="D186" s="1097" t="s">
        <v>503</v>
      </c>
      <c r="E186" s="1247">
        <v>3053</v>
      </c>
      <c r="F186" s="1248">
        <v>0</v>
      </c>
      <c r="G186" s="1247">
        <v>3053</v>
      </c>
      <c r="H186" s="1248">
        <v>0</v>
      </c>
      <c r="I186" s="1247">
        <v>3053</v>
      </c>
      <c r="J186" s="1248">
        <v>0</v>
      </c>
      <c r="K186" s="1247">
        <v>3053</v>
      </c>
      <c r="L186" s="1248">
        <v>0</v>
      </c>
      <c r="M186" s="1247">
        <v>3053</v>
      </c>
      <c r="N186" s="1248">
        <v>0</v>
      </c>
      <c r="O186" s="1247">
        <v>3053</v>
      </c>
      <c r="P186" s="1164">
        <v>7.0099999999999996E-2</v>
      </c>
      <c r="Q186" s="1247">
        <v>2853</v>
      </c>
      <c r="R186" s="1248">
        <v>0</v>
      </c>
      <c r="S186" s="1247">
        <v>2853</v>
      </c>
      <c r="T186" s="1248">
        <v>0</v>
      </c>
      <c r="U186" s="1247">
        <v>2853</v>
      </c>
      <c r="V186" s="1248">
        <v>0</v>
      </c>
      <c r="W186" s="1247">
        <v>2853</v>
      </c>
      <c r="X186" s="1247" t="s">
        <v>933</v>
      </c>
    </row>
    <row r="187" spans="1:24" x14ac:dyDescent="0.25">
      <c r="A187" s="1097">
        <v>689</v>
      </c>
      <c r="B187" s="1097" t="s">
        <v>652</v>
      </c>
      <c r="C187" s="1097" t="s">
        <v>445</v>
      </c>
      <c r="D187" s="1097" t="s">
        <v>503</v>
      </c>
      <c r="E187" s="1247">
        <v>3053</v>
      </c>
      <c r="F187" s="1248">
        <v>0</v>
      </c>
      <c r="G187" s="1247">
        <v>3053</v>
      </c>
      <c r="H187" s="1248">
        <v>0</v>
      </c>
      <c r="I187" s="1247">
        <v>3053</v>
      </c>
      <c r="J187" s="1248">
        <v>0</v>
      </c>
      <c r="K187" s="1247">
        <v>3053</v>
      </c>
      <c r="L187" s="1248">
        <v>0</v>
      </c>
      <c r="M187" s="1247">
        <v>3053</v>
      </c>
      <c r="N187" s="1248">
        <v>0</v>
      </c>
      <c r="O187" s="1247">
        <v>3053</v>
      </c>
      <c r="P187" s="1164">
        <v>7.0099999999999996E-2</v>
      </c>
      <c r="Q187" s="1247">
        <v>2853</v>
      </c>
      <c r="R187" s="1248">
        <v>0</v>
      </c>
      <c r="S187" s="1247">
        <v>2853</v>
      </c>
      <c r="T187" s="1248">
        <v>0</v>
      </c>
      <c r="U187" s="1247">
        <v>2853</v>
      </c>
      <c r="V187" s="1248">
        <v>0</v>
      </c>
      <c r="W187" s="1247">
        <v>2853</v>
      </c>
      <c r="X187" s="1247" t="s">
        <v>933</v>
      </c>
    </row>
    <row r="188" spans="1:24" x14ac:dyDescent="0.25">
      <c r="A188" s="1097">
        <v>699</v>
      </c>
      <c r="B188" s="1097" t="s">
        <v>654</v>
      </c>
      <c r="C188" s="1097" t="s">
        <v>545</v>
      </c>
      <c r="D188" s="1097" t="s">
        <v>503</v>
      </c>
      <c r="E188" s="1247">
        <v>4882</v>
      </c>
      <c r="F188" s="1248">
        <v>0</v>
      </c>
      <c r="G188" s="1247">
        <v>4882</v>
      </c>
      <c r="H188" s="1248">
        <v>0</v>
      </c>
      <c r="I188" s="1247">
        <v>4882</v>
      </c>
      <c r="J188" s="1248">
        <v>0</v>
      </c>
      <c r="K188" s="1247">
        <v>4882</v>
      </c>
      <c r="L188" s="1248">
        <v>0</v>
      </c>
      <c r="M188" s="1247">
        <v>4882</v>
      </c>
      <c r="N188" s="1248">
        <v>0</v>
      </c>
      <c r="O188" s="1247">
        <v>4882</v>
      </c>
      <c r="P188" s="1164">
        <v>7.0139999999999994E-2</v>
      </c>
      <c r="Q188" s="1247">
        <v>4562</v>
      </c>
      <c r="R188" s="1248">
        <v>0</v>
      </c>
      <c r="S188" s="1247">
        <v>4562</v>
      </c>
      <c r="T188" s="1248">
        <v>0</v>
      </c>
      <c r="U188" s="1247">
        <v>4562</v>
      </c>
      <c r="V188" s="1248">
        <v>0</v>
      </c>
      <c r="W188" s="1247">
        <v>4562</v>
      </c>
      <c r="X188" s="1247" t="s">
        <v>933</v>
      </c>
    </row>
    <row r="189" spans="1:24" x14ac:dyDescent="0.25">
      <c r="A189" s="1247">
        <v>727</v>
      </c>
      <c r="B189" s="1247" t="s">
        <v>1006</v>
      </c>
      <c r="C189" s="1247" t="s">
        <v>562</v>
      </c>
      <c r="D189" s="1247" t="s">
        <v>537</v>
      </c>
      <c r="E189" s="1247">
        <v>362</v>
      </c>
      <c r="F189" s="1248">
        <v>0</v>
      </c>
      <c r="G189" s="1247">
        <v>362</v>
      </c>
      <c r="H189" s="1248">
        <v>0</v>
      </c>
      <c r="I189" s="1247">
        <v>362</v>
      </c>
      <c r="J189" s="1248">
        <v>0</v>
      </c>
      <c r="K189" s="1247">
        <v>362</v>
      </c>
      <c r="L189" s="1248">
        <v>0</v>
      </c>
      <c r="M189" s="1247">
        <v>362</v>
      </c>
      <c r="N189" s="1248">
        <v>0</v>
      </c>
      <c r="O189" s="1247">
        <v>362</v>
      </c>
      <c r="P189" s="1248">
        <v>0</v>
      </c>
      <c r="Q189" s="1247">
        <v>362</v>
      </c>
      <c r="R189" s="1248">
        <v>0</v>
      </c>
      <c r="S189" s="1247">
        <v>362</v>
      </c>
      <c r="T189" s="1247"/>
      <c r="U189" s="1247"/>
      <c r="V189" s="1247"/>
      <c r="W189" s="1247">
        <v>362</v>
      </c>
      <c r="X189" s="1247" t="s">
        <v>928</v>
      </c>
    </row>
    <row r="190" spans="1:24" x14ac:dyDescent="0.25">
      <c r="A190" s="1247">
        <v>731</v>
      </c>
      <c r="B190" s="1247" t="s">
        <v>658</v>
      </c>
      <c r="C190" s="1247" t="s">
        <v>562</v>
      </c>
      <c r="D190" s="1247" t="s">
        <v>537</v>
      </c>
      <c r="E190" s="1247">
        <v>2534</v>
      </c>
      <c r="F190" s="1248">
        <v>0</v>
      </c>
      <c r="G190" s="1247">
        <v>2534</v>
      </c>
      <c r="H190" s="1248">
        <v>0</v>
      </c>
      <c r="I190" s="1247">
        <v>2534</v>
      </c>
      <c r="J190" s="1248">
        <v>0</v>
      </c>
      <c r="K190" s="1247">
        <v>2534</v>
      </c>
      <c r="L190" s="1248">
        <v>0</v>
      </c>
      <c r="M190" s="1247">
        <v>2534</v>
      </c>
      <c r="N190" s="1248">
        <v>0</v>
      </c>
      <c r="O190" s="1247">
        <v>2534</v>
      </c>
      <c r="P190" s="1248">
        <v>0</v>
      </c>
      <c r="Q190" s="1247">
        <v>2534</v>
      </c>
      <c r="R190" s="1248">
        <v>0</v>
      </c>
      <c r="S190" s="1247">
        <v>2534</v>
      </c>
      <c r="T190" s="1247"/>
      <c r="U190" s="1247"/>
      <c r="V190" s="1247"/>
      <c r="W190" s="1247">
        <v>2534</v>
      </c>
      <c r="X190" s="1247" t="s">
        <v>928</v>
      </c>
    </row>
    <row r="191" spans="1:24" x14ac:dyDescent="0.25">
      <c r="A191" s="1247">
        <v>736</v>
      </c>
      <c r="B191" s="1247" t="s">
        <v>108</v>
      </c>
      <c r="C191" s="1247" t="s">
        <v>562</v>
      </c>
      <c r="D191" s="1247" t="s">
        <v>537</v>
      </c>
      <c r="E191" s="1247">
        <v>11032</v>
      </c>
      <c r="F191" s="1248">
        <v>0</v>
      </c>
      <c r="G191" s="1247">
        <v>11032</v>
      </c>
      <c r="H191" s="1248">
        <v>0</v>
      </c>
      <c r="I191" s="1247">
        <v>11032</v>
      </c>
      <c r="J191" s="1248">
        <v>0</v>
      </c>
      <c r="K191" s="1247">
        <v>11032</v>
      </c>
      <c r="L191" s="1248">
        <v>0</v>
      </c>
      <c r="M191" s="1247">
        <v>11032</v>
      </c>
      <c r="N191" s="1248">
        <v>0</v>
      </c>
      <c r="O191" s="1247">
        <v>11032</v>
      </c>
      <c r="P191" s="1248">
        <v>0</v>
      </c>
      <c r="Q191" s="1247">
        <v>11032</v>
      </c>
      <c r="R191" s="1248">
        <v>0</v>
      </c>
      <c r="S191" s="1247">
        <v>11032</v>
      </c>
      <c r="T191" s="1247"/>
      <c r="U191" s="1247"/>
      <c r="V191" s="1247"/>
      <c r="W191" s="1247">
        <v>11032</v>
      </c>
      <c r="X191" s="1247" t="s">
        <v>928</v>
      </c>
    </row>
    <row r="192" spans="1:24" x14ac:dyDescent="0.25">
      <c r="A192" s="1247">
        <v>738</v>
      </c>
      <c r="B192" s="1247" t="s">
        <v>659</v>
      </c>
      <c r="C192" s="1247" t="s">
        <v>562</v>
      </c>
      <c r="D192" s="1247" t="s">
        <v>537</v>
      </c>
      <c r="E192" s="1247">
        <v>9955</v>
      </c>
      <c r="F192" s="1248">
        <v>0</v>
      </c>
      <c r="G192" s="1247">
        <v>9955</v>
      </c>
      <c r="H192" s="1248">
        <v>0</v>
      </c>
      <c r="I192" s="1247">
        <v>9955</v>
      </c>
      <c r="J192" s="1248">
        <v>0</v>
      </c>
      <c r="K192" s="1247">
        <v>9955</v>
      </c>
      <c r="L192" s="1248">
        <v>0</v>
      </c>
      <c r="M192" s="1247">
        <v>9955</v>
      </c>
      <c r="N192" s="1248">
        <v>0</v>
      </c>
      <c r="O192" s="1247">
        <v>9955</v>
      </c>
      <c r="P192" s="1248">
        <v>0</v>
      </c>
      <c r="Q192" s="1247">
        <v>9955</v>
      </c>
      <c r="R192" s="1248">
        <v>0</v>
      </c>
      <c r="S192" s="1247">
        <v>9955</v>
      </c>
      <c r="T192" s="1247"/>
      <c r="U192" s="1247"/>
      <c r="V192" s="1247"/>
      <c r="W192" s="1247">
        <v>9955</v>
      </c>
      <c r="X192" s="1247" t="s">
        <v>928</v>
      </c>
    </row>
    <row r="193" spans="1:24" x14ac:dyDescent="0.25">
      <c r="A193" s="1247">
        <v>739</v>
      </c>
      <c r="B193" s="1247" t="s">
        <v>660</v>
      </c>
      <c r="C193" s="1247" t="s">
        <v>562</v>
      </c>
      <c r="D193" s="1247" t="s">
        <v>537</v>
      </c>
      <c r="E193" s="1247">
        <v>5023</v>
      </c>
      <c r="F193" s="1248">
        <v>0</v>
      </c>
      <c r="G193" s="1247">
        <v>5023</v>
      </c>
      <c r="H193" s="1248">
        <v>0</v>
      </c>
      <c r="I193" s="1247">
        <v>5023</v>
      </c>
      <c r="J193" s="1248">
        <v>0</v>
      </c>
      <c r="K193" s="1247">
        <v>5023</v>
      </c>
      <c r="L193" s="1248">
        <v>0</v>
      </c>
      <c r="M193" s="1247">
        <v>5023</v>
      </c>
      <c r="N193" s="1248">
        <v>0</v>
      </c>
      <c r="O193" s="1247">
        <v>5023</v>
      </c>
      <c r="P193" s="1248">
        <v>0</v>
      </c>
      <c r="Q193" s="1247">
        <v>5023</v>
      </c>
      <c r="R193" s="1248">
        <v>0</v>
      </c>
      <c r="S193" s="1247">
        <v>5023</v>
      </c>
      <c r="T193" s="1247"/>
      <c r="U193" s="1247"/>
      <c r="V193" s="1247"/>
      <c r="W193" s="1247">
        <v>5023</v>
      </c>
      <c r="X193" s="1247" t="s">
        <v>928</v>
      </c>
    </row>
    <row r="194" spans="1:24" x14ac:dyDescent="0.25">
      <c r="A194" s="1247">
        <v>740</v>
      </c>
      <c r="B194" s="1247" t="s">
        <v>1010</v>
      </c>
      <c r="C194" s="1247" t="s">
        <v>562</v>
      </c>
      <c r="D194" s="1247" t="s">
        <v>537</v>
      </c>
      <c r="E194" s="1247">
        <v>14471</v>
      </c>
      <c r="F194" s="1248">
        <v>0</v>
      </c>
      <c r="G194" s="1247">
        <v>14471</v>
      </c>
      <c r="H194" s="1248">
        <v>0</v>
      </c>
      <c r="I194" s="1247">
        <v>14471</v>
      </c>
      <c r="J194" s="1248">
        <v>0</v>
      </c>
      <c r="K194" s="1247">
        <v>14471</v>
      </c>
      <c r="L194" s="1248">
        <v>0</v>
      </c>
      <c r="M194" s="1247">
        <v>14471</v>
      </c>
      <c r="N194" s="1248">
        <v>0</v>
      </c>
      <c r="O194" s="1247">
        <v>14471</v>
      </c>
      <c r="P194" s="1248">
        <v>0</v>
      </c>
      <c r="Q194" s="1247">
        <v>14471</v>
      </c>
      <c r="R194" s="1248">
        <v>0</v>
      </c>
      <c r="S194" s="1247">
        <v>14471</v>
      </c>
      <c r="T194" s="1247"/>
      <c r="U194" s="1247"/>
      <c r="V194" s="1247"/>
      <c r="W194" s="1247">
        <v>14471</v>
      </c>
      <c r="X194" s="1247" t="s">
        <v>928</v>
      </c>
    </row>
    <row r="195" spans="1:24" x14ac:dyDescent="0.25">
      <c r="A195" s="1247">
        <v>747</v>
      </c>
      <c r="B195" s="1247" t="s">
        <v>116</v>
      </c>
      <c r="C195" s="1247" t="s">
        <v>562</v>
      </c>
      <c r="D195" s="1247" t="s">
        <v>537</v>
      </c>
      <c r="E195" s="1247">
        <v>9041</v>
      </c>
      <c r="F195" s="1248">
        <v>0</v>
      </c>
      <c r="G195" s="1247">
        <v>9041</v>
      </c>
      <c r="H195" s="1248">
        <v>0</v>
      </c>
      <c r="I195" s="1247">
        <v>9041</v>
      </c>
      <c r="J195" s="1248">
        <v>0</v>
      </c>
      <c r="K195" s="1247">
        <v>9041</v>
      </c>
      <c r="L195" s="1248">
        <v>0</v>
      </c>
      <c r="M195" s="1247">
        <v>9041</v>
      </c>
      <c r="N195" s="1248">
        <v>0</v>
      </c>
      <c r="O195" s="1247">
        <v>9041</v>
      </c>
      <c r="P195" s="1248">
        <v>0</v>
      </c>
      <c r="Q195" s="1247">
        <v>9041</v>
      </c>
      <c r="R195" s="1248">
        <v>0</v>
      </c>
      <c r="S195" s="1247">
        <v>9041</v>
      </c>
      <c r="T195" s="1248">
        <v>0</v>
      </c>
      <c r="U195" s="1247">
        <v>9041</v>
      </c>
      <c r="V195" s="1248">
        <v>0</v>
      </c>
      <c r="W195" s="1247">
        <v>9041</v>
      </c>
      <c r="X195" s="1247" t="s">
        <v>928</v>
      </c>
    </row>
    <row r="196" spans="1:24" x14ac:dyDescent="0.25">
      <c r="A196" s="1247">
        <v>748</v>
      </c>
      <c r="B196" s="1247" t="s">
        <v>117</v>
      </c>
      <c r="C196" s="1247" t="s">
        <v>562</v>
      </c>
      <c r="D196" s="1247" t="s">
        <v>537</v>
      </c>
      <c r="E196" s="1247">
        <v>10851</v>
      </c>
      <c r="F196" s="1248">
        <v>0</v>
      </c>
      <c r="G196" s="1247">
        <v>10851</v>
      </c>
      <c r="H196" s="1248">
        <v>0</v>
      </c>
      <c r="I196" s="1247">
        <v>10851</v>
      </c>
      <c r="J196" s="1248">
        <v>0</v>
      </c>
      <c r="K196" s="1247">
        <v>10851</v>
      </c>
      <c r="L196" s="1248">
        <v>0</v>
      </c>
      <c r="M196" s="1247">
        <v>10851</v>
      </c>
      <c r="N196" s="1248">
        <v>0</v>
      </c>
      <c r="O196" s="1247">
        <v>10851</v>
      </c>
      <c r="P196" s="1248">
        <v>0</v>
      </c>
      <c r="Q196" s="1247">
        <v>10851</v>
      </c>
      <c r="R196" s="1248">
        <v>0</v>
      </c>
      <c r="S196" s="1247">
        <v>10851</v>
      </c>
      <c r="T196" s="1248">
        <v>0</v>
      </c>
      <c r="U196" s="1247">
        <v>10851</v>
      </c>
      <c r="V196" s="1248">
        <v>0</v>
      </c>
      <c r="W196" s="1247">
        <v>10851</v>
      </c>
      <c r="X196" s="1247" t="s">
        <v>928</v>
      </c>
    </row>
    <row r="197" spans="1:24" x14ac:dyDescent="0.25">
      <c r="A197" s="1247">
        <v>753</v>
      </c>
      <c r="B197" s="1247" t="s">
        <v>661</v>
      </c>
      <c r="C197" s="1247" t="s">
        <v>562</v>
      </c>
      <c r="D197" s="1247" t="s">
        <v>537</v>
      </c>
      <c r="E197" s="1247">
        <v>17548</v>
      </c>
      <c r="F197" s="1248">
        <v>0</v>
      </c>
      <c r="G197" s="1247">
        <v>17548</v>
      </c>
      <c r="H197" s="1248">
        <v>0</v>
      </c>
      <c r="I197" s="1247">
        <v>17548</v>
      </c>
      <c r="J197" s="1248">
        <v>0</v>
      </c>
      <c r="K197" s="1247">
        <v>17548</v>
      </c>
      <c r="L197" s="1248">
        <v>0</v>
      </c>
      <c r="M197" s="1247">
        <v>17548</v>
      </c>
      <c r="N197" s="1248">
        <v>0</v>
      </c>
      <c r="O197" s="1247">
        <v>17548</v>
      </c>
      <c r="P197" s="1248">
        <v>0</v>
      </c>
      <c r="Q197" s="1247">
        <v>17548</v>
      </c>
      <c r="R197" s="1248">
        <v>0</v>
      </c>
      <c r="S197" s="1247">
        <v>17548</v>
      </c>
      <c r="T197" s="1248">
        <v>0</v>
      </c>
      <c r="U197" s="1247">
        <v>17548</v>
      </c>
      <c r="V197" s="1248">
        <v>0</v>
      </c>
      <c r="W197" s="1247">
        <v>17548</v>
      </c>
      <c r="X197" s="1247" t="s">
        <v>928</v>
      </c>
    </row>
    <row r="198" spans="1:24" x14ac:dyDescent="0.25">
      <c r="A198" s="1247">
        <v>754</v>
      </c>
      <c r="B198" s="1247" t="s">
        <v>662</v>
      </c>
      <c r="C198" s="1247" t="s">
        <v>562</v>
      </c>
      <c r="D198" s="1247" t="s">
        <v>537</v>
      </c>
      <c r="E198" s="1247">
        <v>7466</v>
      </c>
      <c r="F198" s="1248">
        <v>0</v>
      </c>
      <c r="G198" s="1247">
        <v>7466</v>
      </c>
      <c r="H198" s="1248">
        <v>0</v>
      </c>
      <c r="I198" s="1247">
        <v>7466</v>
      </c>
      <c r="J198" s="1248">
        <v>0</v>
      </c>
      <c r="K198" s="1247">
        <v>7466</v>
      </c>
      <c r="L198" s="1248">
        <v>0</v>
      </c>
      <c r="M198" s="1247">
        <v>7466</v>
      </c>
      <c r="N198" s="1248">
        <v>0</v>
      </c>
      <c r="O198" s="1247">
        <v>7466</v>
      </c>
      <c r="P198" s="1248">
        <v>0</v>
      </c>
      <c r="Q198" s="1247">
        <v>7466</v>
      </c>
      <c r="R198" s="1248">
        <v>0</v>
      </c>
      <c r="S198" s="1247">
        <v>7466</v>
      </c>
      <c r="T198" s="1247"/>
      <c r="U198" s="1247"/>
      <c r="V198" s="1247"/>
      <c r="W198" s="1247">
        <v>7466</v>
      </c>
      <c r="X198" s="1247" t="s">
        <v>928</v>
      </c>
    </row>
    <row r="199" spans="1:24" x14ac:dyDescent="0.25">
      <c r="A199" s="1247">
        <v>755</v>
      </c>
      <c r="B199" s="1247" t="s">
        <v>1016</v>
      </c>
      <c r="C199" s="1247" t="s">
        <v>562</v>
      </c>
      <c r="D199" s="1247" t="s">
        <v>537</v>
      </c>
      <c r="E199" s="1247">
        <v>14742</v>
      </c>
      <c r="F199" s="1248">
        <v>0</v>
      </c>
      <c r="G199" s="1247">
        <v>14742</v>
      </c>
      <c r="H199" s="1248">
        <v>0</v>
      </c>
      <c r="I199" s="1247">
        <v>14742</v>
      </c>
      <c r="J199" s="1248">
        <v>0</v>
      </c>
      <c r="K199" s="1247">
        <v>14742</v>
      </c>
      <c r="L199" s="1248">
        <v>0</v>
      </c>
      <c r="M199" s="1247">
        <v>14742</v>
      </c>
      <c r="N199" s="1248">
        <v>0</v>
      </c>
      <c r="O199" s="1247">
        <v>14742</v>
      </c>
      <c r="P199" s="1248">
        <v>0</v>
      </c>
      <c r="Q199" s="1247">
        <v>14742</v>
      </c>
      <c r="R199" s="1248">
        <v>0</v>
      </c>
      <c r="S199" s="1247">
        <v>14742</v>
      </c>
      <c r="T199" s="1247"/>
      <c r="U199" s="1247"/>
      <c r="V199" s="1247"/>
      <c r="W199" s="1247">
        <v>14742</v>
      </c>
      <c r="X199" s="1247" t="s">
        <v>928</v>
      </c>
    </row>
    <row r="200" spans="1:24" x14ac:dyDescent="0.25">
      <c r="A200" s="1247">
        <v>787</v>
      </c>
      <c r="B200" s="1247" t="s">
        <v>153</v>
      </c>
      <c r="C200" s="1247" t="s">
        <v>562</v>
      </c>
      <c r="D200" s="1247" t="s">
        <v>537</v>
      </c>
      <c r="E200" s="1247">
        <v>10670</v>
      </c>
      <c r="F200" s="1248">
        <v>0</v>
      </c>
      <c r="G200" s="1247">
        <v>10670</v>
      </c>
      <c r="H200" s="1164">
        <v>9.5030000000000003E-2</v>
      </c>
      <c r="I200" s="1247">
        <v>9744</v>
      </c>
      <c r="J200" s="1248">
        <v>0</v>
      </c>
      <c r="K200" s="1247">
        <v>9744</v>
      </c>
      <c r="L200" s="1248">
        <v>0</v>
      </c>
      <c r="M200" s="1247">
        <v>9744</v>
      </c>
      <c r="N200" s="1248">
        <v>0</v>
      </c>
      <c r="O200" s="1247">
        <v>9744</v>
      </c>
      <c r="P200" s="1248">
        <v>0</v>
      </c>
      <c r="Q200" s="1247">
        <v>9744</v>
      </c>
      <c r="R200" s="1248">
        <v>0</v>
      </c>
      <c r="S200" s="1247">
        <v>9744</v>
      </c>
      <c r="T200" s="1247"/>
      <c r="U200" s="1247"/>
      <c r="V200" s="1247"/>
      <c r="W200" s="1247">
        <v>9744</v>
      </c>
      <c r="X200" s="1247" t="s">
        <v>928</v>
      </c>
    </row>
    <row r="201" spans="1:24" x14ac:dyDescent="0.25">
      <c r="A201" s="1247">
        <v>788</v>
      </c>
      <c r="B201" s="1247" t="s">
        <v>154</v>
      </c>
      <c r="C201" s="1247" t="s">
        <v>562</v>
      </c>
      <c r="D201" s="1247" t="s">
        <v>537</v>
      </c>
      <c r="E201" s="1247">
        <v>11394</v>
      </c>
      <c r="F201" s="1248">
        <v>0</v>
      </c>
      <c r="G201" s="1247">
        <v>11394</v>
      </c>
      <c r="H201" s="1164">
        <v>9.5049999999999996E-2</v>
      </c>
      <c r="I201" s="1247">
        <v>10405</v>
      </c>
      <c r="J201" s="1248">
        <v>0</v>
      </c>
      <c r="K201" s="1247">
        <v>10405</v>
      </c>
      <c r="L201" s="1248">
        <v>0</v>
      </c>
      <c r="M201" s="1247">
        <v>10405</v>
      </c>
      <c r="N201" s="1248">
        <v>0</v>
      </c>
      <c r="O201" s="1247">
        <v>10405</v>
      </c>
      <c r="P201" s="1248">
        <v>0</v>
      </c>
      <c r="Q201" s="1247">
        <v>10405</v>
      </c>
      <c r="R201" s="1248">
        <v>0</v>
      </c>
      <c r="S201" s="1247">
        <v>10405</v>
      </c>
      <c r="T201" s="1247"/>
      <c r="U201" s="1247"/>
      <c r="V201" s="1247"/>
      <c r="W201" s="1247">
        <v>10405</v>
      </c>
      <c r="X201" s="1247" t="s">
        <v>928</v>
      </c>
    </row>
    <row r="202" spans="1:24" x14ac:dyDescent="0.25">
      <c r="A202" s="1247">
        <v>789</v>
      </c>
      <c r="B202" s="1247" t="s">
        <v>155</v>
      </c>
      <c r="C202" s="1247" t="s">
        <v>562</v>
      </c>
      <c r="D202" s="1247" t="s">
        <v>537</v>
      </c>
      <c r="E202" s="1247">
        <v>10217</v>
      </c>
      <c r="F202" s="1248">
        <v>0</v>
      </c>
      <c r="G202" s="1247">
        <v>10217</v>
      </c>
      <c r="H202" s="1164">
        <v>9.4950000000000007E-2</v>
      </c>
      <c r="I202" s="1247">
        <v>9331</v>
      </c>
      <c r="J202" s="1248">
        <v>0</v>
      </c>
      <c r="K202" s="1247">
        <v>9331</v>
      </c>
      <c r="L202" s="1248">
        <v>0</v>
      </c>
      <c r="M202" s="1247">
        <v>9331</v>
      </c>
      <c r="N202" s="1248">
        <v>0</v>
      </c>
      <c r="O202" s="1247">
        <v>9331</v>
      </c>
      <c r="P202" s="1248">
        <v>0</v>
      </c>
      <c r="Q202" s="1247">
        <v>9331</v>
      </c>
      <c r="R202" s="1248">
        <v>0</v>
      </c>
      <c r="S202" s="1247">
        <v>9331</v>
      </c>
      <c r="T202" s="1247"/>
      <c r="U202" s="1247"/>
      <c r="V202" s="1247"/>
      <c r="W202" s="1247">
        <v>9331</v>
      </c>
      <c r="X202" s="1247" t="s">
        <v>928</v>
      </c>
    </row>
    <row r="203" spans="1:24" x14ac:dyDescent="0.25">
      <c r="A203" s="1247">
        <v>790</v>
      </c>
      <c r="B203" s="1247" t="s">
        <v>663</v>
      </c>
      <c r="C203" s="1247" t="s">
        <v>562</v>
      </c>
      <c r="D203" s="1247" t="s">
        <v>537</v>
      </c>
      <c r="E203" s="1247">
        <v>9403</v>
      </c>
      <c r="F203" s="1248">
        <v>0</v>
      </c>
      <c r="G203" s="1247">
        <v>9403</v>
      </c>
      <c r="H203" s="1164">
        <v>9.5030000000000003E-2</v>
      </c>
      <c r="I203" s="1247">
        <v>8587</v>
      </c>
      <c r="J203" s="1248">
        <v>0</v>
      </c>
      <c r="K203" s="1247">
        <v>8587</v>
      </c>
      <c r="L203" s="1248">
        <v>0</v>
      </c>
      <c r="M203" s="1247">
        <v>8587</v>
      </c>
      <c r="N203" s="1248">
        <v>0</v>
      </c>
      <c r="O203" s="1247">
        <v>8587</v>
      </c>
      <c r="P203" s="1248">
        <v>0</v>
      </c>
      <c r="Q203" s="1247">
        <v>8587</v>
      </c>
      <c r="R203" s="1248">
        <v>0</v>
      </c>
      <c r="S203" s="1247">
        <v>8587</v>
      </c>
      <c r="T203" s="1247"/>
      <c r="U203" s="1247"/>
      <c r="V203" s="1247"/>
      <c r="W203" s="1247">
        <v>8587</v>
      </c>
      <c r="X203" s="1247" t="s">
        <v>928</v>
      </c>
    </row>
    <row r="204" spans="1:24" x14ac:dyDescent="0.25">
      <c r="A204" s="1247">
        <v>815</v>
      </c>
      <c r="B204" s="1247" t="s">
        <v>664</v>
      </c>
      <c r="C204" s="1247" t="s">
        <v>57</v>
      </c>
      <c r="D204" s="1247" t="s">
        <v>537</v>
      </c>
      <c r="E204" s="1247">
        <v>4434</v>
      </c>
      <c r="F204" s="1248">
        <v>0</v>
      </c>
      <c r="G204" s="1247">
        <v>4434</v>
      </c>
      <c r="H204" s="1248">
        <v>0</v>
      </c>
      <c r="I204" s="1247">
        <v>4434</v>
      </c>
      <c r="J204" s="1248">
        <v>0</v>
      </c>
      <c r="K204" s="1247">
        <v>4434</v>
      </c>
      <c r="L204" s="1248">
        <v>0</v>
      </c>
      <c r="M204" s="1247">
        <v>4434</v>
      </c>
      <c r="N204" s="1248">
        <v>0</v>
      </c>
      <c r="O204" s="1247">
        <v>4434</v>
      </c>
      <c r="P204" s="1248">
        <v>0</v>
      </c>
      <c r="Q204" s="1247">
        <v>4434</v>
      </c>
      <c r="R204" s="1248">
        <v>0</v>
      </c>
      <c r="S204" s="1247">
        <v>4434</v>
      </c>
      <c r="T204" s="1247"/>
      <c r="U204" s="1247"/>
      <c r="V204" s="1247"/>
      <c r="W204" s="1247">
        <v>4434</v>
      </c>
      <c r="X204" s="1247" t="s">
        <v>928</v>
      </c>
    </row>
    <row r="205" spans="1:24" x14ac:dyDescent="0.25">
      <c r="A205" s="1247">
        <v>911</v>
      </c>
      <c r="B205" s="1247" t="s">
        <v>665</v>
      </c>
      <c r="C205" s="1247"/>
      <c r="D205" s="1247" t="s">
        <v>537</v>
      </c>
      <c r="E205" s="1247">
        <v>26054</v>
      </c>
      <c r="F205" s="1248">
        <v>0</v>
      </c>
      <c r="G205" s="1247">
        <v>26054</v>
      </c>
      <c r="H205" s="1248">
        <v>0</v>
      </c>
      <c r="I205" s="1247">
        <v>26054</v>
      </c>
      <c r="J205" s="1248">
        <v>0</v>
      </c>
      <c r="K205" s="1247">
        <v>26054</v>
      </c>
      <c r="L205" s="1248">
        <v>0</v>
      </c>
      <c r="M205" s="1247">
        <v>26054</v>
      </c>
      <c r="N205" s="1248">
        <v>0</v>
      </c>
      <c r="O205" s="1247">
        <v>26054</v>
      </c>
      <c r="P205" s="1248">
        <v>0</v>
      </c>
      <c r="Q205" s="1247">
        <v>26054</v>
      </c>
      <c r="R205" s="1248">
        <v>0</v>
      </c>
      <c r="S205" s="1247">
        <v>26054</v>
      </c>
      <c r="T205" s="1247"/>
      <c r="U205" s="1247"/>
      <c r="V205" s="1247"/>
      <c r="W205" s="1247">
        <v>26054</v>
      </c>
      <c r="X205" s="1247" t="s">
        <v>928</v>
      </c>
    </row>
    <row r="206" spans="1:24" x14ac:dyDescent="0.25">
      <c r="A206" s="1247">
        <v>912</v>
      </c>
      <c r="B206" s="1247" t="s">
        <v>666</v>
      </c>
      <c r="C206" s="1247"/>
      <c r="D206" s="1247" t="s">
        <v>537</v>
      </c>
      <c r="E206" s="1247">
        <v>28950</v>
      </c>
      <c r="F206" s="1248">
        <v>0</v>
      </c>
      <c r="G206" s="1247">
        <v>28950</v>
      </c>
      <c r="H206" s="1248">
        <v>0</v>
      </c>
      <c r="I206" s="1247">
        <v>28950</v>
      </c>
      <c r="J206" s="1248">
        <v>0</v>
      </c>
      <c r="K206" s="1247">
        <v>28950</v>
      </c>
      <c r="L206" s="1248">
        <v>0</v>
      </c>
      <c r="M206" s="1247">
        <v>28950</v>
      </c>
      <c r="N206" s="1164">
        <v>0.18526000000000001</v>
      </c>
      <c r="O206" s="1247">
        <v>24425</v>
      </c>
      <c r="P206" s="1248">
        <v>0</v>
      </c>
      <c r="Q206" s="1247">
        <v>24425</v>
      </c>
      <c r="R206" s="1164">
        <v>0.12459000000000001</v>
      </c>
      <c r="S206" s="1247">
        <v>21719</v>
      </c>
      <c r="T206" s="1247"/>
      <c r="U206" s="1247"/>
      <c r="V206" s="1247"/>
      <c r="W206" s="1247">
        <v>21719</v>
      </c>
      <c r="X206" s="1247" t="s">
        <v>928</v>
      </c>
    </row>
    <row r="207" spans="1:24" x14ac:dyDescent="0.25">
      <c r="A207" s="1247">
        <v>913</v>
      </c>
      <c r="B207" s="1247" t="s">
        <v>667</v>
      </c>
      <c r="C207" s="1247"/>
      <c r="D207" s="1247" t="s">
        <v>537</v>
      </c>
      <c r="E207" s="1247">
        <v>26054</v>
      </c>
      <c r="F207" s="1248">
        <v>0</v>
      </c>
      <c r="G207" s="1247">
        <v>26054</v>
      </c>
      <c r="H207" s="1248">
        <v>0</v>
      </c>
      <c r="I207" s="1247">
        <v>26054</v>
      </c>
      <c r="J207" s="1248">
        <v>0</v>
      </c>
      <c r="K207" s="1247">
        <v>26054</v>
      </c>
      <c r="L207" s="1248">
        <v>0</v>
      </c>
      <c r="M207" s="1247">
        <v>26054</v>
      </c>
      <c r="N207" s="1248">
        <v>0</v>
      </c>
      <c r="O207" s="1247">
        <v>26054</v>
      </c>
      <c r="P207" s="1248">
        <v>0</v>
      </c>
      <c r="Q207" s="1247">
        <v>26054</v>
      </c>
      <c r="R207" s="1248">
        <v>0</v>
      </c>
      <c r="S207" s="1247">
        <v>26054</v>
      </c>
      <c r="T207" s="1247"/>
      <c r="U207" s="1247"/>
      <c r="V207" s="1247"/>
      <c r="W207" s="1247">
        <v>26054</v>
      </c>
      <c r="X207" s="1247" t="s">
        <v>928</v>
      </c>
    </row>
    <row r="208" spans="1:24" x14ac:dyDescent="0.25">
      <c r="A208" s="1247">
        <v>914</v>
      </c>
      <c r="B208" s="1247" t="s">
        <v>668</v>
      </c>
      <c r="C208" s="1247"/>
      <c r="D208" s="1247" t="s">
        <v>537</v>
      </c>
      <c r="E208" s="1247">
        <v>25330</v>
      </c>
      <c r="F208" s="1248">
        <v>0</v>
      </c>
      <c r="G208" s="1247">
        <v>25330</v>
      </c>
      <c r="H208" s="1248">
        <v>0</v>
      </c>
      <c r="I208" s="1247">
        <v>25330</v>
      </c>
      <c r="J208" s="1248">
        <v>0</v>
      </c>
      <c r="K208" s="1247">
        <v>25330</v>
      </c>
      <c r="L208" s="1248">
        <v>0</v>
      </c>
      <c r="M208" s="1247">
        <v>25330</v>
      </c>
      <c r="N208" s="1248">
        <v>0</v>
      </c>
      <c r="O208" s="1247">
        <v>25330</v>
      </c>
      <c r="P208" s="1248">
        <v>0</v>
      </c>
      <c r="Q208" s="1247">
        <v>25330</v>
      </c>
      <c r="R208" s="1248">
        <v>0</v>
      </c>
      <c r="S208" s="1247">
        <v>25330</v>
      </c>
      <c r="T208" s="1247"/>
      <c r="U208" s="1247"/>
      <c r="V208" s="1247"/>
      <c r="W208" s="1247">
        <v>25330</v>
      </c>
      <c r="X208" s="1247" t="s">
        <v>928</v>
      </c>
    </row>
    <row r="209" spans="1:24" x14ac:dyDescent="0.25">
      <c r="A209" s="1247">
        <v>915</v>
      </c>
      <c r="B209" s="1247" t="s">
        <v>669</v>
      </c>
      <c r="C209" s="1247"/>
      <c r="D209" s="1247" t="s">
        <v>537</v>
      </c>
      <c r="E209" s="1247">
        <v>30760</v>
      </c>
      <c r="F209" s="1248">
        <v>0</v>
      </c>
      <c r="G209" s="1247">
        <v>30760</v>
      </c>
      <c r="H209" s="1248">
        <v>0</v>
      </c>
      <c r="I209" s="1247">
        <v>30760</v>
      </c>
      <c r="J209" s="1248">
        <v>0</v>
      </c>
      <c r="K209" s="1247">
        <v>30760</v>
      </c>
      <c r="L209" s="1248">
        <v>0</v>
      </c>
      <c r="M209" s="1247">
        <v>30760</v>
      </c>
      <c r="N209" s="1248">
        <v>0</v>
      </c>
      <c r="O209" s="1247">
        <v>30760</v>
      </c>
      <c r="P209" s="1248">
        <v>0</v>
      </c>
      <c r="Q209" s="1247">
        <v>30760</v>
      </c>
      <c r="R209" s="1164">
        <v>3.031E-2</v>
      </c>
      <c r="S209" s="1247">
        <v>29855</v>
      </c>
      <c r="T209" s="1247"/>
      <c r="U209" s="1247"/>
      <c r="V209" s="1247"/>
      <c r="W209" s="1247">
        <v>29855</v>
      </c>
      <c r="X209" s="1247" t="s">
        <v>928</v>
      </c>
    </row>
    <row r="210" spans="1:24" x14ac:dyDescent="0.25">
      <c r="A210" s="1247">
        <v>916</v>
      </c>
      <c r="B210" s="1247" t="s">
        <v>670</v>
      </c>
      <c r="C210" s="1247"/>
      <c r="D210" s="1247" t="s">
        <v>537</v>
      </c>
      <c r="E210" s="1247">
        <v>29855</v>
      </c>
      <c r="F210" s="1248">
        <v>0</v>
      </c>
      <c r="G210" s="1247">
        <v>29855</v>
      </c>
      <c r="H210" s="1248">
        <v>0</v>
      </c>
      <c r="I210" s="1247">
        <v>29855</v>
      </c>
      <c r="J210" s="1248">
        <v>0</v>
      </c>
      <c r="K210" s="1247">
        <v>29855</v>
      </c>
      <c r="L210" s="1248">
        <v>0</v>
      </c>
      <c r="M210" s="1247">
        <v>29855</v>
      </c>
      <c r="N210" s="1248">
        <v>0</v>
      </c>
      <c r="O210" s="1247">
        <v>29855</v>
      </c>
      <c r="P210" s="1248">
        <v>0</v>
      </c>
      <c r="Q210" s="1247">
        <v>29855</v>
      </c>
      <c r="R210" s="1248">
        <v>0</v>
      </c>
      <c r="S210" s="1247">
        <v>29855</v>
      </c>
      <c r="T210" s="1247"/>
      <c r="U210" s="1247"/>
      <c r="V210" s="1247"/>
      <c r="W210" s="1247">
        <v>29855</v>
      </c>
      <c r="X210" s="1247" t="s">
        <v>928</v>
      </c>
    </row>
    <row r="211" spans="1:24" x14ac:dyDescent="0.25">
      <c r="A211" s="1247">
        <v>917</v>
      </c>
      <c r="B211" s="1247" t="s">
        <v>671</v>
      </c>
      <c r="C211" s="1247"/>
      <c r="D211" s="1247" t="s">
        <v>537</v>
      </c>
      <c r="E211" s="1247">
        <v>29855</v>
      </c>
      <c r="F211" s="1248">
        <v>0</v>
      </c>
      <c r="G211" s="1247">
        <v>29855</v>
      </c>
      <c r="H211" s="1248">
        <v>0</v>
      </c>
      <c r="I211" s="1247">
        <v>29855</v>
      </c>
      <c r="J211" s="1248">
        <v>0</v>
      </c>
      <c r="K211" s="1247">
        <v>29855</v>
      </c>
      <c r="L211" s="1248">
        <v>0</v>
      </c>
      <c r="M211" s="1247">
        <v>29855</v>
      </c>
      <c r="N211" s="1248">
        <v>0</v>
      </c>
      <c r="O211" s="1247">
        <v>29855</v>
      </c>
      <c r="P211" s="1248">
        <v>0</v>
      </c>
      <c r="Q211" s="1247">
        <v>29855</v>
      </c>
      <c r="R211" s="1248">
        <v>0</v>
      </c>
      <c r="S211" s="1247">
        <v>29855</v>
      </c>
      <c r="T211" s="1247"/>
      <c r="U211" s="1247"/>
      <c r="V211" s="1247"/>
      <c r="W211" s="1247">
        <v>29855</v>
      </c>
      <c r="X211" s="1247" t="s">
        <v>928</v>
      </c>
    </row>
    <row r="212" spans="1:24" x14ac:dyDescent="0.25">
      <c r="A212" s="1247">
        <v>918</v>
      </c>
      <c r="B212" s="1247" t="s">
        <v>672</v>
      </c>
      <c r="C212" s="1247"/>
      <c r="D212" s="1247" t="s">
        <v>537</v>
      </c>
      <c r="E212" s="1247">
        <v>15376</v>
      </c>
      <c r="F212" s="1248">
        <v>0</v>
      </c>
      <c r="G212" s="1247">
        <v>15376</v>
      </c>
      <c r="H212" s="1248">
        <v>0</v>
      </c>
      <c r="I212" s="1247">
        <v>15376</v>
      </c>
      <c r="J212" s="1248">
        <v>0</v>
      </c>
      <c r="K212" s="1247">
        <v>15376</v>
      </c>
      <c r="L212" s="1248">
        <v>0</v>
      </c>
      <c r="M212" s="1247">
        <v>15376</v>
      </c>
      <c r="N212" s="1248">
        <v>0</v>
      </c>
      <c r="O212" s="1247">
        <v>15376</v>
      </c>
      <c r="P212" s="1248">
        <v>0</v>
      </c>
      <c r="Q212" s="1247">
        <v>15376</v>
      </c>
      <c r="R212" s="1248">
        <v>0</v>
      </c>
      <c r="S212" s="1247">
        <v>15376</v>
      </c>
      <c r="T212" s="1247"/>
      <c r="U212" s="1247"/>
      <c r="V212" s="1247"/>
      <c r="W212" s="1247">
        <v>15376</v>
      </c>
      <c r="X212" s="1247" t="s">
        <v>928</v>
      </c>
    </row>
    <row r="213" spans="1:24" x14ac:dyDescent="0.25">
      <c r="A213" s="1247">
        <v>919</v>
      </c>
      <c r="B213" s="1247" t="s">
        <v>673</v>
      </c>
      <c r="C213" s="1247"/>
      <c r="D213" s="1247" t="s">
        <v>537</v>
      </c>
      <c r="E213" s="1247">
        <v>26778</v>
      </c>
      <c r="F213" s="1248">
        <v>0</v>
      </c>
      <c r="G213" s="1247">
        <v>26778</v>
      </c>
      <c r="H213" s="1248">
        <v>0</v>
      </c>
      <c r="I213" s="1247">
        <v>26778</v>
      </c>
      <c r="J213" s="1248">
        <v>0</v>
      </c>
      <c r="K213" s="1247">
        <v>26778</v>
      </c>
      <c r="L213" s="1248">
        <v>0</v>
      </c>
      <c r="M213" s="1247">
        <v>26778</v>
      </c>
      <c r="N213" s="1248">
        <v>0</v>
      </c>
      <c r="O213" s="1247">
        <v>26778</v>
      </c>
      <c r="P213" s="1248">
        <v>0</v>
      </c>
      <c r="Q213" s="1247">
        <v>26778</v>
      </c>
      <c r="R213" s="1248">
        <v>0</v>
      </c>
      <c r="S213" s="1247">
        <v>26778</v>
      </c>
      <c r="T213" s="1247"/>
      <c r="U213" s="1247"/>
      <c r="V213" s="1247"/>
      <c r="W213" s="1247">
        <v>26778</v>
      </c>
      <c r="X213" s="1247" t="s">
        <v>928</v>
      </c>
    </row>
    <row r="214" spans="1:24" x14ac:dyDescent="0.25">
      <c r="A214" s="1247">
        <v>920</v>
      </c>
      <c r="B214" s="1247" t="s">
        <v>674</v>
      </c>
      <c r="C214" s="1247"/>
      <c r="D214" s="1247" t="s">
        <v>537</v>
      </c>
      <c r="E214" s="1247">
        <v>29855</v>
      </c>
      <c r="F214" s="1248">
        <v>0</v>
      </c>
      <c r="G214" s="1247">
        <v>29855</v>
      </c>
      <c r="H214" s="1248">
        <v>0</v>
      </c>
      <c r="I214" s="1247">
        <v>29855</v>
      </c>
      <c r="J214" s="1248">
        <v>0</v>
      </c>
      <c r="K214" s="1247">
        <v>29855</v>
      </c>
      <c r="L214" s="1248">
        <v>0</v>
      </c>
      <c r="M214" s="1247">
        <v>29855</v>
      </c>
      <c r="N214" s="1164">
        <v>0.17863999999999999</v>
      </c>
      <c r="O214" s="1247">
        <v>25330</v>
      </c>
      <c r="P214" s="1248">
        <v>0</v>
      </c>
      <c r="Q214" s="1247">
        <v>25330</v>
      </c>
      <c r="R214" s="1164">
        <v>0.11960999999999999</v>
      </c>
      <c r="S214" s="1247">
        <v>22624</v>
      </c>
      <c r="T214" s="1247"/>
      <c r="U214" s="1247"/>
      <c r="V214" s="1247"/>
      <c r="W214" s="1247">
        <v>22624</v>
      </c>
      <c r="X214" s="1247" t="s">
        <v>928</v>
      </c>
    </row>
    <row r="215" spans="1:24" x14ac:dyDescent="0.25">
      <c r="A215" s="1247">
        <v>921</v>
      </c>
      <c r="B215" s="1247" t="s">
        <v>675</v>
      </c>
      <c r="C215" s="1247"/>
      <c r="D215" s="1247" t="s">
        <v>537</v>
      </c>
      <c r="E215" s="1247">
        <v>26778</v>
      </c>
      <c r="F215" s="1248">
        <v>0</v>
      </c>
      <c r="G215" s="1247">
        <v>26778</v>
      </c>
      <c r="H215" s="1248">
        <v>0</v>
      </c>
      <c r="I215" s="1247">
        <v>26778</v>
      </c>
      <c r="J215" s="1248">
        <v>0</v>
      </c>
      <c r="K215" s="1247">
        <v>26778</v>
      </c>
      <c r="L215" s="1248">
        <v>0</v>
      </c>
      <c r="M215" s="1247">
        <v>26778</v>
      </c>
      <c r="N215" s="1248">
        <v>0</v>
      </c>
      <c r="O215" s="1247">
        <v>26778</v>
      </c>
      <c r="P215" s="1248">
        <v>0</v>
      </c>
      <c r="Q215" s="1247">
        <v>26778</v>
      </c>
      <c r="R215" s="1248">
        <v>0</v>
      </c>
      <c r="S215" s="1247">
        <v>26778</v>
      </c>
      <c r="T215" s="1247"/>
      <c r="U215" s="1247"/>
      <c r="V215" s="1247"/>
      <c r="W215" s="1247">
        <v>26778</v>
      </c>
      <c r="X215" s="1247" t="s">
        <v>928</v>
      </c>
    </row>
    <row r="216" spans="1:24" x14ac:dyDescent="0.25">
      <c r="A216" s="1247">
        <v>922</v>
      </c>
      <c r="B216" s="1247" t="s">
        <v>676</v>
      </c>
      <c r="C216" s="1247"/>
      <c r="D216" s="1247" t="s">
        <v>537</v>
      </c>
      <c r="E216" s="1247">
        <v>24425</v>
      </c>
      <c r="F216" s="1248">
        <v>0</v>
      </c>
      <c r="G216" s="1247">
        <v>24425</v>
      </c>
      <c r="H216" s="1248">
        <v>0</v>
      </c>
      <c r="I216" s="1247">
        <v>24425</v>
      </c>
      <c r="J216" s="1248">
        <v>0</v>
      </c>
      <c r="K216" s="1247">
        <v>24425</v>
      </c>
      <c r="L216" s="1248">
        <v>0</v>
      </c>
      <c r="M216" s="1247">
        <v>24425</v>
      </c>
      <c r="N216" s="1248">
        <v>0</v>
      </c>
      <c r="O216" s="1247">
        <v>24425</v>
      </c>
      <c r="P216" s="1248">
        <v>0</v>
      </c>
      <c r="Q216" s="1247">
        <v>24425</v>
      </c>
      <c r="R216" s="1248">
        <v>0</v>
      </c>
      <c r="S216" s="1247">
        <v>24425</v>
      </c>
      <c r="T216" s="1247"/>
      <c r="U216" s="1247"/>
      <c r="V216" s="1247"/>
      <c r="W216" s="1247">
        <v>24425</v>
      </c>
      <c r="X216" s="1247" t="s">
        <v>928</v>
      </c>
    </row>
    <row r="217" spans="1:24" x14ac:dyDescent="0.25">
      <c r="A217" s="1247">
        <v>923</v>
      </c>
      <c r="B217" s="1247" t="s">
        <v>677</v>
      </c>
      <c r="C217" s="1247"/>
      <c r="D217" s="1247" t="s">
        <v>537</v>
      </c>
      <c r="E217" s="1247">
        <v>25330</v>
      </c>
      <c r="F217" s="1248">
        <v>0</v>
      </c>
      <c r="G217" s="1247">
        <v>25330</v>
      </c>
      <c r="H217" s="1248">
        <v>0</v>
      </c>
      <c r="I217" s="1247">
        <v>25330</v>
      </c>
      <c r="J217" s="1248">
        <v>0</v>
      </c>
      <c r="K217" s="1247">
        <v>25330</v>
      </c>
      <c r="L217" s="1248">
        <v>0</v>
      </c>
      <c r="M217" s="1247">
        <v>25330</v>
      </c>
      <c r="N217" s="1248">
        <v>0</v>
      </c>
      <c r="O217" s="1247">
        <v>25330</v>
      </c>
      <c r="P217" s="1248">
        <v>0</v>
      </c>
      <c r="Q217" s="1247">
        <v>25330</v>
      </c>
      <c r="R217" s="1248">
        <v>0</v>
      </c>
      <c r="S217" s="1247">
        <v>25330</v>
      </c>
      <c r="T217" s="1247"/>
      <c r="U217" s="1247"/>
      <c r="V217" s="1247"/>
      <c r="W217" s="1247">
        <v>25330</v>
      </c>
      <c r="X217" s="1247" t="s">
        <v>928</v>
      </c>
    </row>
    <row r="218" spans="1:24" x14ac:dyDescent="0.25">
      <c r="A218" s="1247">
        <v>924</v>
      </c>
      <c r="B218" s="1247" t="s">
        <v>678</v>
      </c>
      <c r="C218" s="1247"/>
      <c r="D218" s="1247" t="s">
        <v>537</v>
      </c>
      <c r="E218" s="1247">
        <v>23520</v>
      </c>
      <c r="F218" s="1248">
        <v>0</v>
      </c>
      <c r="G218" s="1247">
        <v>23520</v>
      </c>
      <c r="H218" s="1248">
        <v>0</v>
      </c>
      <c r="I218" s="1247">
        <v>23520</v>
      </c>
      <c r="J218" s="1248">
        <v>0</v>
      </c>
      <c r="K218" s="1247">
        <v>23520</v>
      </c>
      <c r="L218" s="1248">
        <v>0</v>
      </c>
      <c r="M218" s="1247">
        <v>23520</v>
      </c>
      <c r="N218" s="1248">
        <v>0</v>
      </c>
      <c r="O218" s="1247">
        <v>23520</v>
      </c>
      <c r="P218" s="1248">
        <v>0</v>
      </c>
      <c r="Q218" s="1247">
        <v>23520</v>
      </c>
      <c r="R218" s="1164">
        <v>0.1305</v>
      </c>
      <c r="S218" s="1247">
        <v>20805</v>
      </c>
      <c r="T218" s="1247"/>
      <c r="U218" s="1247"/>
      <c r="V218" s="1247"/>
      <c r="W218" s="1247">
        <v>20805</v>
      </c>
      <c r="X218" s="1247" t="s">
        <v>928</v>
      </c>
    </row>
    <row r="219" spans="1:24" x14ac:dyDescent="0.25">
      <c r="A219" s="1247">
        <v>925</v>
      </c>
      <c r="B219" s="1247" t="s">
        <v>679</v>
      </c>
      <c r="C219" s="1247"/>
      <c r="D219" s="1247" t="s">
        <v>537</v>
      </c>
      <c r="E219" s="1247">
        <v>11575</v>
      </c>
      <c r="F219" s="1248">
        <v>0</v>
      </c>
      <c r="G219" s="1247">
        <v>11575</v>
      </c>
      <c r="H219" s="1248">
        <v>0</v>
      </c>
      <c r="I219" s="1247">
        <v>11575</v>
      </c>
      <c r="J219" s="1248">
        <v>0</v>
      </c>
      <c r="K219" s="1247">
        <v>11575</v>
      </c>
      <c r="L219" s="1248">
        <v>0</v>
      </c>
      <c r="M219" s="1247">
        <v>11575</v>
      </c>
      <c r="N219" s="1164">
        <v>6.6720000000000002E-2</v>
      </c>
      <c r="O219" s="1247">
        <v>10851</v>
      </c>
      <c r="P219" s="1248">
        <v>0</v>
      </c>
      <c r="Q219" s="1247">
        <v>10851</v>
      </c>
      <c r="R219" s="1248">
        <v>0</v>
      </c>
      <c r="S219" s="1247">
        <v>10851</v>
      </c>
      <c r="T219" s="1247"/>
      <c r="U219" s="1247"/>
      <c r="V219" s="1247"/>
      <c r="W219" s="1247">
        <v>10851</v>
      </c>
      <c r="X219" s="1247" t="s">
        <v>928</v>
      </c>
    </row>
    <row r="220" spans="1:24" x14ac:dyDescent="0.25">
      <c r="A220" s="1247">
        <v>926</v>
      </c>
      <c r="B220" s="1247" t="s">
        <v>680</v>
      </c>
      <c r="C220" s="1247"/>
      <c r="D220" s="1247" t="s">
        <v>537</v>
      </c>
      <c r="E220" s="1247">
        <v>12480</v>
      </c>
      <c r="F220" s="1248">
        <v>0</v>
      </c>
      <c r="G220" s="1247">
        <v>12480</v>
      </c>
      <c r="H220" s="1248">
        <v>0</v>
      </c>
      <c r="I220" s="1247">
        <v>12480</v>
      </c>
      <c r="J220" s="1248">
        <v>0</v>
      </c>
      <c r="K220" s="1247">
        <v>12480</v>
      </c>
      <c r="L220" s="1248">
        <v>0</v>
      </c>
      <c r="M220" s="1247">
        <v>12480</v>
      </c>
      <c r="N220" s="1164">
        <v>6.1589999999999999E-2</v>
      </c>
      <c r="O220" s="1247">
        <v>11756</v>
      </c>
      <c r="P220" s="1248">
        <v>0</v>
      </c>
      <c r="Q220" s="1247">
        <v>11756</v>
      </c>
      <c r="R220" s="1248">
        <v>0</v>
      </c>
      <c r="S220" s="1247">
        <v>11756</v>
      </c>
      <c r="T220" s="1247"/>
      <c r="U220" s="1247"/>
      <c r="V220" s="1247"/>
      <c r="W220" s="1247">
        <v>11756</v>
      </c>
      <c r="X220" s="1247" t="s">
        <v>928</v>
      </c>
    </row>
    <row r="221" spans="1:24" x14ac:dyDescent="0.25">
      <c r="A221" s="1247">
        <v>927</v>
      </c>
      <c r="B221" s="1247" t="s">
        <v>681</v>
      </c>
      <c r="C221" s="1247"/>
      <c r="D221" s="1247" t="s">
        <v>537</v>
      </c>
      <c r="E221" s="1247">
        <v>12480</v>
      </c>
      <c r="F221" s="1248">
        <v>0</v>
      </c>
      <c r="G221" s="1247">
        <v>12480</v>
      </c>
      <c r="H221" s="1248">
        <v>0</v>
      </c>
      <c r="I221" s="1247">
        <v>12480</v>
      </c>
      <c r="J221" s="1248">
        <v>0</v>
      </c>
      <c r="K221" s="1247">
        <v>12480</v>
      </c>
      <c r="L221" s="1248">
        <v>0</v>
      </c>
      <c r="M221" s="1247">
        <v>12480</v>
      </c>
      <c r="N221" s="1164">
        <v>6.1589999999999999E-2</v>
      </c>
      <c r="O221" s="1247">
        <v>11756</v>
      </c>
      <c r="P221" s="1248">
        <v>0</v>
      </c>
      <c r="Q221" s="1247">
        <v>11756</v>
      </c>
      <c r="R221" s="1248">
        <v>0</v>
      </c>
      <c r="S221" s="1247">
        <v>11756</v>
      </c>
      <c r="T221" s="1247"/>
      <c r="U221" s="1247"/>
      <c r="V221" s="1247"/>
      <c r="W221" s="1247">
        <v>11756</v>
      </c>
      <c r="X221" s="1247" t="s">
        <v>928</v>
      </c>
    </row>
    <row r="222" spans="1:24" x14ac:dyDescent="0.25">
      <c r="A222" s="1247">
        <v>928</v>
      </c>
      <c r="B222" s="1247" t="s">
        <v>682</v>
      </c>
      <c r="C222" s="1247"/>
      <c r="D222" s="1247" t="s">
        <v>537</v>
      </c>
      <c r="E222" s="1247">
        <v>17186</v>
      </c>
      <c r="F222" s="1248">
        <v>0</v>
      </c>
      <c r="G222" s="1247">
        <v>17186</v>
      </c>
      <c r="H222" s="1248">
        <v>0</v>
      </c>
      <c r="I222" s="1247">
        <v>17186</v>
      </c>
      <c r="J222" s="1248">
        <v>0</v>
      </c>
      <c r="K222" s="1247">
        <v>17186</v>
      </c>
      <c r="L222" s="1248">
        <v>0</v>
      </c>
      <c r="M222" s="1247">
        <v>17186</v>
      </c>
      <c r="N222" s="1164">
        <v>5.5590000000000001E-2</v>
      </c>
      <c r="O222" s="1247">
        <v>16281</v>
      </c>
      <c r="P222" s="1248">
        <v>0</v>
      </c>
      <c r="Q222" s="1247">
        <v>16281</v>
      </c>
      <c r="R222" s="1248">
        <v>0</v>
      </c>
      <c r="S222" s="1247">
        <v>16281</v>
      </c>
      <c r="T222" s="1247"/>
      <c r="U222" s="1247"/>
      <c r="V222" s="1247"/>
      <c r="W222" s="1247">
        <v>16281</v>
      </c>
      <c r="X222" s="1247" t="s">
        <v>928</v>
      </c>
    </row>
    <row r="223" spans="1:24" x14ac:dyDescent="0.25">
      <c r="A223" s="1247">
        <v>929</v>
      </c>
      <c r="B223" s="1247" t="s">
        <v>683</v>
      </c>
      <c r="C223" s="1247"/>
      <c r="D223" s="1247" t="s">
        <v>537</v>
      </c>
      <c r="E223" s="1247">
        <v>9584</v>
      </c>
      <c r="F223" s="1248">
        <v>0</v>
      </c>
      <c r="G223" s="1247">
        <v>9584</v>
      </c>
      <c r="H223" s="1248">
        <v>0</v>
      </c>
      <c r="I223" s="1247">
        <v>9584</v>
      </c>
      <c r="J223" s="1248">
        <v>0</v>
      </c>
      <c r="K223" s="1247">
        <v>9584</v>
      </c>
      <c r="L223" s="1248">
        <v>0</v>
      </c>
      <c r="M223" s="1247">
        <v>9584</v>
      </c>
      <c r="N223" s="1164">
        <v>6.0060000000000002E-2</v>
      </c>
      <c r="O223" s="1247">
        <v>9041</v>
      </c>
      <c r="P223" s="1248">
        <v>0</v>
      </c>
      <c r="Q223" s="1247">
        <v>9041</v>
      </c>
      <c r="R223" s="1248">
        <v>0</v>
      </c>
      <c r="S223" s="1247">
        <v>9041</v>
      </c>
      <c r="T223" s="1247"/>
      <c r="U223" s="1247"/>
      <c r="V223" s="1247"/>
      <c r="W223" s="1247">
        <v>9041</v>
      </c>
      <c r="X223" s="1247" t="s">
        <v>928</v>
      </c>
    </row>
    <row r="224" spans="1:24" x14ac:dyDescent="0.25">
      <c r="A224" s="1247">
        <v>936</v>
      </c>
      <c r="B224" s="1247" t="s">
        <v>684</v>
      </c>
      <c r="C224" s="1247"/>
      <c r="D224" s="1247" t="s">
        <v>630</v>
      </c>
      <c r="E224" s="1247">
        <v>12719</v>
      </c>
      <c r="F224" s="1248">
        <v>0</v>
      </c>
      <c r="G224" s="1247">
        <v>12719</v>
      </c>
      <c r="H224" s="1248">
        <v>0</v>
      </c>
      <c r="I224" s="1247">
        <v>12719</v>
      </c>
      <c r="J224" s="1248">
        <v>0</v>
      </c>
      <c r="K224" s="1247">
        <v>12719</v>
      </c>
      <c r="L224" s="1248">
        <v>0</v>
      </c>
      <c r="M224" s="1247">
        <v>12719</v>
      </c>
      <c r="N224" s="1248">
        <v>0</v>
      </c>
      <c r="O224" s="1247">
        <v>12719</v>
      </c>
      <c r="P224" s="1248">
        <v>0</v>
      </c>
      <c r="Q224" s="1247">
        <v>12719</v>
      </c>
      <c r="R224" s="1248">
        <v>0</v>
      </c>
      <c r="S224" s="1247">
        <v>12719</v>
      </c>
      <c r="T224" s="1247"/>
      <c r="U224" s="1247"/>
      <c r="V224" s="1247"/>
      <c r="W224" s="1247">
        <v>12719</v>
      </c>
      <c r="X224" s="1247" t="s">
        <v>928</v>
      </c>
    </row>
    <row r="225" spans="1:24" x14ac:dyDescent="0.25">
      <c r="A225" s="1247">
        <v>938</v>
      </c>
      <c r="B225" s="1247" t="s">
        <v>210</v>
      </c>
      <c r="C225" s="1247"/>
      <c r="D225" s="1247" t="s">
        <v>630</v>
      </c>
      <c r="E225" s="1247">
        <v>14785</v>
      </c>
      <c r="F225" s="1248">
        <v>0</v>
      </c>
      <c r="G225" s="1247">
        <v>14785</v>
      </c>
      <c r="H225" s="1248">
        <v>0</v>
      </c>
      <c r="I225" s="1247">
        <v>14785</v>
      </c>
      <c r="J225" s="1248">
        <v>0</v>
      </c>
      <c r="K225" s="1247">
        <v>14785</v>
      </c>
      <c r="L225" s="1248">
        <v>0</v>
      </c>
      <c r="M225" s="1247">
        <v>14785</v>
      </c>
      <c r="N225" s="1248">
        <v>0</v>
      </c>
      <c r="O225" s="1247">
        <v>14785</v>
      </c>
      <c r="P225" s="1248">
        <v>0</v>
      </c>
      <c r="Q225" s="1247">
        <v>14785</v>
      </c>
      <c r="R225" s="1248">
        <v>0</v>
      </c>
      <c r="S225" s="1247">
        <v>14785</v>
      </c>
      <c r="T225" s="1247"/>
      <c r="U225" s="1247"/>
      <c r="V225" s="1247"/>
      <c r="W225" s="1247">
        <v>14785</v>
      </c>
      <c r="X225" s="1247" t="s">
        <v>928</v>
      </c>
    </row>
    <row r="226" spans="1:24" x14ac:dyDescent="0.25">
      <c r="A226" s="1247">
        <v>939</v>
      </c>
      <c r="B226" s="1247" t="s">
        <v>211</v>
      </c>
      <c r="C226" s="1247"/>
      <c r="D226" s="1247" t="s">
        <v>630</v>
      </c>
      <c r="E226" s="1247">
        <v>10405</v>
      </c>
      <c r="F226" s="1248">
        <v>0</v>
      </c>
      <c r="G226" s="1247">
        <v>10405</v>
      </c>
      <c r="H226" s="1248">
        <v>0</v>
      </c>
      <c r="I226" s="1247">
        <v>10405</v>
      </c>
      <c r="J226" s="1248">
        <v>0</v>
      </c>
      <c r="K226" s="1247">
        <v>10405</v>
      </c>
      <c r="L226" s="1248">
        <v>0</v>
      </c>
      <c r="M226" s="1247">
        <v>10405</v>
      </c>
      <c r="N226" s="1248">
        <v>0</v>
      </c>
      <c r="O226" s="1247">
        <v>10405</v>
      </c>
      <c r="P226" s="1248">
        <v>0</v>
      </c>
      <c r="Q226" s="1247">
        <v>10405</v>
      </c>
      <c r="R226" s="1248">
        <v>0</v>
      </c>
      <c r="S226" s="1247">
        <v>10405</v>
      </c>
      <c r="T226" s="1247"/>
      <c r="U226" s="1247"/>
      <c r="V226" s="1247"/>
      <c r="W226" s="1247">
        <v>10405</v>
      </c>
      <c r="X226" s="1247"/>
    </row>
    <row r="227" spans="1:24" x14ac:dyDescent="0.25">
      <c r="A227" s="1247">
        <v>940</v>
      </c>
      <c r="B227" s="1247" t="s">
        <v>685</v>
      </c>
      <c r="C227" s="1247"/>
      <c r="D227" s="1247" t="s">
        <v>630</v>
      </c>
      <c r="E227" s="1247">
        <v>13545</v>
      </c>
      <c r="F227" s="1248">
        <v>0</v>
      </c>
      <c r="G227" s="1247">
        <v>13545</v>
      </c>
      <c r="H227" s="1248">
        <v>0</v>
      </c>
      <c r="I227" s="1247">
        <v>13545</v>
      </c>
      <c r="J227" s="1248">
        <v>0</v>
      </c>
      <c r="K227" s="1247">
        <v>13545</v>
      </c>
      <c r="L227" s="1248">
        <v>0</v>
      </c>
      <c r="M227" s="1247">
        <v>13545</v>
      </c>
      <c r="N227" s="1248">
        <v>0</v>
      </c>
      <c r="O227" s="1247">
        <v>13545</v>
      </c>
      <c r="P227" s="1248">
        <v>0</v>
      </c>
      <c r="Q227" s="1247">
        <v>13545</v>
      </c>
      <c r="R227" s="1248">
        <v>0</v>
      </c>
      <c r="S227" s="1247">
        <v>13545</v>
      </c>
      <c r="T227" s="1247"/>
      <c r="U227" s="1247"/>
      <c r="V227" s="1247"/>
      <c r="W227" s="1247">
        <v>13545</v>
      </c>
      <c r="X227" s="1247"/>
    </row>
    <row r="228" spans="1:24" x14ac:dyDescent="0.25">
      <c r="A228" s="1247">
        <v>941</v>
      </c>
      <c r="B228" s="1247" t="s">
        <v>213</v>
      </c>
      <c r="C228" s="1247"/>
      <c r="D228" s="1247" t="s">
        <v>630</v>
      </c>
      <c r="E228" s="1247">
        <v>20653</v>
      </c>
      <c r="F228" s="1248">
        <v>0</v>
      </c>
      <c r="G228" s="1247">
        <v>20653</v>
      </c>
      <c r="H228" s="1248">
        <v>0</v>
      </c>
      <c r="I228" s="1247">
        <v>20653</v>
      </c>
      <c r="J228" s="1248">
        <v>0</v>
      </c>
      <c r="K228" s="1247">
        <v>20653</v>
      </c>
      <c r="L228" s="1248">
        <v>0</v>
      </c>
      <c r="M228" s="1247">
        <v>20653</v>
      </c>
      <c r="N228" s="1248">
        <v>0</v>
      </c>
      <c r="O228" s="1247">
        <v>20653</v>
      </c>
      <c r="P228" s="1248">
        <v>0</v>
      </c>
      <c r="Q228" s="1247">
        <v>20653</v>
      </c>
      <c r="R228" s="1248">
        <v>0</v>
      </c>
      <c r="S228" s="1247">
        <v>20653</v>
      </c>
      <c r="T228" s="1247"/>
      <c r="U228" s="1247"/>
      <c r="V228" s="1247"/>
      <c r="W228" s="1247">
        <v>20653</v>
      </c>
      <c r="X228" s="1247" t="s">
        <v>928</v>
      </c>
    </row>
    <row r="229" spans="1:24" x14ac:dyDescent="0.25">
      <c r="A229" s="1247">
        <v>944</v>
      </c>
      <c r="B229" s="1247" t="s">
        <v>214</v>
      </c>
      <c r="C229" s="1247"/>
      <c r="D229" s="1247" t="s">
        <v>630</v>
      </c>
      <c r="E229" s="1247">
        <v>16934</v>
      </c>
      <c r="F229" s="1248">
        <v>0</v>
      </c>
      <c r="G229" s="1247">
        <v>16934</v>
      </c>
      <c r="H229" s="1248">
        <v>0</v>
      </c>
      <c r="I229" s="1247">
        <v>16934</v>
      </c>
      <c r="J229" s="1248">
        <v>0</v>
      </c>
      <c r="K229" s="1247">
        <v>16934</v>
      </c>
      <c r="L229" s="1248">
        <v>0</v>
      </c>
      <c r="M229" s="1247">
        <v>16934</v>
      </c>
      <c r="N229" s="1248">
        <v>0</v>
      </c>
      <c r="O229" s="1247">
        <v>16934</v>
      </c>
      <c r="P229" s="1248">
        <v>0</v>
      </c>
      <c r="Q229" s="1247">
        <v>16934</v>
      </c>
      <c r="R229" s="1248">
        <v>0</v>
      </c>
      <c r="S229" s="1247">
        <v>16934</v>
      </c>
      <c r="T229" s="1247"/>
      <c r="U229" s="1247"/>
      <c r="V229" s="1247"/>
      <c r="W229" s="1247">
        <v>16934</v>
      </c>
      <c r="X229" s="1247" t="s">
        <v>928</v>
      </c>
    </row>
    <row r="230" spans="1:24" x14ac:dyDescent="0.25">
      <c r="A230" s="1247">
        <v>945</v>
      </c>
      <c r="B230" s="1247" t="s">
        <v>218</v>
      </c>
      <c r="C230" s="1247"/>
      <c r="D230" s="1247" t="s">
        <v>630</v>
      </c>
      <c r="E230" s="1247">
        <v>19992</v>
      </c>
      <c r="F230" s="1248">
        <v>0</v>
      </c>
      <c r="G230" s="1247">
        <v>19992</v>
      </c>
      <c r="H230" s="1248">
        <v>0</v>
      </c>
      <c r="I230" s="1247">
        <v>19992</v>
      </c>
      <c r="J230" s="1248">
        <v>0</v>
      </c>
      <c r="K230" s="1247">
        <v>19992</v>
      </c>
      <c r="L230" s="1248">
        <v>0</v>
      </c>
      <c r="M230" s="1247">
        <v>19992</v>
      </c>
      <c r="N230" s="1248">
        <v>0</v>
      </c>
      <c r="O230" s="1247">
        <v>19992</v>
      </c>
      <c r="P230" s="1248">
        <v>0</v>
      </c>
      <c r="Q230" s="1247">
        <v>19992</v>
      </c>
      <c r="R230" s="1248">
        <v>0</v>
      </c>
      <c r="S230" s="1247">
        <v>19992</v>
      </c>
      <c r="T230" s="1247"/>
      <c r="U230" s="1247"/>
      <c r="V230" s="1247"/>
      <c r="W230" s="1247">
        <v>19992</v>
      </c>
      <c r="X230" s="1247" t="s">
        <v>928</v>
      </c>
    </row>
    <row r="231" spans="1:24" x14ac:dyDescent="0.25">
      <c r="A231" s="1247">
        <v>946</v>
      </c>
      <c r="B231" s="1247" t="s">
        <v>686</v>
      </c>
      <c r="C231" s="1247"/>
      <c r="D231" s="1247" t="s">
        <v>630</v>
      </c>
      <c r="E231" s="1247">
        <v>9579</v>
      </c>
      <c r="F231" s="1248">
        <v>0</v>
      </c>
      <c r="G231" s="1247">
        <v>9579</v>
      </c>
      <c r="H231" s="1248">
        <v>0</v>
      </c>
      <c r="I231" s="1247">
        <v>9579</v>
      </c>
      <c r="J231" s="1248">
        <v>0</v>
      </c>
      <c r="K231" s="1247">
        <v>9579</v>
      </c>
      <c r="L231" s="1248">
        <v>0</v>
      </c>
      <c r="M231" s="1247">
        <v>9579</v>
      </c>
      <c r="N231" s="1248">
        <v>0</v>
      </c>
      <c r="O231" s="1247">
        <v>9579</v>
      </c>
      <c r="P231" s="1248">
        <v>0</v>
      </c>
      <c r="Q231" s="1247">
        <v>9579</v>
      </c>
      <c r="R231" s="1248">
        <v>0</v>
      </c>
      <c r="S231" s="1247">
        <v>9579</v>
      </c>
      <c r="T231" s="1247"/>
      <c r="U231" s="1247"/>
      <c r="V231" s="1247"/>
      <c r="W231" s="1247">
        <v>9579</v>
      </c>
      <c r="X231" s="1247" t="s">
        <v>928</v>
      </c>
    </row>
    <row r="232" spans="1:24" x14ac:dyDescent="0.25">
      <c r="A232" s="1247">
        <v>947</v>
      </c>
      <c r="B232" s="1247" t="s">
        <v>216</v>
      </c>
      <c r="C232" s="1247"/>
      <c r="D232" s="1247" t="s">
        <v>630</v>
      </c>
      <c r="E232" s="1247">
        <v>10818</v>
      </c>
      <c r="F232" s="1248">
        <v>0</v>
      </c>
      <c r="G232" s="1247">
        <v>10818</v>
      </c>
      <c r="H232" s="1248">
        <v>0</v>
      </c>
      <c r="I232" s="1247">
        <v>10818</v>
      </c>
      <c r="J232" s="1248">
        <v>0</v>
      </c>
      <c r="K232" s="1247">
        <v>10818</v>
      </c>
      <c r="L232" s="1248">
        <v>0</v>
      </c>
      <c r="M232" s="1247">
        <v>10818</v>
      </c>
      <c r="N232" s="1248">
        <v>0</v>
      </c>
      <c r="O232" s="1247">
        <v>10818</v>
      </c>
      <c r="P232" s="1248">
        <v>0</v>
      </c>
      <c r="Q232" s="1247">
        <v>10818</v>
      </c>
      <c r="R232" s="1248">
        <v>0</v>
      </c>
      <c r="S232" s="1247">
        <v>10818</v>
      </c>
      <c r="T232" s="1247"/>
      <c r="U232" s="1247"/>
      <c r="V232" s="1247"/>
      <c r="W232" s="1247">
        <v>10818</v>
      </c>
      <c r="X232" s="1247" t="s">
        <v>928</v>
      </c>
    </row>
    <row r="233" spans="1:24" x14ac:dyDescent="0.25">
      <c r="A233" s="1247">
        <v>983</v>
      </c>
      <c r="B233" s="1247" t="s">
        <v>217</v>
      </c>
      <c r="C233" s="1247"/>
      <c r="D233" s="1247" t="s">
        <v>630</v>
      </c>
      <c r="E233" s="1247">
        <v>13876</v>
      </c>
      <c r="F233" s="1248">
        <v>0</v>
      </c>
      <c r="G233" s="1247">
        <v>13876</v>
      </c>
      <c r="H233" s="1248">
        <v>0</v>
      </c>
      <c r="I233" s="1247">
        <v>13876</v>
      </c>
      <c r="J233" s="1248">
        <v>0</v>
      </c>
      <c r="K233" s="1247">
        <v>13876</v>
      </c>
      <c r="L233" s="1248">
        <v>0</v>
      </c>
      <c r="M233" s="1247">
        <v>13876</v>
      </c>
      <c r="N233" s="1248">
        <v>0</v>
      </c>
      <c r="O233" s="1247">
        <v>13876</v>
      </c>
      <c r="P233" s="1248">
        <v>0</v>
      </c>
      <c r="Q233" s="1247">
        <v>13876</v>
      </c>
      <c r="R233" s="1248">
        <v>0</v>
      </c>
      <c r="S233" s="1247">
        <v>13876</v>
      </c>
      <c r="T233" s="1247"/>
      <c r="U233" s="1247"/>
      <c r="V233" s="1247"/>
      <c r="W233" s="1247">
        <v>13876</v>
      </c>
      <c r="X233" s="1247" t="s">
        <v>928</v>
      </c>
    </row>
    <row r="234" spans="1:24" x14ac:dyDescent="0.25">
      <c r="A234" s="1097">
        <v>995</v>
      </c>
      <c r="B234" s="1097" t="s">
        <v>687</v>
      </c>
      <c r="C234" s="1097" t="s">
        <v>514</v>
      </c>
      <c r="D234" s="1097" t="s">
        <v>503</v>
      </c>
      <c r="E234" s="1247">
        <v>5097</v>
      </c>
      <c r="F234" s="1248">
        <v>0</v>
      </c>
      <c r="G234" s="1247">
        <v>5097</v>
      </c>
      <c r="H234" s="1248">
        <v>0</v>
      </c>
      <c r="I234" s="1247">
        <v>5097</v>
      </c>
      <c r="J234" s="1248">
        <v>0</v>
      </c>
      <c r="K234" s="1247">
        <v>5097</v>
      </c>
      <c r="L234" s="1248">
        <v>0</v>
      </c>
      <c r="M234" s="1247">
        <v>5097</v>
      </c>
      <c r="N234" s="1248">
        <v>0</v>
      </c>
      <c r="O234" s="1247">
        <v>5097</v>
      </c>
      <c r="P234" s="1164">
        <v>7.0120000000000002E-2</v>
      </c>
      <c r="Q234" s="1247">
        <v>4763</v>
      </c>
      <c r="R234" s="1248">
        <v>0</v>
      </c>
      <c r="S234" s="1247">
        <v>4763</v>
      </c>
      <c r="T234" s="1248">
        <v>0</v>
      </c>
      <c r="U234" s="1247">
        <v>4763</v>
      </c>
      <c r="V234" s="1248">
        <v>0</v>
      </c>
      <c r="W234" s="1247">
        <v>4763</v>
      </c>
      <c r="X234" s="1247" t="s">
        <v>933</v>
      </c>
    </row>
    <row r="235" spans="1:24" x14ac:dyDescent="0.25">
      <c r="A235" s="1097">
        <v>996</v>
      </c>
      <c r="B235" s="1097" t="s">
        <v>688</v>
      </c>
      <c r="C235" s="1097" t="s">
        <v>514</v>
      </c>
      <c r="D235" s="1097" t="s">
        <v>503</v>
      </c>
      <c r="E235" s="1247">
        <v>5097</v>
      </c>
      <c r="F235" s="1248">
        <v>0</v>
      </c>
      <c r="G235" s="1247">
        <v>5097</v>
      </c>
      <c r="H235" s="1248">
        <v>0</v>
      </c>
      <c r="I235" s="1247">
        <v>5097</v>
      </c>
      <c r="J235" s="1248">
        <v>0</v>
      </c>
      <c r="K235" s="1247">
        <v>5097</v>
      </c>
      <c r="L235" s="1248">
        <v>0</v>
      </c>
      <c r="M235" s="1247">
        <v>5097</v>
      </c>
      <c r="N235" s="1248">
        <v>0</v>
      </c>
      <c r="O235" s="1247">
        <v>5097</v>
      </c>
      <c r="P235" s="1164">
        <v>7.0120000000000002E-2</v>
      </c>
      <c r="Q235" s="1247">
        <v>4763</v>
      </c>
      <c r="R235" s="1248">
        <v>0</v>
      </c>
      <c r="S235" s="1247">
        <v>4763</v>
      </c>
      <c r="T235" s="1248">
        <v>0</v>
      </c>
      <c r="U235" s="1247">
        <v>4763</v>
      </c>
      <c r="V235" s="1248">
        <v>0</v>
      </c>
      <c r="W235" s="1247">
        <v>4763</v>
      </c>
      <c r="X235" s="1247" t="s">
        <v>933</v>
      </c>
    </row>
    <row r="236" spans="1:24" x14ac:dyDescent="0.25">
      <c r="A236" s="1247">
        <v>998</v>
      </c>
      <c r="B236" s="1247" t="s">
        <v>689</v>
      </c>
      <c r="C236" s="1247" t="s">
        <v>545</v>
      </c>
      <c r="D236" s="1247" t="s">
        <v>503</v>
      </c>
      <c r="E236" s="1247">
        <v>26196</v>
      </c>
      <c r="F236" s="1248">
        <v>0</v>
      </c>
      <c r="G236" s="1247">
        <v>26196</v>
      </c>
      <c r="H236" s="1248">
        <v>0</v>
      </c>
      <c r="I236" s="1247">
        <v>26196</v>
      </c>
      <c r="J236" s="1248">
        <v>0</v>
      </c>
      <c r="K236" s="1247">
        <v>26196</v>
      </c>
      <c r="L236" s="1248">
        <v>0</v>
      </c>
      <c r="M236" s="1247">
        <v>26196</v>
      </c>
      <c r="N236" s="1248">
        <v>0</v>
      </c>
      <c r="O236" s="1247">
        <v>26196</v>
      </c>
      <c r="P236" s="1164">
        <v>7.0010000000000003E-2</v>
      </c>
      <c r="Q236" s="1247">
        <v>24482</v>
      </c>
      <c r="R236" s="1248">
        <v>0</v>
      </c>
      <c r="S236" s="1247">
        <v>24482</v>
      </c>
      <c r="T236" s="1248">
        <v>0</v>
      </c>
      <c r="U236" s="1247">
        <v>24482</v>
      </c>
      <c r="V236" s="1248">
        <v>0</v>
      </c>
      <c r="W236" s="1247">
        <v>24482</v>
      </c>
      <c r="X236" s="1247" t="s">
        <v>928</v>
      </c>
    </row>
    <row r="237" spans="1:24" x14ac:dyDescent="0.25">
      <c r="A237" s="1247">
        <v>1017</v>
      </c>
      <c r="B237" s="1247" t="s">
        <v>690</v>
      </c>
      <c r="C237" s="1247" t="s">
        <v>510</v>
      </c>
      <c r="D237" s="1247" t="s">
        <v>503</v>
      </c>
      <c r="E237" s="1247">
        <v>9083</v>
      </c>
      <c r="F237" s="1248">
        <v>0</v>
      </c>
      <c r="G237" s="1247">
        <v>9083</v>
      </c>
      <c r="H237" s="1248">
        <v>0</v>
      </c>
      <c r="I237" s="1247">
        <v>9083</v>
      </c>
      <c r="J237" s="1248">
        <v>0</v>
      </c>
      <c r="K237" s="1247">
        <v>9083</v>
      </c>
      <c r="L237" s="1248">
        <v>0</v>
      </c>
      <c r="M237" s="1247">
        <v>9083</v>
      </c>
      <c r="N237" s="1164">
        <v>4.7759999999999997E-2</v>
      </c>
      <c r="O237" s="1247">
        <v>8669</v>
      </c>
      <c r="P237" s="1248">
        <v>0</v>
      </c>
      <c r="Q237" s="1247">
        <v>8669</v>
      </c>
      <c r="R237" s="1248">
        <v>0</v>
      </c>
      <c r="S237" s="1247">
        <v>8669</v>
      </c>
      <c r="T237" s="1247"/>
      <c r="U237" s="1247"/>
      <c r="V237" s="1247"/>
      <c r="W237" s="1247">
        <v>8669</v>
      </c>
      <c r="X237" s="1247" t="s">
        <v>928</v>
      </c>
    </row>
    <row r="238" spans="1:24" x14ac:dyDescent="0.25">
      <c r="A238" s="1247">
        <v>1026</v>
      </c>
      <c r="B238" s="1247" t="s">
        <v>693</v>
      </c>
      <c r="C238" s="1247" t="s">
        <v>514</v>
      </c>
      <c r="D238" s="1247" t="s">
        <v>503</v>
      </c>
      <c r="E238" s="1247">
        <v>21583</v>
      </c>
      <c r="F238" s="1248">
        <v>0</v>
      </c>
      <c r="G238" s="1247">
        <v>21583</v>
      </c>
      <c r="H238" s="1248">
        <v>0</v>
      </c>
      <c r="I238" s="1247">
        <v>21583</v>
      </c>
      <c r="J238" s="1248">
        <v>0</v>
      </c>
      <c r="K238" s="1247">
        <v>21583</v>
      </c>
      <c r="L238" s="1248">
        <v>0</v>
      </c>
      <c r="M238" s="1247">
        <v>21583</v>
      </c>
      <c r="N238" s="1248">
        <v>0</v>
      </c>
      <c r="O238" s="1247">
        <v>21583</v>
      </c>
      <c r="P238" s="1164">
        <v>7.0000000000000007E-2</v>
      </c>
      <c r="Q238" s="1247">
        <v>20171</v>
      </c>
      <c r="R238" s="1248">
        <v>0</v>
      </c>
      <c r="S238" s="1247">
        <v>20171</v>
      </c>
      <c r="T238" s="1248">
        <v>0</v>
      </c>
      <c r="U238" s="1247">
        <v>20171</v>
      </c>
      <c r="V238" s="1248">
        <v>0</v>
      </c>
      <c r="W238" s="1247">
        <v>20171</v>
      </c>
      <c r="X238" s="1247" t="s">
        <v>928</v>
      </c>
    </row>
    <row r="239" spans="1:24" x14ac:dyDescent="0.25">
      <c r="A239" s="1097">
        <v>1027</v>
      </c>
      <c r="B239" s="1097" t="s">
        <v>694</v>
      </c>
      <c r="C239" s="1097" t="s">
        <v>432</v>
      </c>
      <c r="D239" s="1097" t="s">
        <v>503</v>
      </c>
      <c r="E239" s="1247">
        <v>2543</v>
      </c>
      <c r="F239" s="1248">
        <v>0</v>
      </c>
      <c r="G239" s="1247">
        <v>2543</v>
      </c>
      <c r="H239" s="1248">
        <v>0</v>
      </c>
      <c r="I239" s="1247">
        <v>2543</v>
      </c>
      <c r="J239" s="1248">
        <v>0</v>
      </c>
      <c r="K239" s="1247">
        <v>2543</v>
      </c>
      <c r="L239" s="1248">
        <v>0</v>
      </c>
      <c r="M239" s="1247">
        <v>2543</v>
      </c>
      <c r="N239" s="1248">
        <v>0</v>
      </c>
      <c r="O239" s="1247">
        <v>2543</v>
      </c>
      <c r="P239" s="1164">
        <v>6.9839999999999999E-2</v>
      </c>
      <c r="Q239" s="1247">
        <v>2377</v>
      </c>
      <c r="R239" s="1248">
        <v>0</v>
      </c>
      <c r="S239" s="1247">
        <v>2377</v>
      </c>
      <c r="T239" s="1248">
        <v>0</v>
      </c>
      <c r="U239" s="1247">
        <v>2377</v>
      </c>
      <c r="V239" s="1248">
        <v>0</v>
      </c>
      <c r="W239" s="1247">
        <v>2377</v>
      </c>
      <c r="X239" s="1247" t="s">
        <v>933</v>
      </c>
    </row>
    <row r="240" spans="1:24" x14ac:dyDescent="0.25">
      <c r="A240" s="1097">
        <v>1028</v>
      </c>
      <c r="B240" s="1097" t="s">
        <v>695</v>
      </c>
      <c r="C240" s="1097" t="s">
        <v>545</v>
      </c>
      <c r="D240" s="1097" t="s">
        <v>503</v>
      </c>
      <c r="E240" s="1247">
        <v>4075</v>
      </c>
      <c r="F240" s="1248">
        <v>0</v>
      </c>
      <c r="G240" s="1247">
        <v>4075</v>
      </c>
      <c r="H240" s="1248">
        <v>0</v>
      </c>
      <c r="I240" s="1247">
        <v>4075</v>
      </c>
      <c r="J240" s="1248">
        <v>0</v>
      </c>
      <c r="K240" s="1247">
        <v>4075</v>
      </c>
      <c r="L240" s="1164">
        <v>0.97336999999999996</v>
      </c>
      <c r="M240" s="1247">
        <v>2065</v>
      </c>
      <c r="N240" s="1248">
        <v>0</v>
      </c>
      <c r="O240" s="1247">
        <v>2065</v>
      </c>
      <c r="P240" s="1163">
        <v>-0.45785999999999999</v>
      </c>
      <c r="Q240" s="1247">
        <v>3809</v>
      </c>
      <c r="R240" s="1248">
        <v>0</v>
      </c>
      <c r="S240" s="1247">
        <v>3809</v>
      </c>
      <c r="T240" s="1248">
        <v>0</v>
      </c>
      <c r="U240" s="1247">
        <v>3809</v>
      </c>
      <c r="V240" s="1248">
        <v>0</v>
      </c>
      <c r="W240" s="1247">
        <v>3809</v>
      </c>
      <c r="X240" s="1247" t="s">
        <v>933</v>
      </c>
    </row>
    <row r="241" spans="1:24" x14ac:dyDescent="0.25">
      <c r="A241" s="1097">
        <v>1029</v>
      </c>
      <c r="B241" s="1097" t="s">
        <v>696</v>
      </c>
      <c r="C241" s="1097" t="s">
        <v>545</v>
      </c>
      <c r="D241" s="1097" t="s">
        <v>503</v>
      </c>
      <c r="E241" s="1247">
        <v>4075</v>
      </c>
      <c r="F241" s="1248">
        <v>0</v>
      </c>
      <c r="G241" s="1247">
        <v>4075</v>
      </c>
      <c r="H241" s="1248">
        <v>0</v>
      </c>
      <c r="I241" s="1247">
        <v>4075</v>
      </c>
      <c r="J241" s="1248">
        <v>0</v>
      </c>
      <c r="K241" s="1247">
        <v>4075</v>
      </c>
      <c r="L241" s="1164">
        <v>0.97336999999999996</v>
      </c>
      <c r="M241" s="1247">
        <v>2065</v>
      </c>
      <c r="N241" s="1248">
        <v>0</v>
      </c>
      <c r="O241" s="1247">
        <v>2065</v>
      </c>
      <c r="P241" s="1163">
        <v>-0.45785999999999999</v>
      </c>
      <c r="Q241" s="1247">
        <v>3809</v>
      </c>
      <c r="R241" s="1248">
        <v>0</v>
      </c>
      <c r="S241" s="1247">
        <v>3809</v>
      </c>
      <c r="T241" s="1248">
        <v>0</v>
      </c>
      <c r="U241" s="1247">
        <v>3809</v>
      </c>
      <c r="V241" s="1248">
        <v>0</v>
      </c>
      <c r="W241" s="1247">
        <v>3809</v>
      </c>
      <c r="X241" s="1247" t="s">
        <v>933</v>
      </c>
    </row>
    <row r="242" spans="1:24" x14ac:dyDescent="0.25">
      <c r="A242" s="1097">
        <v>1030</v>
      </c>
      <c r="B242" s="1097" t="s">
        <v>697</v>
      </c>
      <c r="C242" s="1097" t="s">
        <v>545</v>
      </c>
      <c r="D242" s="1097" t="s">
        <v>503</v>
      </c>
      <c r="E242" s="1247">
        <v>4075</v>
      </c>
      <c r="F242" s="1248">
        <v>0</v>
      </c>
      <c r="G242" s="1247">
        <v>4075</v>
      </c>
      <c r="H242" s="1248">
        <v>0</v>
      </c>
      <c r="I242" s="1247">
        <v>4075</v>
      </c>
      <c r="J242" s="1248">
        <v>0</v>
      </c>
      <c r="K242" s="1247">
        <v>4075</v>
      </c>
      <c r="L242" s="1248">
        <v>0</v>
      </c>
      <c r="M242" s="1247">
        <v>4075</v>
      </c>
      <c r="N242" s="1248">
        <v>0</v>
      </c>
      <c r="O242" s="1247">
        <v>4075</v>
      </c>
      <c r="P242" s="1164">
        <v>6.9830000000000003E-2</v>
      </c>
      <c r="Q242" s="1247">
        <v>3809</v>
      </c>
      <c r="R242" s="1248">
        <v>0</v>
      </c>
      <c r="S242" s="1247">
        <v>3809</v>
      </c>
      <c r="T242" s="1248">
        <v>0</v>
      </c>
      <c r="U242" s="1247">
        <v>3809</v>
      </c>
      <c r="V242" s="1248">
        <v>0</v>
      </c>
      <c r="W242" s="1247">
        <v>3809</v>
      </c>
      <c r="X242" s="1247" t="s">
        <v>933</v>
      </c>
    </row>
    <row r="243" spans="1:24" x14ac:dyDescent="0.25">
      <c r="A243" s="1097">
        <v>1040</v>
      </c>
      <c r="B243" s="1097" t="s">
        <v>704</v>
      </c>
      <c r="C243" s="1097" t="s">
        <v>449</v>
      </c>
      <c r="D243" s="1097" t="s">
        <v>503</v>
      </c>
      <c r="E243" s="1247">
        <v>1150</v>
      </c>
      <c r="F243" s="1248">
        <v>0</v>
      </c>
      <c r="G243" s="1247">
        <v>1150</v>
      </c>
      <c r="H243" s="1248">
        <v>0</v>
      </c>
      <c r="I243" s="1247">
        <v>1150</v>
      </c>
      <c r="J243" s="1248">
        <v>0</v>
      </c>
      <c r="K243" s="1247">
        <v>1150</v>
      </c>
      <c r="L243" s="1248">
        <v>0</v>
      </c>
      <c r="M243" s="1247">
        <v>1150</v>
      </c>
      <c r="N243" s="1248">
        <v>0</v>
      </c>
      <c r="O243" s="1247">
        <v>1150</v>
      </c>
      <c r="P243" s="1164">
        <v>6.9769999999999999E-2</v>
      </c>
      <c r="Q243" s="1247">
        <v>1075</v>
      </c>
      <c r="R243" s="1248">
        <v>0</v>
      </c>
      <c r="S243" s="1247">
        <v>1075</v>
      </c>
      <c r="T243" s="1247"/>
      <c r="U243" s="1247"/>
      <c r="V243" s="1247"/>
      <c r="W243" s="1247">
        <v>1075</v>
      </c>
      <c r="X243" s="1247" t="s">
        <v>933</v>
      </c>
    </row>
    <row r="244" spans="1:24" x14ac:dyDescent="0.25">
      <c r="A244" s="1247">
        <v>1046</v>
      </c>
      <c r="B244" s="1247" t="s">
        <v>705</v>
      </c>
      <c r="C244" s="1247" t="s">
        <v>510</v>
      </c>
      <c r="D244" s="1247" t="s">
        <v>503</v>
      </c>
      <c r="E244" s="1247">
        <v>8256</v>
      </c>
      <c r="F244" s="1248">
        <v>0</v>
      </c>
      <c r="G244" s="1247">
        <v>8256</v>
      </c>
      <c r="H244" s="1248">
        <v>0</v>
      </c>
      <c r="I244" s="1247">
        <v>8256</v>
      </c>
      <c r="J244" s="1248">
        <v>0</v>
      </c>
      <c r="K244" s="1247">
        <v>8256</v>
      </c>
      <c r="L244" s="1248">
        <v>0</v>
      </c>
      <c r="M244" s="1247">
        <v>8256</v>
      </c>
      <c r="N244" s="1248">
        <v>0</v>
      </c>
      <c r="O244" s="1247">
        <v>8256</v>
      </c>
      <c r="P244" s="1248">
        <v>0</v>
      </c>
      <c r="Q244" s="1247">
        <v>8256</v>
      </c>
      <c r="R244" s="1248">
        <v>0</v>
      </c>
      <c r="S244" s="1247">
        <v>8256</v>
      </c>
      <c r="T244" s="1248">
        <v>0</v>
      </c>
      <c r="U244" s="1247">
        <v>8256</v>
      </c>
      <c r="V244" s="1248">
        <v>0</v>
      </c>
      <c r="W244" s="1247">
        <v>8256</v>
      </c>
      <c r="X244" s="1247" t="s">
        <v>928</v>
      </c>
    </row>
    <row r="245" spans="1:24" x14ac:dyDescent="0.25">
      <c r="A245" s="1247">
        <v>1047</v>
      </c>
      <c r="B245" s="1247" t="s">
        <v>706</v>
      </c>
      <c r="C245" s="1247" t="s">
        <v>510</v>
      </c>
      <c r="D245" s="1247" t="s">
        <v>503</v>
      </c>
      <c r="E245" s="1247">
        <v>12719</v>
      </c>
      <c r="F245" s="1248">
        <v>0</v>
      </c>
      <c r="G245" s="1247">
        <v>12719</v>
      </c>
      <c r="H245" s="1248">
        <v>0</v>
      </c>
      <c r="I245" s="1247">
        <v>12719</v>
      </c>
      <c r="J245" s="1248">
        <v>0</v>
      </c>
      <c r="K245" s="1247">
        <v>12719</v>
      </c>
      <c r="L245" s="1248">
        <v>0</v>
      </c>
      <c r="M245" s="1247">
        <v>12719</v>
      </c>
      <c r="N245" s="1164">
        <v>6.2129999999999998E-2</v>
      </c>
      <c r="O245" s="1247">
        <v>11975</v>
      </c>
      <c r="P245" s="1248">
        <v>0</v>
      </c>
      <c r="Q245" s="1247">
        <v>11975</v>
      </c>
      <c r="R245" s="1248">
        <v>0</v>
      </c>
      <c r="S245" s="1247">
        <v>11975</v>
      </c>
      <c r="T245" s="1248">
        <v>0</v>
      </c>
      <c r="U245" s="1247">
        <v>11975</v>
      </c>
      <c r="V245" s="1248">
        <v>0</v>
      </c>
      <c r="W245" s="1247">
        <v>11975</v>
      </c>
      <c r="X245" s="1247" t="s">
        <v>928</v>
      </c>
    </row>
    <row r="246" spans="1:24" x14ac:dyDescent="0.25">
      <c r="A246" s="1247">
        <v>1048</v>
      </c>
      <c r="B246" s="1247" t="s">
        <v>707</v>
      </c>
      <c r="C246" s="1247" t="s">
        <v>510</v>
      </c>
      <c r="D246" s="1247" t="s">
        <v>503</v>
      </c>
      <c r="E246" s="1247">
        <v>11893</v>
      </c>
      <c r="F246" s="1248">
        <v>0</v>
      </c>
      <c r="G246" s="1247">
        <v>11893</v>
      </c>
      <c r="H246" s="1248">
        <v>0</v>
      </c>
      <c r="I246" s="1247">
        <v>11893</v>
      </c>
      <c r="J246" s="1248">
        <v>0</v>
      </c>
      <c r="K246" s="1247">
        <v>11893</v>
      </c>
      <c r="L246" s="1248">
        <v>0</v>
      </c>
      <c r="M246" s="1247">
        <v>11893</v>
      </c>
      <c r="N246" s="1164">
        <v>6.6729999999999998E-2</v>
      </c>
      <c r="O246" s="1247">
        <v>11149</v>
      </c>
      <c r="P246" s="1248">
        <v>0</v>
      </c>
      <c r="Q246" s="1247">
        <v>11149</v>
      </c>
      <c r="R246" s="1248">
        <v>0</v>
      </c>
      <c r="S246" s="1247">
        <v>11149</v>
      </c>
      <c r="T246" s="1248">
        <v>0</v>
      </c>
      <c r="U246" s="1247">
        <v>11149</v>
      </c>
      <c r="V246" s="1248">
        <v>0</v>
      </c>
      <c r="W246" s="1247">
        <v>11149</v>
      </c>
      <c r="X246" s="1247" t="s">
        <v>928</v>
      </c>
    </row>
    <row r="247" spans="1:24" x14ac:dyDescent="0.25">
      <c r="A247" s="1247">
        <v>1065</v>
      </c>
      <c r="B247" s="1247" t="s">
        <v>708</v>
      </c>
      <c r="C247" s="1247"/>
      <c r="D247" s="1247" t="s">
        <v>537</v>
      </c>
      <c r="E247" s="1247">
        <v>22615</v>
      </c>
      <c r="F247" s="1248">
        <v>0</v>
      </c>
      <c r="G247" s="1247">
        <v>22615</v>
      </c>
      <c r="H247" s="1248">
        <v>0</v>
      </c>
      <c r="I247" s="1247">
        <v>22615</v>
      </c>
      <c r="J247" s="1248">
        <v>0</v>
      </c>
      <c r="K247" s="1247">
        <v>22615</v>
      </c>
      <c r="L247" s="1248">
        <v>0</v>
      </c>
      <c r="M247" s="1247">
        <v>22615</v>
      </c>
      <c r="N247" s="1248">
        <v>0</v>
      </c>
      <c r="O247" s="1247">
        <v>22615</v>
      </c>
      <c r="P247" s="1248">
        <v>0</v>
      </c>
      <c r="Q247" s="1247">
        <v>22615</v>
      </c>
      <c r="R247" s="1164">
        <v>0.13643</v>
      </c>
      <c r="S247" s="1247">
        <v>19900</v>
      </c>
      <c r="T247" s="1247"/>
      <c r="U247" s="1247"/>
      <c r="V247" s="1247"/>
      <c r="W247" s="1247">
        <v>19900</v>
      </c>
      <c r="X247" s="1247" t="s">
        <v>928</v>
      </c>
    </row>
    <row r="248" spans="1:24" x14ac:dyDescent="0.25">
      <c r="A248" s="1247">
        <v>1066</v>
      </c>
      <c r="B248" s="1247" t="s">
        <v>709</v>
      </c>
      <c r="C248" s="1247"/>
      <c r="D248" s="1247" t="s">
        <v>537</v>
      </c>
      <c r="E248" s="1247">
        <v>22615</v>
      </c>
      <c r="F248" s="1248">
        <v>0</v>
      </c>
      <c r="G248" s="1247">
        <v>22615</v>
      </c>
      <c r="H248" s="1248">
        <v>0</v>
      </c>
      <c r="I248" s="1247">
        <v>22615</v>
      </c>
      <c r="J248" s="1248">
        <v>0</v>
      </c>
      <c r="K248" s="1247">
        <v>22615</v>
      </c>
      <c r="L248" s="1248">
        <v>0</v>
      </c>
      <c r="M248" s="1247">
        <v>22615</v>
      </c>
      <c r="N248" s="1248">
        <v>0</v>
      </c>
      <c r="O248" s="1247">
        <v>22615</v>
      </c>
      <c r="P248" s="1248">
        <v>0</v>
      </c>
      <c r="Q248" s="1247">
        <v>22615</v>
      </c>
      <c r="R248" s="1164">
        <v>0.13643</v>
      </c>
      <c r="S248" s="1247">
        <v>19900</v>
      </c>
      <c r="T248" s="1247"/>
      <c r="U248" s="1247"/>
      <c r="V248" s="1247"/>
      <c r="W248" s="1247">
        <v>19900</v>
      </c>
      <c r="X248" s="1247" t="s">
        <v>928</v>
      </c>
    </row>
    <row r="249" spans="1:24" x14ac:dyDescent="0.25">
      <c r="A249" s="1247">
        <v>1067</v>
      </c>
      <c r="B249" s="1247" t="s">
        <v>710</v>
      </c>
      <c r="C249" s="1247"/>
      <c r="D249" s="1247" t="s">
        <v>537</v>
      </c>
      <c r="E249" s="1247">
        <v>16267</v>
      </c>
      <c r="F249" s="1248">
        <v>0</v>
      </c>
      <c r="G249" s="1247">
        <v>16267</v>
      </c>
      <c r="H249" s="1248">
        <v>0</v>
      </c>
      <c r="I249" s="1247">
        <v>16267</v>
      </c>
      <c r="J249" s="1248">
        <v>0</v>
      </c>
      <c r="K249" s="1247">
        <v>16267</v>
      </c>
      <c r="L249" s="1248">
        <v>0</v>
      </c>
      <c r="M249" s="1247">
        <v>16267</v>
      </c>
      <c r="N249" s="1248">
        <v>0</v>
      </c>
      <c r="O249" s="1247">
        <v>16267</v>
      </c>
      <c r="P249" s="1248">
        <v>0</v>
      </c>
      <c r="Q249" s="1247">
        <v>16267</v>
      </c>
      <c r="R249" s="1248">
        <v>0</v>
      </c>
      <c r="S249" s="1247">
        <v>16267</v>
      </c>
      <c r="T249" s="1248">
        <v>0</v>
      </c>
      <c r="U249" s="1247">
        <v>16267</v>
      </c>
      <c r="V249" s="1248">
        <v>0</v>
      </c>
      <c r="W249" s="1247">
        <v>16267</v>
      </c>
      <c r="X249" s="1247" t="s">
        <v>928</v>
      </c>
    </row>
    <row r="250" spans="1:24" x14ac:dyDescent="0.25">
      <c r="A250" s="1247">
        <v>1068</v>
      </c>
      <c r="B250" s="1247" t="s">
        <v>711</v>
      </c>
      <c r="C250" s="1247"/>
      <c r="D250" s="1247" t="s">
        <v>537</v>
      </c>
      <c r="E250" s="1247">
        <v>22615</v>
      </c>
      <c r="F250" s="1248">
        <v>0</v>
      </c>
      <c r="G250" s="1247">
        <v>22615</v>
      </c>
      <c r="H250" s="1248">
        <v>0</v>
      </c>
      <c r="I250" s="1247">
        <v>22615</v>
      </c>
      <c r="J250" s="1248">
        <v>0</v>
      </c>
      <c r="K250" s="1247">
        <v>22615</v>
      </c>
      <c r="L250" s="1248">
        <v>0</v>
      </c>
      <c r="M250" s="1247">
        <v>22615</v>
      </c>
      <c r="N250" s="1248">
        <v>0</v>
      </c>
      <c r="O250" s="1247">
        <v>22615</v>
      </c>
      <c r="P250" s="1248">
        <v>0</v>
      </c>
      <c r="Q250" s="1247">
        <v>22615</v>
      </c>
      <c r="R250" s="1164">
        <v>4.1689999999999998E-2</v>
      </c>
      <c r="S250" s="1247">
        <v>21710</v>
      </c>
      <c r="T250" s="1247"/>
      <c r="U250" s="1247"/>
      <c r="V250" s="1247"/>
      <c r="W250" s="1247">
        <v>21710</v>
      </c>
      <c r="X250" s="1247" t="s">
        <v>928</v>
      </c>
    </row>
    <row r="251" spans="1:24" x14ac:dyDescent="0.25">
      <c r="A251" s="1247">
        <v>1069</v>
      </c>
      <c r="B251" s="1247" t="s">
        <v>712</v>
      </c>
      <c r="C251" s="1247"/>
      <c r="D251" s="1247" t="s">
        <v>537</v>
      </c>
      <c r="E251" s="1247">
        <v>22615</v>
      </c>
      <c r="F251" s="1248">
        <v>0</v>
      </c>
      <c r="G251" s="1247">
        <v>22615</v>
      </c>
      <c r="H251" s="1248">
        <v>0</v>
      </c>
      <c r="I251" s="1247">
        <v>22615</v>
      </c>
      <c r="J251" s="1248">
        <v>0</v>
      </c>
      <c r="K251" s="1247">
        <v>22615</v>
      </c>
      <c r="L251" s="1248">
        <v>0</v>
      </c>
      <c r="M251" s="1247">
        <v>22615</v>
      </c>
      <c r="N251" s="1248">
        <v>0</v>
      </c>
      <c r="O251" s="1247">
        <v>22615</v>
      </c>
      <c r="P251" s="1248">
        <v>0</v>
      </c>
      <c r="Q251" s="1247">
        <v>22615</v>
      </c>
      <c r="R251" s="1248">
        <v>0</v>
      </c>
      <c r="S251" s="1247">
        <v>22615</v>
      </c>
      <c r="T251" s="1247"/>
      <c r="U251" s="1247"/>
      <c r="V251" s="1247"/>
      <c r="W251" s="1247">
        <v>22615</v>
      </c>
      <c r="X251" s="1247" t="s">
        <v>928</v>
      </c>
    </row>
    <row r="252" spans="1:24" x14ac:dyDescent="0.25">
      <c r="A252" s="1247">
        <v>1070</v>
      </c>
      <c r="B252" s="1247" t="s">
        <v>713</v>
      </c>
      <c r="C252" s="1247"/>
      <c r="D252" s="1247" t="s">
        <v>537</v>
      </c>
      <c r="E252" s="1247">
        <v>22615</v>
      </c>
      <c r="F252" s="1248">
        <v>0</v>
      </c>
      <c r="G252" s="1247">
        <v>22615</v>
      </c>
      <c r="H252" s="1248">
        <v>0</v>
      </c>
      <c r="I252" s="1247">
        <v>22615</v>
      </c>
      <c r="J252" s="1248">
        <v>0</v>
      </c>
      <c r="K252" s="1247">
        <v>22615</v>
      </c>
      <c r="L252" s="1248">
        <v>0</v>
      </c>
      <c r="M252" s="1247">
        <v>22615</v>
      </c>
      <c r="N252" s="1248">
        <v>0</v>
      </c>
      <c r="O252" s="1247">
        <v>22615</v>
      </c>
      <c r="P252" s="1248">
        <v>0</v>
      </c>
      <c r="Q252" s="1247">
        <v>22615</v>
      </c>
      <c r="R252" s="1248">
        <v>0</v>
      </c>
      <c r="S252" s="1247">
        <v>22615</v>
      </c>
      <c r="T252" s="1247"/>
      <c r="U252" s="1247"/>
      <c r="V252" s="1247"/>
      <c r="W252" s="1247">
        <v>22615</v>
      </c>
      <c r="X252" s="1247" t="s">
        <v>928</v>
      </c>
    </row>
    <row r="253" spans="1:24" x14ac:dyDescent="0.25">
      <c r="A253" s="1247">
        <v>1071</v>
      </c>
      <c r="B253" s="1247" t="s">
        <v>714</v>
      </c>
      <c r="C253" s="1247"/>
      <c r="D253" s="1247" t="s">
        <v>537</v>
      </c>
      <c r="E253" s="1247">
        <v>22615</v>
      </c>
      <c r="F253" s="1248">
        <v>0</v>
      </c>
      <c r="G253" s="1247">
        <v>22615</v>
      </c>
      <c r="H253" s="1248">
        <v>0</v>
      </c>
      <c r="I253" s="1247">
        <v>22615</v>
      </c>
      <c r="J253" s="1248">
        <v>0</v>
      </c>
      <c r="K253" s="1247">
        <v>22615</v>
      </c>
      <c r="L253" s="1248">
        <v>0</v>
      </c>
      <c r="M253" s="1247">
        <v>22615</v>
      </c>
      <c r="N253" s="1248">
        <v>0</v>
      </c>
      <c r="O253" s="1247">
        <v>22615</v>
      </c>
      <c r="P253" s="1248">
        <v>0</v>
      </c>
      <c r="Q253" s="1247">
        <v>22615</v>
      </c>
      <c r="R253" s="1164">
        <v>0.13643</v>
      </c>
      <c r="S253" s="1247">
        <v>19900</v>
      </c>
      <c r="T253" s="1247"/>
      <c r="U253" s="1247"/>
      <c r="V253" s="1247"/>
      <c r="W253" s="1247">
        <v>19900</v>
      </c>
      <c r="X253" s="1247" t="s">
        <v>928</v>
      </c>
    </row>
    <row r="254" spans="1:24" x14ac:dyDescent="0.25">
      <c r="A254" s="1247">
        <v>1072</v>
      </c>
      <c r="B254" s="1247" t="s">
        <v>715</v>
      </c>
      <c r="C254" s="1247"/>
      <c r="D254" s="1247" t="s">
        <v>537</v>
      </c>
      <c r="E254" s="1247">
        <v>22615</v>
      </c>
      <c r="F254" s="1248">
        <v>0</v>
      </c>
      <c r="G254" s="1247">
        <v>22615</v>
      </c>
      <c r="H254" s="1248">
        <v>0</v>
      </c>
      <c r="I254" s="1247">
        <v>22615</v>
      </c>
      <c r="J254" s="1248">
        <v>0</v>
      </c>
      <c r="K254" s="1247">
        <v>22615</v>
      </c>
      <c r="L254" s="1248">
        <v>0</v>
      </c>
      <c r="M254" s="1247">
        <v>22615</v>
      </c>
      <c r="N254" s="1248">
        <v>0</v>
      </c>
      <c r="O254" s="1247">
        <v>22615</v>
      </c>
      <c r="P254" s="1248">
        <v>0</v>
      </c>
      <c r="Q254" s="1247">
        <v>22615</v>
      </c>
      <c r="R254" s="1248">
        <v>0</v>
      </c>
      <c r="S254" s="1247">
        <v>22615</v>
      </c>
      <c r="T254" s="1247"/>
      <c r="U254" s="1247"/>
      <c r="V254" s="1247"/>
      <c r="W254" s="1247">
        <v>22615</v>
      </c>
      <c r="X254" s="1247" t="s">
        <v>928</v>
      </c>
    </row>
    <row r="255" spans="1:24" x14ac:dyDescent="0.25">
      <c r="A255" s="1247">
        <v>1073</v>
      </c>
      <c r="B255" s="1247" t="s">
        <v>716</v>
      </c>
      <c r="C255" s="1247"/>
      <c r="D255" s="1247" t="s">
        <v>537</v>
      </c>
      <c r="E255" s="1247">
        <v>22615</v>
      </c>
      <c r="F255" s="1248">
        <v>0</v>
      </c>
      <c r="G255" s="1247">
        <v>22615</v>
      </c>
      <c r="H255" s="1248">
        <v>0</v>
      </c>
      <c r="I255" s="1247">
        <v>22615</v>
      </c>
      <c r="J255" s="1248">
        <v>0</v>
      </c>
      <c r="K255" s="1247">
        <v>22615</v>
      </c>
      <c r="L255" s="1248">
        <v>0</v>
      </c>
      <c r="M255" s="1247">
        <v>22615</v>
      </c>
      <c r="N255" s="1248">
        <v>0</v>
      </c>
      <c r="O255" s="1247">
        <v>22615</v>
      </c>
      <c r="P255" s="1248">
        <v>0</v>
      </c>
      <c r="Q255" s="1247">
        <v>22615</v>
      </c>
      <c r="R255" s="1248">
        <v>0</v>
      </c>
      <c r="S255" s="1247">
        <v>22615</v>
      </c>
      <c r="T255" s="1247"/>
      <c r="U255" s="1247"/>
      <c r="V255" s="1247"/>
      <c r="W255" s="1247">
        <v>22615</v>
      </c>
      <c r="X255" s="1247" t="s">
        <v>928</v>
      </c>
    </row>
    <row r="256" spans="1:24" x14ac:dyDescent="0.25">
      <c r="A256" s="1247">
        <v>1074</v>
      </c>
      <c r="B256" s="1247" t="s">
        <v>717</v>
      </c>
      <c r="C256" s="1247"/>
      <c r="D256" s="1247" t="s">
        <v>537</v>
      </c>
      <c r="E256" s="1247">
        <v>23520</v>
      </c>
      <c r="F256" s="1248">
        <v>0</v>
      </c>
      <c r="G256" s="1247">
        <v>23520</v>
      </c>
      <c r="H256" s="1248">
        <v>0</v>
      </c>
      <c r="I256" s="1247">
        <v>23520</v>
      </c>
      <c r="J256" s="1248">
        <v>0</v>
      </c>
      <c r="K256" s="1247">
        <v>23520</v>
      </c>
      <c r="L256" s="1248">
        <v>0</v>
      </c>
      <c r="M256" s="1247">
        <v>23520</v>
      </c>
      <c r="N256" s="1248">
        <v>0</v>
      </c>
      <c r="O256" s="1247">
        <v>23520</v>
      </c>
      <c r="P256" s="1248">
        <v>0</v>
      </c>
      <c r="Q256" s="1247">
        <v>23520</v>
      </c>
      <c r="R256" s="1164">
        <v>4.002E-2</v>
      </c>
      <c r="S256" s="1247">
        <v>22615</v>
      </c>
      <c r="T256" s="1247"/>
      <c r="U256" s="1247"/>
      <c r="V256" s="1247"/>
      <c r="W256" s="1247">
        <v>22615</v>
      </c>
      <c r="X256" s="1247" t="s">
        <v>928</v>
      </c>
    </row>
    <row r="257" spans="1:24" x14ac:dyDescent="0.25">
      <c r="A257" s="1247">
        <v>1082</v>
      </c>
      <c r="B257" s="1247" t="s">
        <v>718</v>
      </c>
      <c r="C257" s="1247"/>
      <c r="D257" s="1247" t="s">
        <v>537</v>
      </c>
      <c r="E257" s="1247">
        <v>5873</v>
      </c>
      <c r="F257" s="1248">
        <v>0</v>
      </c>
      <c r="G257" s="1247">
        <v>5873</v>
      </c>
      <c r="H257" s="1164">
        <v>8.3379999999999996E-2</v>
      </c>
      <c r="I257" s="1247">
        <v>5421</v>
      </c>
      <c r="J257" s="1163">
        <v>-1.47E-3</v>
      </c>
      <c r="K257" s="1247">
        <v>5429</v>
      </c>
      <c r="L257" s="1164">
        <v>0.20004</v>
      </c>
      <c r="M257" s="1247">
        <v>4524</v>
      </c>
      <c r="N257" s="1248">
        <v>0</v>
      </c>
      <c r="O257" s="1247">
        <v>4524</v>
      </c>
      <c r="P257" s="1248">
        <v>0</v>
      </c>
      <c r="Q257" s="1247">
        <v>4524</v>
      </c>
      <c r="R257" s="1163">
        <v>-0.16547000000000001</v>
      </c>
      <c r="S257" s="1247">
        <v>5421</v>
      </c>
      <c r="T257" s="1248">
        <v>0</v>
      </c>
      <c r="U257" s="1247">
        <v>5421</v>
      </c>
      <c r="V257" s="1248">
        <v>0</v>
      </c>
      <c r="W257" s="1247">
        <v>5421</v>
      </c>
      <c r="X257" s="1247" t="s">
        <v>928</v>
      </c>
    </row>
    <row r="258" spans="1:24" x14ac:dyDescent="0.25">
      <c r="A258" s="1247">
        <v>1083</v>
      </c>
      <c r="B258" s="1247" t="s">
        <v>719</v>
      </c>
      <c r="C258" s="1247"/>
      <c r="D258" s="1247" t="s">
        <v>537</v>
      </c>
      <c r="E258" s="1247">
        <v>4063</v>
      </c>
      <c r="F258" s="1248">
        <v>0</v>
      </c>
      <c r="G258" s="1247">
        <v>4063</v>
      </c>
      <c r="H258" s="1248">
        <v>0</v>
      </c>
      <c r="I258" s="1247">
        <v>4063</v>
      </c>
      <c r="J258" s="1248">
        <v>0</v>
      </c>
      <c r="K258" s="1247">
        <v>4063</v>
      </c>
      <c r="L258" s="1248">
        <v>0</v>
      </c>
      <c r="M258" s="1247">
        <v>4063</v>
      </c>
      <c r="N258" s="1248">
        <v>0</v>
      </c>
      <c r="O258" s="1247">
        <v>4063</v>
      </c>
      <c r="P258" s="1248">
        <v>0</v>
      </c>
      <c r="Q258" s="1247">
        <v>4063</v>
      </c>
      <c r="R258" s="1248">
        <v>0</v>
      </c>
      <c r="S258" s="1247">
        <v>4063</v>
      </c>
      <c r="T258" s="1248">
        <v>0</v>
      </c>
      <c r="U258" s="1247">
        <v>4063</v>
      </c>
      <c r="V258" s="1248">
        <v>0</v>
      </c>
      <c r="W258" s="1247">
        <v>4063</v>
      </c>
      <c r="X258" s="1247" t="s">
        <v>928</v>
      </c>
    </row>
    <row r="259" spans="1:24" x14ac:dyDescent="0.25">
      <c r="A259" s="1247">
        <v>1084</v>
      </c>
      <c r="B259" s="1247" t="s">
        <v>720</v>
      </c>
      <c r="C259" s="1247"/>
      <c r="D259" s="1247" t="s">
        <v>537</v>
      </c>
      <c r="E259" s="1247">
        <v>4063</v>
      </c>
      <c r="F259" s="1248">
        <v>0</v>
      </c>
      <c r="G259" s="1247">
        <v>4063</v>
      </c>
      <c r="H259" s="1248">
        <v>0</v>
      </c>
      <c r="I259" s="1247">
        <v>4063</v>
      </c>
      <c r="J259" s="1248">
        <v>0</v>
      </c>
      <c r="K259" s="1247">
        <v>4063</v>
      </c>
      <c r="L259" s="1248">
        <v>0</v>
      </c>
      <c r="M259" s="1247">
        <v>4063</v>
      </c>
      <c r="N259" s="1248">
        <v>0</v>
      </c>
      <c r="O259" s="1247">
        <v>4063</v>
      </c>
      <c r="P259" s="1248">
        <v>0</v>
      </c>
      <c r="Q259" s="1247">
        <v>4063</v>
      </c>
      <c r="R259" s="1248">
        <v>0</v>
      </c>
      <c r="S259" s="1247">
        <v>4063</v>
      </c>
      <c r="T259" s="1248">
        <v>0</v>
      </c>
      <c r="U259" s="1247">
        <v>4063</v>
      </c>
      <c r="V259" s="1248">
        <v>0</v>
      </c>
      <c r="W259" s="1247">
        <v>4063</v>
      </c>
      <c r="X259" s="1247" t="s">
        <v>928</v>
      </c>
    </row>
    <row r="260" spans="1:24" x14ac:dyDescent="0.25">
      <c r="A260" s="1247">
        <v>1085</v>
      </c>
      <c r="B260" s="1247" t="s">
        <v>721</v>
      </c>
      <c r="C260" s="1247"/>
      <c r="D260" s="1247" t="s">
        <v>537</v>
      </c>
      <c r="E260" s="1247">
        <v>9946</v>
      </c>
      <c r="F260" s="1248">
        <v>0</v>
      </c>
      <c r="G260" s="1247">
        <v>9946</v>
      </c>
      <c r="H260" s="1248">
        <v>0</v>
      </c>
      <c r="I260" s="1247">
        <v>9946</v>
      </c>
      <c r="J260" s="1248">
        <v>0</v>
      </c>
      <c r="K260" s="1247">
        <v>9946</v>
      </c>
      <c r="L260" s="1248">
        <v>0</v>
      </c>
      <c r="M260" s="1247">
        <v>9946</v>
      </c>
      <c r="N260" s="1248">
        <v>0</v>
      </c>
      <c r="O260" s="1247">
        <v>9946</v>
      </c>
      <c r="P260" s="1248">
        <v>0</v>
      </c>
      <c r="Q260" s="1247">
        <v>9946</v>
      </c>
      <c r="R260" s="1164">
        <v>9.9129999999999996E-2</v>
      </c>
      <c r="S260" s="1247">
        <v>9049</v>
      </c>
      <c r="T260" s="1248">
        <v>0</v>
      </c>
      <c r="U260" s="1247">
        <v>9049</v>
      </c>
      <c r="V260" s="1248">
        <v>0</v>
      </c>
      <c r="W260" s="1247">
        <v>9049</v>
      </c>
      <c r="X260" s="1247" t="s">
        <v>928</v>
      </c>
    </row>
    <row r="261" spans="1:24" x14ac:dyDescent="0.25">
      <c r="A261" s="1247">
        <v>1086</v>
      </c>
      <c r="B261" s="1247" t="s">
        <v>722</v>
      </c>
      <c r="C261" s="1247"/>
      <c r="D261" s="1247" t="s">
        <v>537</v>
      </c>
      <c r="E261" s="1247">
        <v>18090</v>
      </c>
      <c r="F261" s="1248">
        <v>0</v>
      </c>
      <c r="G261" s="1247">
        <v>18090</v>
      </c>
      <c r="H261" s="1248">
        <v>0</v>
      </c>
      <c r="I261" s="1247">
        <v>18090</v>
      </c>
      <c r="J261" s="1248">
        <v>0</v>
      </c>
      <c r="K261" s="1247">
        <v>18090</v>
      </c>
      <c r="L261" s="1248">
        <v>0</v>
      </c>
      <c r="M261" s="1247">
        <v>18090</v>
      </c>
      <c r="N261" s="1248">
        <v>0</v>
      </c>
      <c r="O261" s="1247">
        <v>18090</v>
      </c>
      <c r="P261" s="1248">
        <v>0</v>
      </c>
      <c r="Q261" s="1247">
        <v>18090</v>
      </c>
      <c r="R261" s="1248">
        <v>0</v>
      </c>
      <c r="S261" s="1247">
        <v>18090</v>
      </c>
      <c r="T261" s="1248">
        <v>0</v>
      </c>
      <c r="U261" s="1247">
        <v>18090</v>
      </c>
      <c r="V261" s="1248">
        <v>0</v>
      </c>
      <c r="W261" s="1247">
        <v>18090</v>
      </c>
      <c r="X261" s="1247" t="s">
        <v>928</v>
      </c>
    </row>
    <row r="262" spans="1:24" x14ac:dyDescent="0.25">
      <c r="A262" s="1247">
        <v>1087</v>
      </c>
      <c r="B262" s="1247" t="s">
        <v>723</v>
      </c>
      <c r="C262" s="1247"/>
      <c r="D262" s="1247" t="s">
        <v>537</v>
      </c>
      <c r="E262" s="1247">
        <v>6326</v>
      </c>
      <c r="F262" s="1248">
        <v>0</v>
      </c>
      <c r="G262" s="1247">
        <v>6326</v>
      </c>
      <c r="H262" s="1248">
        <v>0</v>
      </c>
      <c r="I262" s="1247">
        <v>6326</v>
      </c>
      <c r="J262" s="1248">
        <v>0</v>
      </c>
      <c r="K262" s="1247">
        <v>6326</v>
      </c>
      <c r="L262" s="1248">
        <v>0</v>
      </c>
      <c r="M262" s="1247">
        <v>6326</v>
      </c>
      <c r="N262" s="1248">
        <v>0</v>
      </c>
      <c r="O262" s="1247">
        <v>6326</v>
      </c>
      <c r="P262" s="1248">
        <v>0</v>
      </c>
      <c r="Q262" s="1247">
        <v>6326</v>
      </c>
      <c r="R262" s="1248">
        <v>0</v>
      </c>
      <c r="S262" s="1247">
        <v>6326</v>
      </c>
      <c r="T262" s="1248">
        <v>0</v>
      </c>
      <c r="U262" s="1247">
        <v>6326</v>
      </c>
      <c r="V262" s="1248">
        <v>0</v>
      </c>
      <c r="W262" s="1247">
        <v>6326</v>
      </c>
      <c r="X262" s="1247" t="s">
        <v>928</v>
      </c>
    </row>
    <row r="263" spans="1:24" x14ac:dyDescent="0.25">
      <c r="A263" s="1247">
        <v>1088</v>
      </c>
      <c r="B263" s="1247" t="s">
        <v>724</v>
      </c>
      <c r="C263" s="1247"/>
      <c r="D263" s="1247" t="s">
        <v>537</v>
      </c>
      <c r="E263" s="1247">
        <v>7593</v>
      </c>
      <c r="F263" s="1248">
        <v>0</v>
      </c>
      <c r="G263" s="1247">
        <v>7593</v>
      </c>
      <c r="H263" s="1248">
        <v>0</v>
      </c>
      <c r="I263" s="1247">
        <v>7593</v>
      </c>
      <c r="J263" s="1248">
        <v>0</v>
      </c>
      <c r="K263" s="1247">
        <v>7593</v>
      </c>
      <c r="L263" s="1248">
        <v>0</v>
      </c>
      <c r="M263" s="1247">
        <v>7593</v>
      </c>
      <c r="N263" s="1248">
        <v>0</v>
      </c>
      <c r="O263" s="1247">
        <v>7593</v>
      </c>
      <c r="P263" s="1248">
        <v>0</v>
      </c>
      <c r="Q263" s="1247">
        <v>7593</v>
      </c>
      <c r="R263" s="1248">
        <v>0</v>
      </c>
      <c r="S263" s="1247">
        <v>7593</v>
      </c>
      <c r="T263" s="1248">
        <v>0</v>
      </c>
      <c r="U263" s="1247">
        <v>7593</v>
      </c>
      <c r="V263" s="1248">
        <v>0</v>
      </c>
      <c r="W263" s="1247">
        <v>7593</v>
      </c>
      <c r="X263" s="1247" t="s">
        <v>928</v>
      </c>
    </row>
    <row r="264" spans="1:24" x14ac:dyDescent="0.25">
      <c r="A264" s="1247">
        <v>1091</v>
      </c>
      <c r="B264" s="1247" t="s">
        <v>725</v>
      </c>
      <c r="C264" s="1247"/>
      <c r="D264" s="1247" t="s">
        <v>537</v>
      </c>
      <c r="E264" s="1247">
        <v>18995</v>
      </c>
      <c r="F264" s="1248">
        <v>0</v>
      </c>
      <c r="G264" s="1247">
        <v>18995</v>
      </c>
      <c r="H264" s="1248">
        <v>0</v>
      </c>
      <c r="I264" s="1247">
        <v>18995</v>
      </c>
      <c r="J264" s="1248">
        <v>0</v>
      </c>
      <c r="K264" s="1247">
        <v>18995</v>
      </c>
      <c r="L264" s="1248">
        <v>0</v>
      </c>
      <c r="M264" s="1247">
        <v>18995</v>
      </c>
      <c r="N264" s="1248">
        <v>0</v>
      </c>
      <c r="O264" s="1247">
        <v>18995</v>
      </c>
      <c r="P264" s="1248">
        <v>0</v>
      </c>
      <c r="Q264" s="1247">
        <v>18995</v>
      </c>
      <c r="R264" s="1248">
        <v>0</v>
      </c>
      <c r="S264" s="1247">
        <v>18995</v>
      </c>
      <c r="T264" s="1247"/>
      <c r="U264" s="1247"/>
      <c r="V264" s="1247"/>
      <c r="W264" s="1247">
        <v>18995</v>
      </c>
      <c r="X264" s="1247" t="s">
        <v>928</v>
      </c>
    </row>
    <row r="265" spans="1:24" x14ac:dyDescent="0.25">
      <c r="A265" s="1247">
        <v>1092</v>
      </c>
      <c r="B265" s="1247" t="s">
        <v>726</v>
      </c>
      <c r="C265" s="1247"/>
      <c r="D265" s="1247" t="s">
        <v>537</v>
      </c>
      <c r="E265" s="1247">
        <v>4787</v>
      </c>
      <c r="F265" s="1248">
        <v>0</v>
      </c>
      <c r="G265" s="1247">
        <v>4787</v>
      </c>
      <c r="H265" s="1164">
        <v>5.8130000000000001E-2</v>
      </c>
      <c r="I265" s="1247">
        <v>4524</v>
      </c>
      <c r="J265" s="1163">
        <v>-5.4940000000000003E-2</v>
      </c>
      <c r="K265" s="1247">
        <v>4787</v>
      </c>
      <c r="L265" s="1248">
        <v>0</v>
      </c>
      <c r="M265" s="1247">
        <v>4787</v>
      </c>
      <c r="N265" s="1248">
        <v>0</v>
      </c>
      <c r="O265" s="1247">
        <v>4787</v>
      </c>
      <c r="P265" s="1248">
        <v>0</v>
      </c>
      <c r="Q265" s="1247">
        <v>4787</v>
      </c>
      <c r="R265" s="1248">
        <v>0</v>
      </c>
      <c r="S265" s="1247">
        <v>4787</v>
      </c>
      <c r="T265" s="1248">
        <v>0</v>
      </c>
      <c r="U265" s="1247">
        <v>4787</v>
      </c>
      <c r="V265" s="1248">
        <v>0</v>
      </c>
      <c r="W265" s="1247">
        <v>4787</v>
      </c>
      <c r="X265" s="1247" t="s">
        <v>928</v>
      </c>
    </row>
    <row r="266" spans="1:24" x14ac:dyDescent="0.25">
      <c r="A266" s="1247">
        <v>1093</v>
      </c>
      <c r="B266" s="1247" t="s">
        <v>727</v>
      </c>
      <c r="C266" s="1247"/>
      <c r="D266" s="1247" t="s">
        <v>537</v>
      </c>
      <c r="E266" s="1247">
        <v>3068</v>
      </c>
      <c r="F266" s="1248">
        <v>0</v>
      </c>
      <c r="G266" s="1247">
        <v>3068</v>
      </c>
      <c r="H266" s="1248">
        <v>0</v>
      </c>
      <c r="I266" s="1247">
        <v>3068</v>
      </c>
      <c r="J266" s="1248">
        <v>0</v>
      </c>
      <c r="K266" s="1247">
        <v>3068</v>
      </c>
      <c r="L266" s="1248">
        <v>0</v>
      </c>
      <c r="M266" s="1247">
        <v>3068</v>
      </c>
      <c r="N266" s="1248">
        <v>0</v>
      </c>
      <c r="O266" s="1247">
        <v>3068</v>
      </c>
      <c r="P266" s="1248">
        <v>0</v>
      </c>
      <c r="Q266" s="1247">
        <v>3068</v>
      </c>
      <c r="R266" s="1248">
        <v>0</v>
      </c>
      <c r="S266" s="1247">
        <v>3068</v>
      </c>
      <c r="T266" s="1248">
        <v>0</v>
      </c>
      <c r="U266" s="1247">
        <v>3068</v>
      </c>
      <c r="V266" s="1248">
        <v>0</v>
      </c>
      <c r="W266" s="1247">
        <v>3068</v>
      </c>
      <c r="X266" s="1247" t="s">
        <v>928</v>
      </c>
    </row>
    <row r="267" spans="1:24" x14ac:dyDescent="0.25">
      <c r="A267" s="1247">
        <v>1094</v>
      </c>
      <c r="B267" s="1247" t="s">
        <v>728</v>
      </c>
      <c r="C267" s="1247"/>
      <c r="D267" s="1247" t="s">
        <v>537</v>
      </c>
      <c r="E267" s="1247">
        <v>3611</v>
      </c>
      <c r="F267" s="1248">
        <v>0</v>
      </c>
      <c r="G267" s="1247">
        <v>3611</v>
      </c>
      <c r="H267" s="1164">
        <v>8.1460000000000005E-2</v>
      </c>
      <c r="I267" s="1247">
        <v>3339</v>
      </c>
      <c r="J267" s="1248">
        <v>0</v>
      </c>
      <c r="K267" s="1247">
        <v>3339</v>
      </c>
      <c r="L267" s="1248">
        <v>0</v>
      </c>
      <c r="M267" s="1247">
        <v>3339</v>
      </c>
      <c r="N267" s="1248">
        <v>0</v>
      </c>
      <c r="O267" s="1247">
        <v>3339</v>
      </c>
      <c r="P267" s="1248">
        <v>0</v>
      </c>
      <c r="Q267" s="1247">
        <v>3339</v>
      </c>
      <c r="R267" s="1248">
        <v>0</v>
      </c>
      <c r="S267" s="1247">
        <v>3339</v>
      </c>
      <c r="T267" s="1248">
        <v>0</v>
      </c>
      <c r="U267" s="1247">
        <v>3339</v>
      </c>
      <c r="V267" s="1248">
        <v>0</v>
      </c>
      <c r="W267" s="1247">
        <v>3339</v>
      </c>
      <c r="X267" s="1247" t="s">
        <v>928</v>
      </c>
    </row>
    <row r="268" spans="1:24" x14ac:dyDescent="0.25">
      <c r="A268" s="1247">
        <v>1095</v>
      </c>
      <c r="B268" s="1247" t="s">
        <v>729</v>
      </c>
      <c r="C268" s="1247"/>
      <c r="D268" s="1247" t="s">
        <v>537</v>
      </c>
      <c r="E268" s="1247">
        <v>9946</v>
      </c>
      <c r="F268" s="1248">
        <v>0</v>
      </c>
      <c r="G268" s="1247">
        <v>9946</v>
      </c>
      <c r="H268" s="1248">
        <v>0</v>
      </c>
      <c r="I268" s="1247">
        <v>9946</v>
      </c>
      <c r="J268" s="1248">
        <v>0</v>
      </c>
      <c r="K268" s="1247">
        <v>9946</v>
      </c>
      <c r="L268" s="1248">
        <v>0</v>
      </c>
      <c r="M268" s="1247">
        <v>9946</v>
      </c>
      <c r="N268" s="1248">
        <v>0</v>
      </c>
      <c r="O268" s="1247">
        <v>9946</v>
      </c>
      <c r="P268" s="1248">
        <v>0</v>
      </c>
      <c r="Q268" s="1247">
        <v>9946</v>
      </c>
      <c r="R268" s="1248">
        <v>0</v>
      </c>
      <c r="S268" s="1247">
        <v>9946</v>
      </c>
      <c r="T268" s="1247"/>
      <c r="U268" s="1247"/>
      <c r="V268" s="1247"/>
      <c r="W268" s="1247">
        <v>9946</v>
      </c>
      <c r="X268" s="1247" t="s">
        <v>928</v>
      </c>
    </row>
    <row r="269" spans="1:24" x14ac:dyDescent="0.25">
      <c r="A269" s="1097">
        <v>1103</v>
      </c>
      <c r="B269" s="1097" t="s">
        <v>731</v>
      </c>
      <c r="C269" s="1097" t="s">
        <v>514</v>
      </c>
      <c r="D269" s="1097" t="s">
        <v>503</v>
      </c>
      <c r="E269" s="1247">
        <v>1706</v>
      </c>
      <c r="F269" s="1248">
        <v>0</v>
      </c>
      <c r="G269" s="1247">
        <v>1706</v>
      </c>
      <c r="H269" s="1248">
        <v>0</v>
      </c>
      <c r="I269" s="1247">
        <v>1706</v>
      </c>
      <c r="J269" s="1248">
        <v>0</v>
      </c>
      <c r="K269" s="1247">
        <v>1706</v>
      </c>
      <c r="L269" s="1248">
        <v>0</v>
      </c>
      <c r="M269" s="1247">
        <v>1706</v>
      </c>
      <c r="N269" s="1248">
        <v>0</v>
      </c>
      <c r="O269" s="1247">
        <v>1706</v>
      </c>
      <c r="P269" s="1164">
        <v>7.0260000000000003E-2</v>
      </c>
      <c r="Q269" s="1247">
        <v>1594</v>
      </c>
      <c r="R269" s="1248">
        <v>0</v>
      </c>
      <c r="S269" s="1247">
        <v>1594</v>
      </c>
      <c r="T269" s="1248">
        <v>0</v>
      </c>
      <c r="U269" s="1247">
        <v>1594</v>
      </c>
      <c r="V269" s="1248">
        <v>0</v>
      </c>
      <c r="W269" s="1247">
        <v>1594</v>
      </c>
      <c r="X269" s="1247" t="s">
        <v>933</v>
      </c>
    </row>
    <row r="270" spans="1:24" x14ac:dyDescent="0.25">
      <c r="A270" s="1097">
        <v>1104</v>
      </c>
      <c r="B270" s="1097" t="s">
        <v>732</v>
      </c>
      <c r="C270" s="1097" t="s">
        <v>545</v>
      </c>
      <c r="D270" s="1097" t="s">
        <v>503</v>
      </c>
      <c r="E270" s="1247">
        <v>2604</v>
      </c>
      <c r="F270" s="1248">
        <v>0</v>
      </c>
      <c r="G270" s="1247">
        <v>2604</v>
      </c>
      <c r="H270" s="1248">
        <v>0</v>
      </c>
      <c r="I270" s="1247">
        <v>2604</v>
      </c>
      <c r="J270" s="1248">
        <v>0</v>
      </c>
      <c r="K270" s="1247">
        <v>2604</v>
      </c>
      <c r="L270" s="1248">
        <v>0</v>
      </c>
      <c r="M270" s="1247">
        <v>2604</v>
      </c>
      <c r="N270" s="1248">
        <v>0</v>
      </c>
      <c r="O270" s="1247">
        <v>2604</v>
      </c>
      <c r="P270" s="1164">
        <v>6.9839999999999999E-2</v>
      </c>
      <c r="Q270" s="1247">
        <v>2434</v>
      </c>
      <c r="R270" s="1248">
        <v>0</v>
      </c>
      <c r="S270" s="1247">
        <v>2434</v>
      </c>
      <c r="T270" s="1248">
        <v>0</v>
      </c>
      <c r="U270" s="1247">
        <v>2434</v>
      </c>
      <c r="V270" s="1248">
        <v>0</v>
      </c>
      <c r="W270" s="1247">
        <v>2434</v>
      </c>
      <c r="X270" s="1247" t="s">
        <v>933</v>
      </c>
    </row>
    <row r="271" spans="1:24" x14ac:dyDescent="0.25">
      <c r="A271" s="1247">
        <v>1121</v>
      </c>
      <c r="B271" s="1247" t="s">
        <v>736</v>
      </c>
      <c r="C271" s="1247"/>
      <c r="D271" s="1247" t="s">
        <v>630</v>
      </c>
      <c r="E271" s="1247">
        <v>6025</v>
      </c>
      <c r="F271" s="1248">
        <v>0</v>
      </c>
      <c r="G271" s="1247">
        <v>6025</v>
      </c>
      <c r="H271" s="1248">
        <v>0</v>
      </c>
      <c r="I271" s="1247">
        <v>6025</v>
      </c>
      <c r="J271" s="1248">
        <v>0</v>
      </c>
      <c r="K271" s="1247">
        <v>6025</v>
      </c>
      <c r="L271" s="1248">
        <v>0</v>
      </c>
      <c r="M271" s="1247">
        <v>6025</v>
      </c>
      <c r="N271" s="1248">
        <v>0</v>
      </c>
      <c r="O271" s="1247">
        <v>6025</v>
      </c>
      <c r="P271" s="1248">
        <v>0</v>
      </c>
      <c r="Q271" s="1247">
        <v>6025</v>
      </c>
      <c r="R271" s="1248">
        <v>0</v>
      </c>
      <c r="S271" s="1247">
        <v>6025</v>
      </c>
      <c r="T271" s="1248">
        <v>0</v>
      </c>
      <c r="U271" s="1247">
        <v>6025</v>
      </c>
      <c r="V271" s="1248">
        <v>0</v>
      </c>
      <c r="W271" s="1247">
        <v>6025</v>
      </c>
      <c r="X271" s="1247"/>
    </row>
    <row r="272" spans="1:24" x14ac:dyDescent="0.25">
      <c r="A272" s="1097">
        <v>1146</v>
      </c>
      <c r="B272" s="1097" t="s">
        <v>1303</v>
      </c>
      <c r="C272" s="1097" t="s">
        <v>146</v>
      </c>
      <c r="D272" s="1097" t="s">
        <v>503</v>
      </c>
      <c r="E272" s="1247">
        <v>1499</v>
      </c>
      <c r="F272" s="1248">
        <v>0</v>
      </c>
      <c r="G272" s="1247">
        <v>1499</v>
      </c>
      <c r="H272" s="1248">
        <v>0</v>
      </c>
      <c r="I272" s="1247">
        <v>1499</v>
      </c>
      <c r="J272" s="1248">
        <v>0</v>
      </c>
      <c r="K272" s="1247">
        <v>1499</v>
      </c>
      <c r="L272" s="1248">
        <v>0</v>
      </c>
      <c r="M272" s="1247">
        <v>1499</v>
      </c>
      <c r="N272" s="1248">
        <v>0</v>
      </c>
      <c r="O272" s="1247">
        <v>1499</v>
      </c>
      <c r="P272" s="1248">
        <v>0</v>
      </c>
      <c r="Q272" s="1247">
        <v>1499</v>
      </c>
      <c r="R272" s="1248">
        <v>0</v>
      </c>
      <c r="S272" s="1247">
        <v>1499</v>
      </c>
      <c r="T272" s="1247"/>
      <c r="U272" s="1247"/>
      <c r="V272" s="1247"/>
      <c r="W272" s="1247">
        <v>1499</v>
      </c>
      <c r="X272" s="1247" t="s">
        <v>933</v>
      </c>
    </row>
    <row r="273" spans="1:24" x14ac:dyDescent="0.25">
      <c r="A273" s="1247">
        <v>1147</v>
      </c>
      <c r="B273" s="1247" t="s">
        <v>739</v>
      </c>
      <c r="C273" s="1247"/>
      <c r="D273" s="1247" t="s">
        <v>630</v>
      </c>
      <c r="E273" s="1247">
        <v>4124</v>
      </c>
      <c r="F273" s="1248">
        <v>0</v>
      </c>
      <c r="G273" s="1247">
        <v>4124</v>
      </c>
      <c r="H273" s="1248">
        <v>0</v>
      </c>
      <c r="I273" s="1247">
        <v>4124</v>
      </c>
      <c r="J273" s="1248">
        <v>0</v>
      </c>
      <c r="K273" s="1247">
        <v>4124</v>
      </c>
      <c r="L273" s="1248">
        <v>0</v>
      </c>
      <c r="M273" s="1247">
        <v>4124</v>
      </c>
      <c r="N273" s="1248">
        <v>0</v>
      </c>
      <c r="O273" s="1247">
        <v>4124</v>
      </c>
      <c r="P273" s="1248">
        <v>0</v>
      </c>
      <c r="Q273" s="1247">
        <v>4124</v>
      </c>
      <c r="R273" s="1248">
        <v>0</v>
      </c>
      <c r="S273" s="1247">
        <v>4124</v>
      </c>
      <c r="T273" s="1248">
        <v>0</v>
      </c>
      <c r="U273" s="1247">
        <v>4124</v>
      </c>
      <c r="V273" s="1248">
        <v>0</v>
      </c>
      <c r="W273" s="1247">
        <v>4124</v>
      </c>
      <c r="X273" s="1247"/>
    </row>
    <row r="274" spans="1:24" x14ac:dyDescent="0.25">
      <c r="A274" s="1247">
        <v>1154</v>
      </c>
      <c r="B274" s="1247" t="s">
        <v>740</v>
      </c>
      <c r="C274" s="1247"/>
      <c r="D274" s="1247" t="s">
        <v>630</v>
      </c>
      <c r="E274" s="1247">
        <v>4124</v>
      </c>
      <c r="F274" s="1248">
        <v>0</v>
      </c>
      <c r="G274" s="1247">
        <v>4124</v>
      </c>
      <c r="H274" s="1248">
        <v>0</v>
      </c>
      <c r="I274" s="1247">
        <v>4124</v>
      </c>
      <c r="J274" s="1248">
        <v>0</v>
      </c>
      <c r="K274" s="1247">
        <v>4124</v>
      </c>
      <c r="L274" s="1248">
        <v>0</v>
      </c>
      <c r="M274" s="1247">
        <v>4124</v>
      </c>
      <c r="N274" s="1248">
        <v>0</v>
      </c>
      <c r="O274" s="1247">
        <v>4124</v>
      </c>
      <c r="P274" s="1248">
        <v>0</v>
      </c>
      <c r="Q274" s="1247">
        <v>4124</v>
      </c>
      <c r="R274" s="1248">
        <v>0</v>
      </c>
      <c r="S274" s="1247">
        <v>4124</v>
      </c>
      <c r="T274" s="1248">
        <v>0</v>
      </c>
      <c r="U274" s="1247">
        <v>4124</v>
      </c>
      <c r="V274" s="1248">
        <v>0</v>
      </c>
      <c r="W274" s="1247">
        <v>4124</v>
      </c>
      <c r="X274" s="1247"/>
    </row>
    <row r="275" spans="1:24" x14ac:dyDescent="0.25">
      <c r="A275" s="1097">
        <v>1237</v>
      </c>
      <c r="B275" s="1097" t="s">
        <v>766</v>
      </c>
      <c r="C275" s="1097"/>
      <c r="D275" s="1097" t="s">
        <v>630</v>
      </c>
      <c r="E275" s="1247">
        <v>0</v>
      </c>
      <c r="F275" s="1247"/>
      <c r="G275" s="1247">
        <v>0</v>
      </c>
      <c r="H275" s="1247"/>
      <c r="I275" s="1247">
        <v>0</v>
      </c>
      <c r="J275" s="1247"/>
      <c r="K275" s="1247">
        <v>0</v>
      </c>
      <c r="L275" s="1247"/>
      <c r="M275" s="1247">
        <v>0</v>
      </c>
      <c r="N275" s="1247"/>
      <c r="O275" s="1247">
        <v>0</v>
      </c>
      <c r="P275" s="1247"/>
      <c r="Q275" s="1247">
        <v>0</v>
      </c>
      <c r="R275" s="1247"/>
      <c r="S275" s="1247">
        <v>0</v>
      </c>
      <c r="T275" s="1247"/>
      <c r="U275" s="1247"/>
      <c r="V275" s="1247"/>
      <c r="W275" s="1247">
        <v>0</v>
      </c>
      <c r="X275" s="1247" t="s">
        <v>933</v>
      </c>
    </row>
    <row r="276" spans="1:24" x14ac:dyDescent="0.25">
      <c r="A276" s="1247">
        <v>1341</v>
      </c>
      <c r="B276" s="1247" t="s">
        <v>791</v>
      </c>
      <c r="C276" s="1247"/>
      <c r="D276" s="1247" t="s">
        <v>630</v>
      </c>
      <c r="E276" s="1247">
        <v>12471</v>
      </c>
      <c r="F276" s="1248">
        <v>0</v>
      </c>
      <c r="G276" s="1247">
        <v>12471</v>
      </c>
      <c r="H276" s="1248">
        <v>0</v>
      </c>
      <c r="I276" s="1247">
        <v>12471</v>
      </c>
      <c r="J276" s="1248">
        <v>0</v>
      </c>
      <c r="K276" s="1247">
        <v>12471</v>
      </c>
      <c r="L276" s="1248">
        <v>0</v>
      </c>
      <c r="M276" s="1247">
        <v>12471</v>
      </c>
      <c r="N276" s="1248">
        <v>0</v>
      </c>
      <c r="O276" s="1247">
        <v>12471</v>
      </c>
      <c r="P276" s="1248">
        <v>0</v>
      </c>
      <c r="Q276" s="1247">
        <v>12471</v>
      </c>
      <c r="R276" s="1248">
        <v>0</v>
      </c>
      <c r="S276" s="1247">
        <v>12471</v>
      </c>
      <c r="T276" s="1247"/>
      <c r="U276" s="1247"/>
      <c r="V276" s="1247"/>
      <c r="W276" s="1247">
        <v>12471</v>
      </c>
      <c r="X276" s="1247" t="s">
        <v>928</v>
      </c>
    </row>
    <row r="277" spans="1:24" x14ac:dyDescent="0.25">
      <c r="A277" s="1097">
        <v>1376</v>
      </c>
      <c r="B277" s="1097" t="s">
        <v>793</v>
      </c>
      <c r="C277" s="1097"/>
      <c r="D277" s="1097" t="s">
        <v>630</v>
      </c>
      <c r="E277" s="1247">
        <v>7000</v>
      </c>
      <c r="F277" s="1248">
        <v>0</v>
      </c>
      <c r="G277" s="1247">
        <v>7000</v>
      </c>
      <c r="H277" s="1163">
        <v>-0.35215000000000002</v>
      </c>
      <c r="I277" s="1247">
        <v>10805</v>
      </c>
      <c r="J277" s="1248">
        <v>0</v>
      </c>
      <c r="K277" s="1247">
        <v>10805</v>
      </c>
      <c r="L277" s="1248">
        <v>0</v>
      </c>
      <c r="M277" s="1247">
        <v>10805</v>
      </c>
      <c r="N277" s="1248">
        <v>0</v>
      </c>
      <c r="O277" s="1247">
        <v>10805</v>
      </c>
      <c r="P277" s="1248">
        <v>0</v>
      </c>
      <c r="Q277" s="1247">
        <v>10805</v>
      </c>
      <c r="R277" s="1248">
        <v>0</v>
      </c>
      <c r="S277" s="1247">
        <v>10805</v>
      </c>
      <c r="T277" s="1248">
        <v>0</v>
      </c>
      <c r="U277" s="1247">
        <v>10805</v>
      </c>
      <c r="V277" s="1248">
        <v>0</v>
      </c>
      <c r="W277" s="1247">
        <v>10805</v>
      </c>
      <c r="X277" s="1247" t="s">
        <v>933</v>
      </c>
    </row>
    <row r="278" spans="1:24" x14ac:dyDescent="0.25">
      <c r="A278" s="1097">
        <v>1377</v>
      </c>
      <c r="B278" s="1097" t="s">
        <v>794</v>
      </c>
      <c r="C278" s="1097"/>
      <c r="D278" s="1097" t="s">
        <v>630</v>
      </c>
      <c r="E278" s="1247">
        <v>9868</v>
      </c>
      <c r="F278" s="1248">
        <v>0</v>
      </c>
      <c r="G278" s="1247">
        <v>9868</v>
      </c>
      <c r="H278" s="1164">
        <v>0.28741</v>
      </c>
      <c r="I278" s="1247">
        <v>7665</v>
      </c>
      <c r="J278" s="1248">
        <v>0</v>
      </c>
      <c r="K278" s="1247">
        <v>7665</v>
      </c>
      <c r="L278" s="1248">
        <v>0</v>
      </c>
      <c r="M278" s="1247">
        <v>7665</v>
      </c>
      <c r="N278" s="1248">
        <v>0</v>
      </c>
      <c r="O278" s="1247">
        <v>7665</v>
      </c>
      <c r="P278" s="1248">
        <v>0</v>
      </c>
      <c r="Q278" s="1247">
        <v>7665</v>
      </c>
      <c r="R278" s="1248">
        <v>0</v>
      </c>
      <c r="S278" s="1247">
        <v>7665</v>
      </c>
      <c r="T278" s="1248">
        <v>0</v>
      </c>
      <c r="U278" s="1247">
        <v>7665</v>
      </c>
      <c r="V278" s="1248">
        <v>0</v>
      </c>
      <c r="W278" s="1247">
        <v>7665</v>
      </c>
      <c r="X278" s="1247" t="s">
        <v>933</v>
      </c>
    </row>
    <row r="279" spans="1:24" x14ac:dyDescent="0.25">
      <c r="A279" s="1247">
        <v>1393</v>
      </c>
      <c r="B279" s="1247" t="s">
        <v>795</v>
      </c>
      <c r="C279" s="1247"/>
      <c r="D279" s="1247" t="s">
        <v>537</v>
      </c>
      <c r="E279" s="1247">
        <v>9041</v>
      </c>
      <c r="F279" s="1248">
        <v>0</v>
      </c>
      <c r="G279" s="1247">
        <v>9041</v>
      </c>
      <c r="H279" s="1248">
        <v>0</v>
      </c>
      <c r="I279" s="1247">
        <v>9041</v>
      </c>
      <c r="J279" s="1248">
        <v>0</v>
      </c>
      <c r="K279" s="1247">
        <v>9041</v>
      </c>
      <c r="L279" s="1248">
        <v>0</v>
      </c>
      <c r="M279" s="1247">
        <v>9041</v>
      </c>
      <c r="N279" s="1248">
        <v>0</v>
      </c>
      <c r="O279" s="1247">
        <v>9041</v>
      </c>
      <c r="P279" s="1248">
        <v>0</v>
      </c>
      <c r="Q279" s="1247">
        <v>9041</v>
      </c>
      <c r="R279" s="1248">
        <v>0</v>
      </c>
      <c r="S279" s="1247">
        <v>9041</v>
      </c>
      <c r="T279" s="1248">
        <v>0</v>
      </c>
      <c r="U279" s="1247">
        <v>9041</v>
      </c>
      <c r="V279" s="1248">
        <v>0</v>
      </c>
      <c r="W279" s="1247">
        <v>9041</v>
      </c>
      <c r="X279" s="1247" t="s">
        <v>928</v>
      </c>
    </row>
    <row r="280" spans="1:24" x14ac:dyDescent="0.25">
      <c r="A280" s="1247">
        <v>1394</v>
      </c>
      <c r="B280" s="1247" t="s">
        <v>796</v>
      </c>
      <c r="C280" s="1247"/>
      <c r="D280" s="1247" t="s">
        <v>537</v>
      </c>
      <c r="E280" s="1247">
        <v>7231</v>
      </c>
      <c r="F280" s="1248">
        <v>0</v>
      </c>
      <c r="G280" s="1247">
        <v>7231</v>
      </c>
      <c r="H280" s="1248">
        <v>0</v>
      </c>
      <c r="I280" s="1247">
        <v>7231</v>
      </c>
      <c r="J280" s="1248">
        <v>0</v>
      </c>
      <c r="K280" s="1247">
        <v>7231</v>
      </c>
      <c r="L280" s="1248">
        <v>0</v>
      </c>
      <c r="M280" s="1247">
        <v>7231</v>
      </c>
      <c r="N280" s="1248">
        <v>0</v>
      </c>
      <c r="O280" s="1247">
        <v>7231</v>
      </c>
      <c r="P280" s="1248">
        <v>0</v>
      </c>
      <c r="Q280" s="1247">
        <v>7231</v>
      </c>
      <c r="R280" s="1248">
        <v>0</v>
      </c>
      <c r="S280" s="1247">
        <v>7231</v>
      </c>
      <c r="T280" s="1248">
        <v>0</v>
      </c>
      <c r="U280" s="1247">
        <v>7231</v>
      </c>
      <c r="V280" s="1248">
        <v>0</v>
      </c>
      <c r="W280" s="1247">
        <v>7231</v>
      </c>
      <c r="X280" s="1247" t="s">
        <v>928</v>
      </c>
    </row>
    <row r="281" spans="1:24" x14ac:dyDescent="0.25">
      <c r="A281" s="1247">
        <v>1395</v>
      </c>
      <c r="B281" s="1247" t="s">
        <v>797</v>
      </c>
      <c r="C281" s="1247"/>
      <c r="D281" s="1247" t="s">
        <v>537</v>
      </c>
      <c r="E281" s="1247">
        <v>21710</v>
      </c>
      <c r="F281" s="1248">
        <v>0</v>
      </c>
      <c r="G281" s="1247">
        <v>21710</v>
      </c>
      <c r="H281" s="1248">
        <v>0</v>
      </c>
      <c r="I281" s="1247">
        <v>21710</v>
      </c>
      <c r="J281" s="1248">
        <v>0</v>
      </c>
      <c r="K281" s="1247">
        <v>21710</v>
      </c>
      <c r="L281" s="1248">
        <v>0</v>
      </c>
      <c r="M281" s="1247">
        <v>21710</v>
      </c>
      <c r="N281" s="1248">
        <v>0</v>
      </c>
      <c r="O281" s="1247">
        <v>21710</v>
      </c>
      <c r="P281" s="1248">
        <v>0</v>
      </c>
      <c r="Q281" s="1247">
        <v>21710</v>
      </c>
      <c r="R281" s="1248">
        <v>0</v>
      </c>
      <c r="S281" s="1247">
        <v>21710</v>
      </c>
      <c r="T281" s="1248">
        <v>0</v>
      </c>
      <c r="U281" s="1247">
        <v>21710</v>
      </c>
      <c r="V281" s="1248">
        <v>0</v>
      </c>
      <c r="W281" s="1247">
        <v>21710</v>
      </c>
      <c r="X281" s="1247" t="s">
        <v>928</v>
      </c>
    </row>
    <row r="282" spans="1:24" x14ac:dyDescent="0.25">
      <c r="A282" s="1097">
        <v>1400</v>
      </c>
      <c r="B282" s="1097" t="s">
        <v>253</v>
      </c>
      <c r="C282" s="1097"/>
      <c r="D282" s="1097" t="s">
        <v>630</v>
      </c>
      <c r="E282" s="1247">
        <v>4124</v>
      </c>
      <c r="F282" s="1248">
        <v>0</v>
      </c>
      <c r="G282" s="1247">
        <v>4124</v>
      </c>
      <c r="H282" s="1248">
        <v>0</v>
      </c>
      <c r="I282" s="1247">
        <v>4124</v>
      </c>
      <c r="J282" s="1248">
        <v>0</v>
      </c>
      <c r="K282" s="1247">
        <v>4124</v>
      </c>
      <c r="L282" s="1248">
        <v>0</v>
      </c>
      <c r="M282" s="1247">
        <v>4124</v>
      </c>
      <c r="N282" s="1248">
        <v>0</v>
      </c>
      <c r="O282" s="1247">
        <v>4124</v>
      </c>
      <c r="P282" s="1248">
        <v>0</v>
      </c>
      <c r="Q282" s="1247">
        <v>4124</v>
      </c>
      <c r="R282" s="1248">
        <v>0</v>
      </c>
      <c r="S282" s="1247">
        <v>4124</v>
      </c>
      <c r="T282" s="1248">
        <v>0</v>
      </c>
      <c r="U282" s="1247">
        <v>4124</v>
      </c>
      <c r="V282" s="1248">
        <v>0</v>
      </c>
      <c r="W282" s="1247">
        <v>4124</v>
      </c>
      <c r="X282" s="1247" t="s">
        <v>933</v>
      </c>
    </row>
    <row r="283" spans="1:24" x14ac:dyDescent="0.25">
      <c r="A283" s="1097">
        <v>1402</v>
      </c>
      <c r="B283" s="1097" t="s">
        <v>799</v>
      </c>
      <c r="C283" s="1097"/>
      <c r="D283" s="1097" t="s">
        <v>630</v>
      </c>
      <c r="E283" s="1247">
        <v>4124</v>
      </c>
      <c r="F283" s="1248">
        <v>0</v>
      </c>
      <c r="G283" s="1247">
        <v>4124</v>
      </c>
      <c r="H283" s="1248">
        <v>0</v>
      </c>
      <c r="I283" s="1247">
        <v>4124</v>
      </c>
      <c r="J283" s="1248">
        <v>0</v>
      </c>
      <c r="K283" s="1247">
        <v>4124</v>
      </c>
      <c r="L283" s="1248">
        <v>0</v>
      </c>
      <c r="M283" s="1247">
        <v>4124</v>
      </c>
      <c r="N283" s="1248">
        <v>0</v>
      </c>
      <c r="O283" s="1247">
        <v>4124</v>
      </c>
      <c r="P283" s="1248">
        <v>0</v>
      </c>
      <c r="Q283" s="1247">
        <v>4124</v>
      </c>
      <c r="R283" s="1248">
        <v>0</v>
      </c>
      <c r="S283" s="1247">
        <v>4124</v>
      </c>
      <c r="T283" s="1248">
        <v>0</v>
      </c>
      <c r="U283" s="1247">
        <v>4124</v>
      </c>
      <c r="V283" s="1248">
        <v>0</v>
      </c>
      <c r="W283" s="1247">
        <v>4124</v>
      </c>
      <c r="X283" s="1247" t="s">
        <v>933</v>
      </c>
    </row>
    <row r="284" spans="1:24" x14ac:dyDescent="0.25">
      <c r="A284" s="1097">
        <v>1404</v>
      </c>
      <c r="B284" s="1097" t="s">
        <v>801</v>
      </c>
      <c r="C284" s="1097"/>
      <c r="D284" s="1097" t="s">
        <v>630</v>
      </c>
      <c r="E284" s="1247">
        <v>6025</v>
      </c>
      <c r="F284" s="1248">
        <v>0</v>
      </c>
      <c r="G284" s="1247">
        <v>6025</v>
      </c>
      <c r="H284" s="1164">
        <v>0.17768</v>
      </c>
      <c r="I284" s="1247">
        <v>5116</v>
      </c>
      <c r="J284" s="1248">
        <v>0</v>
      </c>
      <c r="K284" s="1247">
        <v>5116</v>
      </c>
      <c r="L284" s="1248">
        <v>0</v>
      </c>
      <c r="M284" s="1247">
        <v>5116</v>
      </c>
      <c r="N284" s="1248">
        <v>0</v>
      </c>
      <c r="O284" s="1247">
        <v>5116</v>
      </c>
      <c r="P284" s="1248">
        <v>0</v>
      </c>
      <c r="Q284" s="1247">
        <v>5116</v>
      </c>
      <c r="R284" s="1248">
        <v>0</v>
      </c>
      <c r="S284" s="1247">
        <v>5116</v>
      </c>
      <c r="T284" s="1248">
        <v>0</v>
      </c>
      <c r="U284" s="1247">
        <v>5116</v>
      </c>
      <c r="V284" s="1247"/>
      <c r="W284" s="1247"/>
      <c r="X284" s="1247" t="s">
        <v>933</v>
      </c>
    </row>
    <row r="285" spans="1:24" x14ac:dyDescent="0.25">
      <c r="A285" s="1247">
        <v>1408</v>
      </c>
      <c r="B285" s="1247" t="s">
        <v>1072</v>
      </c>
      <c r="C285" s="1247"/>
      <c r="D285" s="1247" t="s">
        <v>537</v>
      </c>
      <c r="E285" s="1247">
        <v>22615</v>
      </c>
      <c r="F285" s="1248">
        <v>0</v>
      </c>
      <c r="G285" s="1247">
        <v>22615</v>
      </c>
      <c r="H285" s="1248">
        <v>0</v>
      </c>
      <c r="I285" s="1247">
        <v>22615</v>
      </c>
      <c r="J285" s="1248">
        <v>0</v>
      </c>
      <c r="K285" s="1247">
        <v>22615</v>
      </c>
      <c r="L285" s="1248">
        <v>0</v>
      </c>
      <c r="M285" s="1247">
        <v>22615</v>
      </c>
      <c r="N285" s="1248">
        <v>0</v>
      </c>
      <c r="O285" s="1247">
        <v>22615</v>
      </c>
      <c r="P285" s="1248">
        <v>0</v>
      </c>
      <c r="Q285" s="1247">
        <v>22615</v>
      </c>
      <c r="R285" s="1164">
        <v>0.13643</v>
      </c>
      <c r="S285" s="1247">
        <v>19900</v>
      </c>
      <c r="T285" s="1248">
        <v>0</v>
      </c>
      <c r="U285" s="1247">
        <v>19900</v>
      </c>
      <c r="V285" s="1248">
        <v>0</v>
      </c>
      <c r="W285" s="1247">
        <v>19900</v>
      </c>
      <c r="X285" s="1247" t="s">
        <v>928</v>
      </c>
    </row>
    <row r="286" spans="1:24" x14ac:dyDescent="0.25">
      <c r="A286" s="1247">
        <v>1409</v>
      </c>
      <c r="B286" s="1247" t="s">
        <v>803</v>
      </c>
      <c r="C286" s="1247"/>
      <c r="D286" s="1247" t="s">
        <v>537</v>
      </c>
      <c r="E286" s="1247">
        <v>22615</v>
      </c>
      <c r="F286" s="1248">
        <v>0</v>
      </c>
      <c r="G286" s="1247">
        <v>22615</v>
      </c>
      <c r="H286" s="1248">
        <v>0</v>
      </c>
      <c r="I286" s="1247">
        <v>22615</v>
      </c>
      <c r="J286" s="1248">
        <v>0</v>
      </c>
      <c r="K286" s="1247">
        <v>22615</v>
      </c>
      <c r="L286" s="1248">
        <v>0</v>
      </c>
      <c r="M286" s="1247">
        <v>22615</v>
      </c>
      <c r="N286" s="1248">
        <v>0</v>
      </c>
      <c r="O286" s="1247">
        <v>22615</v>
      </c>
      <c r="P286" s="1248">
        <v>0</v>
      </c>
      <c r="Q286" s="1247">
        <v>22615</v>
      </c>
      <c r="R286" s="1164">
        <v>0.13643</v>
      </c>
      <c r="S286" s="1247">
        <v>19900</v>
      </c>
      <c r="T286" s="1248">
        <v>0</v>
      </c>
      <c r="U286" s="1247">
        <v>19900</v>
      </c>
      <c r="V286" s="1248">
        <v>0</v>
      </c>
      <c r="W286" s="1247">
        <v>19900</v>
      </c>
      <c r="X286" s="1247" t="s">
        <v>928</v>
      </c>
    </row>
    <row r="287" spans="1:24" x14ac:dyDescent="0.25">
      <c r="A287" s="1247">
        <v>1410</v>
      </c>
      <c r="B287" s="1247" t="s">
        <v>804</v>
      </c>
      <c r="C287" s="1247"/>
      <c r="D287" s="1247" t="s">
        <v>537</v>
      </c>
      <c r="E287" s="1247">
        <v>22615</v>
      </c>
      <c r="F287" s="1248">
        <v>0</v>
      </c>
      <c r="G287" s="1247">
        <v>22615</v>
      </c>
      <c r="H287" s="1248">
        <v>0</v>
      </c>
      <c r="I287" s="1247">
        <v>22615</v>
      </c>
      <c r="J287" s="1248">
        <v>0</v>
      </c>
      <c r="K287" s="1247">
        <v>22615</v>
      </c>
      <c r="L287" s="1248">
        <v>0</v>
      </c>
      <c r="M287" s="1247">
        <v>22615</v>
      </c>
      <c r="N287" s="1248">
        <v>0</v>
      </c>
      <c r="O287" s="1247">
        <v>22615</v>
      </c>
      <c r="P287" s="1248">
        <v>0</v>
      </c>
      <c r="Q287" s="1247">
        <v>22615</v>
      </c>
      <c r="R287" s="1164">
        <v>0.13643</v>
      </c>
      <c r="S287" s="1247">
        <v>19900</v>
      </c>
      <c r="T287" s="1248">
        <v>0</v>
      </c>
      <c r="U287" s="1247">
        <v>19900</v>
      </c>
      <c r="V287" s="1248">
        <v>0</v>
      </c>
      <c r="W287" s="1247">
        <v>19900</v>
      </c>
      <c r="X287" s="1247" t="s">
        <v>928</v>
      </c>
    </row>
    <row r="288" spans="1:24" x14ac:dyDescent="0.25">
      <c r="A288" s="1247">
        <v>1412</v>
      </c>
      <c r="B288" s="1247" t="s">
        <v>805</v>
      </c>
      <c r="C288" s="1247"/>
      <c r="D288" s="1247" t="s">
        <v>537</v>
      </c>
      <c r="E288" s="1247">
        <v>22615</v>
      </c>
      <c r="F288" s="1248">
        <v>0</v>
      </c>
      <c r="G288" s="1247">
        <v>22615</v>
      </c>
      <c r="H288" s="1248">
        <v>0</v>
      </c>
      <c r="I288" s="1247">
        <v>22615</v>
      </c>
      <c r="J288" s="1248">
        <v>0</v>
      </c>
      <c r="K288" s="1247">
        <v>22615</v>
      </c>
      <c r="L288" s="1248">
        <v>0</v>
      </c>
      <c r="M288" s="1247">
        <v>22615</v>
      </c>
      <c r="N288" s="1248">
        <v>0</v>
      </c>
      <c r="O288" s="1247">
        <v>22615</v>
      </c>
      <c r="P288" s="1248">
        <v>0</v>
      </c>
      <c r="Q288" s="1247">
        <v>22615</v>
      </c>
      <c r="R288" s="1164">
        <v>4.1689999999999998E-2</v>
      </c>
      <c r="S288" s="1247">
        <v>21710</v>
      </c>
      <c r="T288" s="1248">
        <v>0</v>
      </c>
      <c r="U288" s="1247">
        <v>21710</v>
      </c>
      <c r="V288" s="1248">
        <v>0</v>
      </c>
      <c r="W288" s="1247">
        <v>21710</v>
      </c>
      <c r="X288" s="1247" t="s">
        <v>928</v>
      </c>
    </row>
    <row r="289" spans="1:24" x14ac:dyDescent="0.25">
      <c r="A289" s="1247">
        <v>1413</v>
      </c>
      <c r="B289" s="1247" t="s">
        <v>806</v>
      </c>
      <c r="C289" s="1247"/>
      <c r="D289" s="1247" t="s">
        <v>537</v>
      </c>
      <c r="E289" s="1247">
        <v>22615</v>
      </c>
      <c r="F289" s="1248">
        <v>0</v>
      </c>
      <c r="G289" s="1247">
        <v>22615</v>
      </c>
      <c r="H289" s="1248">
        <v>0</v>
      </c>
      <c r="I289" s="1247">
        <v>22615</v>
      </c>
      <c r="J289" s="1248">
        <v>0</v>
      </c>
      <c r="K289" s="1247">
        <v>22615</v>
      </c>
      <c r="L289" s="1248">
        <v>0</v>
      </c>
      <c r="M289" s="1247">
        <v>22615</v>
      </c>
      <c r="N289" s="1248">
        <v>0</v>
      </c>
      <c r="O289" s="1247">
        <v>22615</v>
      </c>
      <c r="P289" s="1248">
        <v>0</v>
      </c>
      <c r="Q289" s="1247">
        <v>22615</v>
      </c>
      <c r="R289" s="1248">
        <v>0</v>
      </c>
      <c r="S289" s="1247">
        <v>22615</v>
      </c>
      <c r="T289" s="1248">
        <v>0</v>
      </c>
      <c r="U289" s="1247">
        <v>22615</v>
      </c>
      <c r="V289" s="1248">
        <v>0</v>
      </c>
      <c r="W289" s="1247">
        <v>22615</v>
      </c>
      <c r="X289" s="1247" t="s">
        <v>928</v>
      </c>
    </row>
    <row r="290" spans="1:24" x14ac:dyDescent="0.25">
      <c r="A290" s="1247">
        <v>1414</v>
      </c>
      <c r="B290" s="1247" t="s">
        <v>807</v>
      </c>
      <c r="C290" s="1247"/>
      <c r="D290" s="1247" t="s">
        <v>537</v>
      </c>
      <c r="E290" s="1247">
        <v>22615</v>
      </c>
      <c r="F290" s="1248">
        <v>0</v>
      </c>
      <c r="G290" s="1247">
        <v>22615</v>
      </c>
      <c r="H290" s="1248">
        <v>0</v>
      </c>
      <c r="I290" s="1247">
        <v>22615</v>
      </c>
      <c r="J290" s="1248">
        <v>0</v>
      </c>
      <c r="K290" s="1247">
        <v>22615</v>
      </c>
      <c r="L290" s="1248">
        <v>0</v>
      </c>
      <c r="M290" s="1247">
        <v>22615</v>
      </c>
      <c r="N290" s="1248">
        <v>0</v>
      </c>
      <c r="O290" s="1247">
        <v>22615</v>
      </c>
      <c r="P290" s="1248">
        <v>0</v>
      </c>
      <c r="Q290" s="1247">
        <v>22615</v>
      </c>
      <c r="R290" s="1248">
        <v>0</v>
      </c>
      <c r="S290" s="1247">
        <v>22615</v>
      </c>
      <c r="T290" s="1248">
        <v>0</v>
      </c>
      <c r="U290" s="1247">
        <v>22615</v>
      </c>
      <c r="V290" s="1248">
        <v>0</v>
      </c>
      <c r="W290" s="1247">
        <v>22615</v>
      </c>
      <c r="X290" s="1247" t="s">
        <v>928</v>
      </c>
    </row>
    <row r="291" spans="1:24" x14ac:dyDescent="0.25">
      <c r="A291" s="1247">
        <v>1415</v>
      </c>
      <c r="B291" s="1247" t="s">
        <v>808</v>
      </c>
      <c r="C291" s="1247"/>
      <c r="D291" s="1247" t="s">
        <v>537</v>
      </c>
      <c r="E291" s="1247">
        <v>22615</v>
      </c>
      <c r="F291" s="1248">
        <v>0</v>
      </c>
      <c r="G291" s="1247">
        <v>22615</v>
      </c>
      <c r="H291" s="1248">
        <v>0</v>
      </c>
      <c r="I291" s="1247">
        <v>22615</v>
      </c>
      <c r="J291" s="1248">
        <v>0</v>
      </c>
      <c r="K291" s="1247">
        <v>22615</v>
      </c>
      <c r="L291" s="1248">
        <v>0</v>
      </c>
      <c r="M291" s="1247">
        <v>22615</v>
      </c>
      <c r="N291" s="1248">
        <v>0</v>
      </c>
      <c r="O291" s="1247">
        <v>22615</v>
      </c>
      <c r="P291" s="1248">
        <v>0</v>
      </c>
      <c r="Q291" s="1247">
        <v>22615</v>
      </c>
      <c r="R291" s="1164">
        <v>0.13643</v>
      </c>
      <c r="S291" s="1247">
        <v>19900</v>
      </c>
      <c r="T291" s="1248">
        <v>0</v>
      </c>
      <c r="U291" s="1247">
        <v>19900</v>
      </c>
      <c r="V291" s="1248">
        <v>0</v>
      </c>
      <c r="W291" s="1247">
        <v>19900</v>
      </c>
      <c r="X291" s="1247" t="s">
        <v>928</v>
      </c>
    </row>
    <row r="292" spans="1:24" x14ac:dyDescent="0.25">
      <c r="A292" s="1247">
        <v>1416</v>
      </c>
      <c r="B292" s="1247" t="s">
        <v>809</v>
      </c>
      <c r="C292" s="1247"/>
      <c r="D292" s="1247" t="s">
        <v>537</v>
      </c>
      <c r="E292" s="1247">
        <v>23520</v>
      </c>
      <c r="F292" s="1248">
        <v>0</v>
      </c>
      <c r="G292" s="1247">
        <v>23520</v>
      </c>
      <c r="H292" s="1248">
        <v>0</v>
      </c>
      <c r="I292" s="1247">
        <v>23520</v>
      </c>
      <c r="J292" s="1248">
        <v>0</v>
      </c>
      <c r="K292" s="1247">
        <v>23520</v>
      </c>
      <c r="L292" s="1248">
        <v>0</v>
      </c>
      <c r="M292" s="1247">
        <v>23520</v>
      </c>
      <c r="N292" s="1248">
        <v>0</v>
      </c>
      <c r="O292" s="1247">
        <v>23520</v>
      </c>
      <c r="P292" s="1248">
        <v>0</v>
      </c>
      <c r="Q292" s="1247">
        <v>23520</v>
      </c>
      <c r="R292" s="1164">
        <v>4.002E-2</v>
      </c>
      <c r="S292" s="1247">
        <v>22615</v>
      </c>
      <c r="T292" s="1248">
        <v>0</v>
      </c>
      <c r="U292" s="1247">
        <v>22615</v>
      </c>
      <c r="V292" s="1248">
        <v>0</v>
      </c>
      <c r="W292" s="1247">
        <v>22615</v>
      </c>
      <c r="X292" s="1247" t="s">
        <v>928</v>
      </c>
    </row>
    <row r="293" spans="1:24" x14ac:dyDescent="0.25">
      <c r="A293" s="1247">
        <v>1417</v>
      </c>
      <c r="B293" s="1247" t="s">
        <v>810</v>
      </c>
      <c r="C293" s="1247"/>
      <c r="D293" s="1247" t="s">
        <v>537</v>
      </c>
      <c r="E293" s="1247">
        <v>22615</v>
      </c>
      <c r="F293" s="1248">
        <v>0</v>
      </c>
      <c r="G293" s="1247">
        <v>22615</v>
      </c>
      <c r="H293" s="1248">
        <v>0</v>
      </c>
      <c r="I293" s="1247">
        <v>22615</v>
      </c>
      <c r="J293" s="1248">
        <v>0</v>
      </c>
      <c r="K293" s="1247">
        <v>22615</v>
      </c>
      <c r="L293" s="1248">
        <v>0</v>
      </c>
      <c r="M293" s="1247">
        <v>22615</v>
      </c>
      <c r="N293" s="1248">
        <v>0</v>
      </c>
      <c r="O293" s="1247">
        <v>22615</v>
      </c>
      <c r="P293" s="1248">
        <v>0</v>
      </c>
      <c r="Q293" s="1247">
        <v>22615</v>
      </c>
      <c r="R293" s="1248">
        <v>0</v>
      </c>
      <c r="S293" s="1247">
        <v>22615</v>
      </c>
      <c r="T293" s="1248">
        <v>0</v>
      </c>
      <c r="U293" s="1247">
        <v>22615</v>
      </c>
      <c r="V293" s="1248">
        <v>0</v>
      </c>
      <c r="W293" s="1247">
        <v>22615</v>
      </c>
      <c r="X293" s="1247" t="s">
        <v>928</v>
      </c>
    </row>
    <row r="294" spans="1:24" x14ac:dyDescent="0.25">
      <c r="A294" s="1247">
        <v>1418</v>
      </c>
      <c r="B294" s="1247" t="s">
        <v>1074</v>
      </c>
      <c r="C294" s="1247"/>
      <c r="D294" s="1247" t="s">
        <v>537</v>
      </c>
      <c r="E294" s="1247">
        <v>22615</v>
      </c>
      <c r="F294" s="1248">
        <v>0</v>
      </c>
      <c r="G294" s="1247">
        <v>22615</v>
      </c>
      <c r="H294" s="1248">
        <v>0</v>
      </c>
      <c r="I294" s="1247">
        <v>22615</v>
      </c>
      <c r="J294" s="1248">
        <v>0</v>
      </c>
      <c r="K294" s="1247">
        <v>22615</v>
      </c>
      <c r="L294" s="1248">
        <v>0</v>
      </c>
      <c r="M294" s="1247">
        <v>22615</v>
      </c>
      <c r="N294" s="1248">
        <v>0</v>
      </c>
      <c r="O294" s="1247">
        <v>22615</v>
      </c>
      <c r="P294" s="1248">
        <v>0</v>
      </c>
      <c r="Q294" s="1247">
        <v>22615</v>
      </c>
      <c r="R294" s="1248">
        <v>0</v>
      </c>
      <c r="S294" s="1247">
        <v>22615</v>
      </c>
      <c r="T294" s="1248">
        <v>0</v>
      </c>
      <c r="U294" s="1247">
        <v>22615</v>
      </c>
      <c r="V294" s="1248">
        <v>0</v>
      </c>
      <c r="W294" s="1247">
        <v>22615</v>
      </c>
      <c r="X294" s="1247" t="s">
        <v>928</v>
      </c>
    </row>
    <row r="295" spans="1:24" x14ac:dyDescent="0.25">
      <c r="A295" s="1247">
        <v>1419</v>
      </c>
      <c r="B295" s="1247" t="s">
        <v>1075</v>
      </c>
      <c r="C295" s="1247"/>
      <c r="D295" s="1247" t="s">
        <v>537</v>
      </c>
      <c r="E295" s="1247">
        <v>23520</v>
      </c>
      <c r="F295" s="1248">
        <v>0</v>
      </c>
      <c r="G295" s="1247">
        <v>23520</v>
      </c>
      <c r="H295" s="1248">
        <v>0</v>
      </c>
      <c r="I295" s="1247">
        <v>23520</v>
      </c>
      <c r="J295" s="1247"/>
      <c r="K295" s="1247"/>
      <c r="L295" s="1247"/>
      <c r="M295" s="1247"/>
      <c r="N295" s="1247"/>
      <c r="O295" s="1247"/>
      <c r="P295" s="1247"/>
      <c r="Q295" s="1247"/>
      <c r="R295" s="1247"/>
      <c r="S295" s="1247"/>
      <c r="T295" s="1247"/>
      <c r="U295" s="1247"/>
      <c r="V295" s="1247"/>
      <c r="W295" s="1247"/>
      <c r="X295" s="1247" t="s">
        <v>928</v>
      </c>
    </row>
    <row r="296" spans="1:24" x14ac:dyDescent="0.25">
      <c r="A296" s="1247">
        <v>1424</v>
      </c>
      <c r="B296" s="1247" t="s">
        <v>811</v>
      </c>
      <c r="C296" s="1247"/>
      <c r="D296" s="1247" t="s">
        <v>503</v>
      </c>
      <c r="E296" s="1247">
        <v>12950</v>
      </c>
      <c r="F296" s="1248">
        <v>0</v>
      </c>
      <c r="G296" s="1247">
        <v>12950</v>
      </c>
      <c r="H296" s="1248">
        <v>0</v>
      </c>
      <c r="I296" s="1247">
        <v>12950</v>
      </c>
      <c r="J296" s="1248">
        <v>0</v>
      </c>
      <c r="K296" s="1247">
        <v>12950</v>
      </c>
      <c r="L296" s="1248">
        <v>0</v>
      </c>
      <c r="M296" s="1247">
        <v>12950</v>
      </c>
      <c r="N296" s="1248">
        <v>0</v>
      </c>
      <c r="O296" s="1247">
        <v>12950</v>
      </c>
      <c r="P296" s="1164">
        <v>6.9980000000000001E-2</v>
      </c>
      <c r="Q296" s="1247">
        <v>12103</v>
      </c>
      <c r="R296" s="1248">
        <v>0</v>
      </c>
      <c r="S296" s="1247">
        <v>12103</v>
      </c>
      <c r="T296" s="1248">
        <v>0</v>
      </c>
      <c r="U296" s="1247">
        <v>12103</v>
      </c>
      <c r="V296" s="1247"/>
      <c r="W296" s="1247"/>
      <c r="X296" s="1247" t="s">
        <v>928</v>
      </c>
    </row>
    <row r="297" spans="1:24" x14ac:dyDescent="0.25">
      <c r="A297" s="1097">
        <v>1428</v>
      </c>
      <c r="B297" s="1097" t="s">
        <v>812</v>
      </c>
      <c r="C297" s="1097"/>
      <c r="D297" s="1097" t="s">
        <v>503</v>
      </c>
      <c r="E297" s="1247">
        <v>15288</v>
      </c>
      <c r="F297" s="1248">
        <v>0</v>
      </c>
      <c r="G297" s="1247">
        <v>15288</v>
      </c>
      <c r="H297" s="1248">
        <v>0</v>
      </c>
      <c r="I297" s="1247">
        <v>15288</v>
      </c>
      <c r="J297" s="1248">
        <v>0</v>
      </c>
      <c r="K297" s="1247">
        <v>15288</v>
      </c>
      <c r="L297" s="1248">
        <v>0</v>
      </c>
      <c r="M297" s="1247">
        <v>15288</v>
      </c>
      <c r="N297" s="1248">
        <v>0</v>
      </c>
      <c r="O297" s="1247">
        <v>15288</v>
      </c>
      <c r="P297" s="1248">
        <v>0</v>
      </c>
      <c r="Q297" s="1247">
        <v>15288</v>
      </c>
      <c r="R297" s="1248">
        <v>0</v>
      </c>
      <c r="S297" s="1247">
        <v>15288</v>
      </c>
      <c r="T297" s="1248">
        <v>0</v>
      </c>
      <c r="U297" s="1247">
        <v>15288</v>
      </c>
      <c r="V297" s="1248">
        <v>0</v>
      </c>
      <c r="W297" s="1247">
        <v>15288</v>
      </c>
      <c r="X297" s="1247" t="s">
        <v>933</v>
      </c>
    </row>
    <row r="298" spans="1:24" x14ac:dyDescent="0.25">
      <c r="A298" s="1097">
        <v>1429</v>
      </c>
      <c r="B298" s="1097" t="s">
        <v>813</v>
      </c>
      <c r="C298" s="1097"/>
      <c r="D298" s="1097" t="s">
        <v>503</v>
      </c>
      <c r="E298" s="1247">
        <v>29623</v>
      </c>
      <c r="F298" s="1248">
        <v>0</v>
      </c>
      <c r="G298" s="1247">
        <v>29623</v>
      </c>
      <c r="H298" s="1248">
        <v>0</v>
      </c>
      <c r="I298" s="1247">
        <v>29623</v>
      </c>
      <c r="J298" s="1248">
        <v>0</v>
      </c>
      <c r="K298" s="1247">
        <v>29623</v>
      </c>
      <c r="L298" s="1248">
        <v>0</v>
      </c>
      <c r="M298" s="1247">
        <v>29623</v>
      </c>
      <c r="N298" s="1248">
        <v>0</v>
      </c>
      <c r="O298" s="1247">
        <v>29623</v>
      </c>
      <c r="P298" s="1164">
        <v>7.0000000000000007E-2</v>
      </c>
      <c r="Q298" s="1247">
        <v>27685</v>
      </c>
      <c r="R298" s="1248">
        <v>0</v>
      </c>
      <c r="S298" s="1247">
        <v>27685</v>
      </c>
      <c r="T298" s="1248">
        <v>0</v>
      </c>
      <c r="U298" s="1247">
        <v>27685</v>
      </c>
      <c r="V298" s="1248">
        <v>0</v>
      </c>
      <c r="W298" s="1247">
        <v>27685</v>
      </c>
      <c r="X298" s="1247" t="s">
        <v>933</v>
      </c>
    </row>
    <row r="299" spans="1:24" x14ac:dyDescent="0.25">
      <c r="A299" s="1247">
        <v>1436</v>
      </c>
      <c r="B299" s="1247" t="s">
        <v>1081</v>
      </c>
      <c r="C299" s="1247"/>
      <c r="D299" s="1247" t="s">
        <v>537</v>
      </c>
      <c r="E299" s="1247">
        <v>40715</v>
      </c>
      <c r="F299" s="1248">
        <v>0</v>
      </c>
      <c r="G299" s="1247">
        <v>40715</v>
      </c>
      <c r="H299" s="1248">
        <v>0</v>
      </c>
      <c r="I299" s="1247">
        <v>40715</v>
      </c>
      <c r="J299" s="1247"/>
      <c r="K299" s="1247"/>
      <c r="L299" s="1247"/>
      <c r="M299" s="1247"/>
      <c r="N299" s="1247"/>
      <c r="O299" s="1247"/>
      <c r="P299" s="1247"/>
      <c r="Q299" s="1247"/>
      <c r="R299" s="1247"/>
      <c r="S299" s="1247"/>
      <c r="T299" s="1247"/>
      <c r="U299" s="1247"/>
      <c r="V299" s="1247"/>
      <c r="W299" s="1247"/>
      <c r="X299" s="1247" t="s">
        <v>928</v>
      </c>
    </row>
    <row r="300" spans="1:24" x14ac:dyDescent="0.25">
      <c r="A300" s="1247">
        <v>1437</v>
      </c>
      <c r="B300" s="1247" t="s">
        <v>1082</v>
      </c>
      <c r="C300" s="1247"/>
      <c r="D300" s="1247" t="s">
        <v>537</v>
      </c>
      <c r="E300" s="1247">
        <v>21710</v>
      </c>
      <c r="F300" s="1248">
        <v>0</v>
      </c>
      <c r="G300" s="1247">
        <v>21710</v>
      </c>
      <c r="H300" s="1248">
        <v>0</v>
      </c>
      <c r="I300" s="1247">
        <v>21710</v>
      </c>
      <c r="J300" s="1247"/>
      <c r="K300" s="1247"/>
      <c r="L300" s="1247"/>
      <c r="M300" s="1247"/>
      <c r="N300" s="1247"/>
      <c r="O300" s="1247"/>
      <c r="P300" s="1247"/>
      <c r="Q300" s="1247"/>
      <c r="R300" s="1247"/>
      <c r="S300" s="1247"/>
      <c r="T300" s="1247"/>
      <c r="U300" s="1247"/>
      <c r="V300" s="1247"/>
      <c r="W300" s="1247"/>
      <c r="X300" s="1247" t="s">
        <v>928</v>
      </c>
    </row>
    <row r="301" spans="1:24" x14ac:dyDescent="0.25">
      <c r="A301" s="1247">
        <v>1503</v>
      </c>
      <c r="B301" s="1247" t="s">
        <v>814</v>
      </c>
      <c r="C301" s="1247"/>
      <c r="D301" s="1247" t="s">
        <v>537</v>
      </c>
      <c r="E301" s="1247">
        <v>24425</v>
      </c>
      <c r="F301" s="1248">
        <v>0</v>
      </c>
      <c r="G301" s="1247">
        <v>24425</v>
      </c>
      <c r="H301" s="1248">
        <v>0</v>
      </c>
      <c r="I301" s="1247">
        <v>24425</v>
      </c>
      <c r="J301" s="1248">
        <v>0</v>
      </c>
      <c r="K301" s="1247">
        <v>24425</v>
      </c>
      <c r="L301" s="1248">
        <v>0</v>
      </c>
      <c r="M301" s="1247">
        <v>24425</v>
      </c>
      <c r="N301" s="1248">
        <v>0</v>
      </c>
      <c r="O301" s="1247">
        <v>24425</v>
      </c>
      <c r="P301" s="1248">
        <v>0</v>
      </c>
      <c r="Q301" s="1247">
        <v>24425</v>
      </c>
      <c r="R301" s="1248">
        <v>0</v>
      </c>
      <c r="S301" s="1247">
        <v>24425</v>
      </c>
      <c r="T301" s="1247"/>
      <c r="U301" s="1247"/>
      <c r="V301" s="1247"/>
      <c r="W301" s="1247">
        <v>24425</v>
      </c>
      <c r="X301" s="1247" t="s">
        <v>928</v>
      </c>
    </row>
    <row r="302" spans="1:24" x14ac:dyDescent="0.25">
      <c r="A302" s="1097">
        <v>1509</v>
      </c>
      <c r="B302" s="1097" t="s">
        <v>816</v>
      </c>
      <c r="C302" s="1097"/>
      <c r="D302" s="1097" t="s">
        <v>630</v>
      </c>
      <c r="E302" s="1247">
        <v>2636</v>
      </c>
      <c r="F302" s="1248">
        <v>0</v>
      </c>
      <c r="G302" s="1247">
        <v>2636</v>
      </c>
      <c r="H302" s="1248">
        <v>0</v>
      </c>
      <c r="I302" s="1247">
        <v>2636</v>
      </c>
      <c r="J302" s="1248">
        <v>0</v>
      </c>
      <c r="K302" s="1247">
        <v>2636</v>
      </c>
      <c r="L302" s="1248">
        <v>0</v>
      </c>
      <c r="M302" s="1247">
        <v>2636</v>
      </c>
      <c r="N302" s="1248">
        <v>0</v>
      </c>
      <c r="O302" s="1247">
        <v>2636</v>
      </c>
      <c r="P302" s="1248">
        <v>0</v>
      </c>
      <c r="Q302" s="1247">
        <v>2636</v>
      </c>
      <c r="R302" s="1248">
        <v>0</v>
      </c>
      <c r="S302" s="1247">
        <v>2636</v>
      </c>
      <c r="T302" s="1248">
        <v>0</v>
      </c>
      <c r="U302" s="1247">
        <v>2636</v>
      </c>
      <c r="V302" s="1248">
        <v>0</v>
      </c>
      <c r="W302" s="1247">
        <v>2636</v>
      </c>
      <c r="X302" s="1247" t="s">
        <v>933</v>
      </c>
    </row>
    <row r="303" spans="1:24" x14ac:dyDescent="0.25">
      <c r="A303" s="1247">
        <v>1510</v>
      </c>
      <c r="B303" s="1247" t="s">
        <v>817</v>
      </c>
      <c r="C303" s="1247"/>
      <c r="D303" s="1247" t="s">
        <v>630</v>
      </c>
      <c r="E303" s="1247">
        <v>17264</v>
      </c>
      <c r="F303" s="1248">
        <v>0</v>
      </c>
      <c r="G303" s="1247">
        <v>17264</v>
      </c>
      <c r="H303" s="1248">
        <v>0</v>
      </c>
      <c r="I303" s="1247">
        <v>17264</v>
      </c>
      <c r="J303" s="1248">
        <v>0</v>
      </c>
      <c r="K303" s="1247">
        <v>17264</v>
      </c>
      <c r="L303" s="1248">
        <v>0</v>
      </c>
      <c r="M303" s="1247">
        <v>17264</v>
      </c>
      <c r="N303" s="1248">
        <v>0</v>
      </c>
      <c r="O303" s="1247">
        <v>17264</v>
      </c>
      <c r="P303" s="1248">
        <v>0</v>
      </c>
      <c r="Q303" s="1247">
        <v>17264</v>
      </c>
      <c r="R303" s="1248">
        <v>0</v>
      </c>
      <c r="S303" s="1247">
        <v>17264</v>
      </c>
      <c r="T303" s="1248">
        <v>0</v>
      </c>
      <c r="U303" s="1247">
        <v>17264</v>
      </c>
      <c r="V303" s="1248">
        <v>0</v>
      </c>
      <c r="W303" s="1247">
        <v>17264</v>
      </c>
      <c r="X303" s="1247" t="s">
        <v>928</v>
      </c>
    </row>
    <row r="304" spans="1:24" x14ac:dyDescent="0.25">
      <c r="A304" s="1097">
        <v>1511</v>
      </c>
      <c r="B304" s="1097" t="s">
        <v>1314</v>
      </c>
      <c r="C304" s="1097"/>
      <c r="D304" s="1097" t="s">
        <v>630</v>
      </c>
      <c r="E304" s="1247">
        <v>1893</v>
      </c>
      <c r="F304" s="1248">
        <v>0</v>
      </c>
      <c r="G304" s="1247">
        <v>1893</v>
      </c>
      <c r="H304" s="1248">
        <v>0</v>
      </c>
      <c r="I304" s="1247">
        <v>1893</v>
      </c>
      <c r="J304" s="1248">
        <v>0</v>
      </c>
      <c r="K304" s="1247">
        <v>1893</v>
      </c>
      <c r="L304" s="1248">
        <v>0</v>
      </c>
      <c r="M304" s="1247">
        <v>1893</v>
      </c>
      <c r="N304" s="1248">
        <v>0</v>
      </c>
      <c r="O304" s="1247">
        <v>1893</v>
      </c>
      <c r="P304" s="1248">
        <v>0</v>
      </c>
      <c r="Q304" s="1247">
        <v>1893</v>
      </c>
      <c r="R304" s="1248">
        <v>0</v>
      </c>
      <c r="S304" s="1247">
        <v>1893</v>
      </c>
      <c r="T304" s="1248">
        <v>0</v>
      </c>
      <c r="U304" s="1247">
        <v>1893</v>
      </c>
      <c r="V304" s="1248">
        <v>0</v>
      </c>
      <c r="W304" s="1247">
        <v>1893</v>
      </c>
      <c r="X304" s="1247" t="s">
        <v>933</v>
      </c>
    </row>
    <row r="305" spans="1:24" x14ac:dyDescent="0.25">
      <c r="A305" s="1247">
        <v>1519</v>
      </c>
      <c r="B305" s="1247" t="s">
        <v>819</v>
      </c>
      <c r="C305" s="1247" t="s">
        <v>146</v>
      </c>
      <c r="D305" s="1247" t="s">
        <v>503</v>
      </c>
      <c r="E305" s="1247">
        <v>14564</v>
      </c>
      <c r="F305" s="1248">
        <v>0</v>
      </c>
      <c r="G305" s="1247">
        <v>14564</v>
      </c>
      <c r="H305" s="1248">
        <v>0</v>
      </c>
      <c r="I305" s="1247">
        <v>14564</v>
      </c>
      <c r="J305" s="1248">
        <v>0</v>
      </c>
      <c r="K305" s="1247">
        <v>14564</v>
      </c>
      <c r="L305" s="1248">
        <v>0</v>
      </c>
      <c r="M305" s="1247">
        <v>14564</v>
      </c>
      <c r="N305" s="1248">
        <v>0</v>
      </c>
      <c r="O305" s="1247">
        <v>14564</v>
      </c>
      <c r="P305" s="1164">
        <v>7.0019999999999999E-2</v>
      </c>
      <c r="Q305" s="1247">
        <v>13611</v>
      </c>
      <c r="R305" s="1248">
        <v>0</v>
      </c>
      <c r="S305" s="1247">
        <v>13611</v>
      </c>
      <c r="T305" s="1248">
        <v>0</v>
      </c>
      <c r="U305" s="1247">
        <v>13611</v>
      </c>
      <c r="V305" s="1248">
        <v>0</v>
      </c>
      <c r="W305" s="1247">
        <v>13611</v>
      </c>
      <c r="X305" s="1247" t="s">
        <v>928</v>
      </c>
    </row>
    <row r="306" spans="1:24" x14ac:dyDescent="0.25">
      <c r="A306" s="1247">
        <v>1672</v>
      </c>
      <c r="B306" s="1247"/>
      <c r="C306" s="1247"/>
      <c r="D306" s="1247"/>
      <c r="E306" s="1247">
        <v>3132</v>
      </c>
      <c r="F306" s="1248">
        <v>0</v>
      </c>
      <c r="G306" s="1247">
        <v>3132</v>
      </c>
      <c r="H306" s="1248">
        <v>0</v>
      </c>
      <c r="I306" s="1247">
        <v>3132</v>
      </c>
      <c r="J306" s="1248">
        <v>0</v>
      </c>
      <c r="K306" s="1247">
        <v>3132</v>
      </c>
      <c r="L306" s="1248">
        <v>0</v>
      </c>
      <c r="M306" s="1247">
        <v>3132</v>
      </c>
      <c r="N306" s="1248">
        <v>0</v>
      </c>
      <c r="O306" s="1247">
        <v>3132</v>
      </c>
      <c r="P306" s="1248">
        <v>0</v>
      </c>
      <c r="Q306" s="1247">
        <v>3132</v>
      </c>
      <c r="R306" s="1248">
        <v>0</v>
      </c>
      <c r="S306" s="1247">
        <v>3132</v>
      </c>
      <c r="T306" s="1248">
        <v>0</v>
      </c>
      <c r="U306" s="1247">
        <v>3132</v>
      </c>
      <c r="V306" s="1248">
        <v>0</v>
      </c>
      <c r="W306" s="1247">
        <v>3132</v>
      </c>
      <c r="X306" s="1247"/>
    </row>
    <row r="307" spans="1:24" x14ac:dyDescent="0.25">
      <c r="A307" s="1247">
        <v>2014</v>
      </c>
      <c r="B307" s="1247" t="s">
        <v>110</v>
      </c>
      <c r="C307" s="1247"/>
      <c r="D307" s="1247" t="s">
        <v>537</v>
      </c>
      <c r="E307" s="1247">
        <v>17457</v>
      </c>
      <c r="F307" s="1248">
        <v>0</v>
      </c>
      <c r="G307" s="1247">
        <v>17457</v>
      </c>
      <c r="H307" s="1248">
        <v>0</v>
      </c>
      <c r="I307" s="1247">
        <v>17457</v>
      </c>
      <c r="J307" s="1248">
        <v>0</v>
      </c>
      <c r="K307" s="1247">
        <v>17457</v>
      </c>
      <c r="L307" s="1248">
        <v>0</v>
      </c>
      <c r="M307" s="1247">
        <v>17457</v>
      </c>
      <c r="N307" s="1248">
        <v>0</v>
      </c>
      <c r="O307" s="1247">
        <v>17457</v>
      </c>
      <c r="P307" s="1248">
        <v>0</v>
      </c>
      <c r="Q307" s="1247">
        <v>17457</v>
      </c>
      <c r="R307" s="1248">
        <v>0</v>
      </c>
      <c r="S307" s="1247">
        <v>17457</v>
      </c>
      <c r="T307" s="1248">
        <v>0</v>
      </c>
      <c r="U307" s="1247">
        <v>17457</v>
      </c>
      <c r="V307" s="1248">
        <v>0</v>
      </c>
      <c r="W307" s="1247">
        <v>17457</v>
      </c>
      <c r="X307" s="1247" t="s">
        <v>928</v>
      </c>
    </row>
    <row r="308" spans="1:24" x14ac:dyDescent="0.25">
      <c r="A308" s="1247">
        <v>2044</v>
      </c>
      <c r="B308" s="1247" t="s">
        <v>1315</v>
      </c>
      <c r="C308" s="1247" t="s">
        <v>514</v>
      </c>
      <c r="D308" s="1247" t="s">
        <v>503</v>
      </c>
      <c r="E308" s="1247">
        <v>11128</v>
      </c>
      <c r="F308" s="1248">
        <v>0</v>
      </c>
      <c r="G308" s="1247">
        <v>11128</v>
      </c>
      <c r="H308" s="1248">
        <v>0</v>
      </c>
      <c r="I308" s="1247">
        <v>11128</v>
      </c>
      <c r="J308" s="1248">
        <v>0</v>
      </c>
      <c r="K308" s="1247">
        <v>11128</v>
      </c>
      <c r="L308" s="1248">
        <v>0</v>
      </c>
      <c r="M308" s="1247">
        <v>11128</v>
      </c>
      <c r="N308" s="1248">
        <v>0</v>
      </c>
      <c r="O308" s="1247">
        <v>11128</v>
      </c>
      <c r="P308" s="1164">
        <v>7.0000000000000007E-2</v>
      </c>
      <c r="Q308" s="1247">
        <v>10400</v>
      </c>
      <c r="R308" s="1248">
        <v>0</v>
      </c>
      <c r="S308" s="1247">
        <v>10400</v>
      </c>
      <c r="T308" s="1248">
        <v>0</v>
      </c>
      <c r="U308" s="1247">
        <v>10400</v>
      </c>
      <c r="V308" s="1248">
        <v>0</v>
      </c>
      <c r="W308" s="1247">
        <v>10400</v>
      </c>
      <c r="X308" s="1247" t="s">
        <v>928</v>
      </c>
    </row>
    <row r="309" spans="1:24" x14ac:dyDescent="0.25">
      <c r="A309" s="1247">
        <v>2070</v>
      </c>
      <c r="B309" s="1247" t="s">
        <v>821</v>
      </c>
      <c r="C309" s="1247"/>
      <c r="D309" s="1247" t="s">
        <v>537</v>
      </c>
      <c r="E309" s="1247">
        <v>22615</v>
      </c>
      <c r="F309" s="1248">
        <v>0</v>
      </c>
      <c r="G309" s="1247">
        <v>22615</v>
      </c>
      <c r="H309" s="1248">
        <v>0</v>
      </c>
      <c r="I309" s="1247">
        <v>22615</v>
      </c>
      <c r="J309" s="1248">
        <v>0</v>
      </c>
      <c r="K309" s="1247">
        <v>22615</v>
      </c>
      <c r="L309" s="1248">
        <v>0</v>
      </c>
      <c r="M309" s="1247">
        <v>22615</v>
      </c>
      <c r="N309" s="1248">
        <v>0</v>
      </c>
      <c r="O309" s="1247">
        <v>22615</v>
      </c>
      <c r="P309" s="1248">
        <v>0</v>
      </c>
      <c r="Q309" s="1247">
        <v>22615</v>
      </c>
      <c r="R309" s="1164">
        <v>0.13643</v>
      </c>
      <c r="S309" s="1247">
        <v>19900</v>
      </c>
      <c r="T309" s="1248">
        <v>0</v>
      </c>
      <c r="U309" s="1247">
        <v>19900</v>
      </c>
      <c r="V309" s="1248">
        <v>0</v>
      </c>
      <c r="W309" s="1247">
        <v>19900</v>
      </c>
      <c r="X309" s="1247" t="s">
        <v>928</v>
      </c>
    </row>
    <row r="310" spans="1:24" x14ac:dyDescent="0.25">
      <c r="A310" s="1097">
        <v>2146</v>
      </c>
      <c r="B310" s="1097" t="s">
        <v>822</v>
      </c>
      <c r="C310" s="1097" t="s">
        <v>146</v>
      </c>
      <c r="D310" s="1097" t="s">
        <v>503</v>
      </c>
      <c r="E310" s="1247">
        <v>49891</v>
      </c>
      <c r="F310" s="1248">
        <v>0</v>
      </c>
      <c r="G310" s="1247">
        <v>49891</v>
      </c>
      <c r="H310" s="1248">
        <v>0</v>
      </c>
      <c r="I310" s="1247">
        <v>49891</v>
      </c>
      <c r="J310" s="1248">
        <v>0</v>
      </c>
      <c r="K310" s="1247">
        <v>49891</v>
      </c>
      <c r="L310" s="1248">
        <v>0</v>
      </c>
      <c r="M310" s="1247">
        <v>49891</v>
      </c>
      <c r="N310" s="1248">
        <v>0</v>
      </c>
      <c r="O310" s="1247">
        <v>49891</v>
      </c>
      <c r="P310" s="1164">
        <v>6.9980000000000001E-2</v>
      </c>
      <c r="Q310" s="1247">
        <v>46628</v>
      </c>
      <c r="R310" s="1248">
        <v>0</v>
      </c>
      <c r="S310" s="1247">
        <v>46628</v>
      </c>
      <c r="T310" s="1248">
        <v>0</v>
      </c>
      <c r="U310" s="1247">
        <v>46628</v>
      </c>
      <c r="V310" s="1248">
        <v>0</v>
      </c>
      <c r="W310" s="1247">
        <v>46628</v>
      </c>
      <c r="X310" s="1247" t="s">
        <v>933</v>
      </c>
    </row>
    <row r="311" spans="1:24" x14ac:dyDescent="0.25">
      <c r="A311" s="1247">
        <v>2157</v>
      </c>
      <c r="B311" s="1247" t="s">
        <v>1095</v>
      </c>
      <c r="C311" s="1247"/>
      <c r="D311" s="1247" t="s">
        <v>537</v>
      </c>
      <c r="E311" s="1247">
        <v>5286</v>
      </c>
      <c r="F311" s="1248">
        <v>0</v>
      </c>
      <c r="G311" s="1247">
        <v>5286</v>
      </c>
      <c r="H311" s="1248">
        <v>0</v>
      </c>
      <c r="I311" s="1247">
        <v>5286</v>
      </c>
      <c r="J311" s="1248">
        <v>0</v>
      </c>
      <c r="K311" s="1247">
        <v>5286</v>
      </c>
      <c r="L311" s="1248">
        <v>0</v>
      </c>
      <c r="M311" s="1247">
        <v>5286</v>
      </c>
      <c r="N311" s="1248">
        <v>0</v>
      </c>
      <c r="O311" s="1247">
        <v>5286</v>
      </c>
      <c r="P311" s="1248">
        <v>0</v>
      </c>
      <c r="Q311" s="1247">
        <v>5286</v>
      </c>
      <c r="R311" s="1248">
        <v>0</v>
      </c>
      <c r="S311" s="1247">
        <v>5286</v>
      </c>
      <c r="T311" s="1247"/>
      <c r="U311" s="1247"/>
      <c r="V311" s="1247"/>
      <c r="W311" s="1247">
        <v>5286</v>
      </c>
      <c r="X311" s="1247" t="s">
        <v>928</v>
      </c>
    </row>
    <row r="312" spans="1:24" x14ac:dyDescent="0.25">
      <c r="A312" s="1247">
        <v>2180</v>
      </c>
      <c r="B312" s="1247" t="s">
        <v>823</v>
      </c>
      <c r="C312" s="1247"/>
      <c r="D312" s="1247" t="s">
        <v>537</v>
      </c>
      <c r="E312" s="1247">
        <v>2900</v>
      </c>
      <c r="F312" s="1248">
        <v>0</v>
      </c>
      <c r="G312" s="1247">
        <v>2900</v>
      </c>
      <c r="H312" s="1248">
        <v>0</v>
      </c>
      <c r="I312" s="1247">
        <v>2900</v>
      </c>
      <c r="J312" s="1248">
        <v>0</v>
      </c>
      <c r="K312" s="1247">
        <v>2900</v>
      </c>
      <c r="L312" s="1248">
        <v>0</v>
      </c>
      <c r="M312" s="1247">
        <v>2900</v>
      </c>
      <c r="N312" s="1248">
        <v>0</v>
      </c>
      <c r="O312" s="1247">
        <v>2900</v>
      </c>
      <c r="P312" s="1248">
        <v>0</v>
      </c>
      <c r="Q312" s="1247">
        <v>2900</v>
      </c>
      <c r="R312" s="1248">
        <v>0</v>
      </c>
      <c r="S312" s="1247">
        <v>2900</v>
      </c>
      <c r="T312" s="1248">
        <v>0</v>
      </c>
      <c r="U312" s="1247">
        <v>2900</v>
      </c>
      <c r="V312" s="1248">
        <v>0</v>
      </c>
      <c r="W312" s="1247">
        <v>2900</v>
      </c>
      <c r="X312" s="1247" t="s">
        <v>928</v>
      </c>
    </row>
    <row r="313" spans="1:24" x14ac:dyDescent="0.25">
      <c r="A313" s="1247">
        <v>2181</v>
      </c>
      <c r="B313" s="1247" t="s">
        <v>824</v>
      </c>
      <c r="C313" s="1247"/>
      <c r="D313" s="1247" t="s">
        <v>537</v>
      </c>
      <c r="E313" s="1247">
        <v>3576</v>
      </c>
      <c r="F313" s="1248">
        <v>0</v>
      </c>
      <c r="G313" s="1247">
        <v>3576</v>
      </c>
      <c r="H313" s="1248">
        <v>0</v>
      </c>
      <c r="I313" s="1247">
        <v>3576</v>
      </c>
      <c r="J313" s="1248">
        <v>0</v>
      </c>
      <c r="K313" s="1247">
        <v>3576</v>
      </c>
      <c r="L313" s="1248">
        <v>0</v>
      </c>
      <c r="M313" s="1247">
        <v>3576</v>
      </c>
      <c r="N313" s="1248">
        <v>0</v>
      </c>
      <c r="O313" s="1247">
        <v>3576</v>
      </c>
      <c r="P313" s="1248">
        <v>0</v>
      </c>
      <c r="Q313" s="1247">
        <v>3576</v>
      </c>
      <c r="R313" s="1248">
        <v>0</v>
      </c>
      <c r="S313" s="1247">
        <v>3576</v>
      </c>
      <c r="T313" s="1247"/>
      <c r="U313" s="1247"/>
      <c r="V313" s="1247"/>
      <c r="W313" s="1247">
        <v>3576</v>
      </c>
      <c r="X313" s="1247" t="s">
        <v>928</v>
      </c>
    </row>
    <row r="314" spans="1:24" x14ac:dyDescent="0.25">
      <c r="A314" s="1247">
        <v>2186</v>
      </c>
      <c r="B314" s="1247" t="s">
        <v>825</v>
      </c>
      <c r="C314" s="1247"/>
      <c r="D314" s="1247" t="s">
        <v>537</v>
      </c>
      <c r="E314" s="1247">
        <v>5205</v>
      </c>
      <c r="F314" s="1248">
        <v>0</v>
      </c>
      <c r="G314" s="1247">
        <v>5205</v>
      </c>
      <c r="H314" s="1248">
        <v>0</v>
      </c>
      <c r="I314" s="1247">
        <v>5205</v>
      </c>
      <c r="J314" s="1248">
        <v>0</v>
      </c>
      <c r="K314" s="1247">
        <v>5205</v>
      </c>
      <c r="L314" s="1248">
        <v>0</v>
      </c>
      <c r="M314" s="1247">
        <v>5205</v>
      </c>
      <c r="N314" s="1248">
        <v>0</v>
      </c>
      <c r="O314" s="1247">
        <v>5205</v>
      </c>
      <c r="P314" s="1248">
        <v>0</v>
      </c>
      <c r="Q314" s="1247">
        <v>5205</v>
      </c>
      <c r="R314" s="1248">
        <v>0</v>
      </c>
      <c r="S314" s="1247">
        <v>5205</v>
      </c>
      <c r="T314" s="1247"/>
      <c r="U314" s="1247"/>
      <c r="V314" s="1247"/>
      <c r="W314" s="1247">
        <v>5205</v>
      </c>
      <c r="X314" s="1247" t="s">
        <v>928</v>
      </c>
    </row>
    <row r="315" spans="1:24" x14ac:dyDescent="0.25">
      <c r="A315" s="1247">
        <v>2209</v>
      </c>
      <c r="B315" s="1247" t="s">
        <v>826</v>
      </c>
      <c r="C315" s="1247"/>
      <c r="D315" s="1247" t="s">
        <v>537</v>
      </c>
      <c r="E315" s="1247">
        <v>8391</v>
      </c>
      <c r="F315" s="1248">
        <v>0</v>
      </c>
      <c r="G315" s="1247">
        <v>8391</v>
      </c>
      <c r="H315" s="1248">
        <v>0</v>
      </c>
      <c r="I315" s="1247">
        <v>8391</v>
      </c>
      <c r="J315" s="1248">
        <v>0</v>
      </c>
      <c r="K315" s="1247">
        <v>8391</v>
      </c>
      <c r="L315" s="1248">
        <v>0</v>
      </c>
      <c r="M315" s="1247">
        <v>8391</v>
      </c>
      <c r="N315" s="1248">
        <v>0</v>
      </c>
      <c r="O315" s="1247">
        <v>8391</v>
      </c>
      <c r="P315" s="1248">
        <v>0</v>
      </c>
      <c r="Q315" s="1247">
        <v>8391</v>
      </c>
      <c r="R315" s="1248">
        <v>0</v>
      </c>
      <c r="S315" s="1247">
        <v>8391</v>
      </c>
      <c r="T315" s="1248">
        <v>0</v>
      </c>
      <c r="U315" s="1247">
        <v>8391</v>
      </c>
      <c r="V315" s="1248">
        <v>0</v>
      </c>
      <c r="W315" s="1247">
        <v>8391</v>
      </c>
      <c r="X315" s="1247" t="s">
        <v>928</v>
      </c>
    </row>
    <row r="316" spans="1:24" x14ac:dyDescent="0.25">
      <c r="A316" s="1247">
        <v>2230</v>
      </c>
      <c r="B316" s="1247"/>
      <c r="C316" s="1247"/>
      <c r="D316" s="1247"/>
      <c r="E316" s="1247">
        <v>2140</v>
      </c>
      <c r="F316" s="1248">
        <v>0</v>
      </c>
      <c r="G316" s="1247">
        <v>2140</v>
      </c>
      <c r="H316" s="1248">
        <v>0</v>
      </c>
      <c r="I316" s="1247">
        <v>2140</v>
      </c>
      <c r="J316" s="1248">
        <v>0</v>
      </c>
      <c r="K316" s="1247">
        <v>2140</v>
      </c>
      <c r="L316" s="1248">
        <v>0</v>
      </c>
      <c r="M316" s="1247">
        <v>2140</v>
      </c>
      <c r="N316" s="1248">
        <v>0</v>
      </c>
      <c r="O316" s="1247">
        <v>2140</v>
      </c>
      <c r="P316" s="1248">
        <v>0</v>
      </c>
      <c r="Q316" s="1247">
        <v>2140</v>
      </c>
      <c r="R316" s="1248">
        <v>0</v>
      </c>
      <c r="S316" s="1247">
        <v>2140</v>
      </c>
      <c r="T316" s="1248">
        <v>0</v>
      </c>
      <c r="U316" s="1247">
        <v>2140</v>
      </c>
      <c r="V316" s="1248">
        <v>0</v>
      </c>
      <c r="W316" s="1247">
        <v>2140</v>
      </c>
      <c r="X316" s="1247"/>
    </row>
    <row r="317" spans="1:24" x14ac:dyDescent="0.25">
      <c r="A317" s="1247">
        <v>2499</v>
      </c>
      <c r="B317" s="1247"/>
      <c r="C317" s="1247"/>
      <c r="D317" s="1247"/>
      <c r="E317" s="1247">
        <v>7926</v>
      </c>
      <c r="F317" s="1248">
        <v>0</v>
      </c>
      <c r="G317" s="1247">
        <v>7926</v>
      </c>
      <c r="H317" s="1248">
        <v>0</v>
      </c>
      <c r="I317" s="1247">
        <v>7926</v>
      </c>
      <c r="J317" s="1248">
        <v>0</v>
      </c>
      <c r="K317" s="1247">
        <v>7926</v>
      </c>
      <c r="L317" s="1248">
        <v>0</v>
      </c>
      <c r="M317" s="1247">
        <v>7926</v>
      </c>
      <c r="N317" s="1248">
        <v>0</v>
      </c>
      <c r="O317" s="1247">
        <v>7926</v>
      </c>
      <c r="P317" s="1248">
        <v>0</v>
      </c>
      <c r="Q317" s="1247">
        <v>7926</v>
      </c>
      <c r="R317" s="1248">
        <v>0</v>
      </c>
      <c r="S317" s="1247">
        <v>7926</v>
      </c>
      <c r="T317" s="1248">
        <v>0</v>
      </c>
      <c r="U317" s="1247">
        <v>7926</v>
      </c>
      <c r="V317" s="1248">
        <v>0</v>
      </c>
      <c r="W317" s="1247">
        <v>7926</v>
      </c>
      <c r="X317" s="1247"/>
    </row>
    <row r="318" spans="1:24" x14ac:dyDescent="0.25">
      <c r="A318" s="1247">
        <v>3181</v>
      </c>
      <c r="B318" s="1247"/>
      <c r="C318" s="1247"/>
      <c r="D318" s="1247"/>
      <c r="E318" s="1247">
        <v>10653</v>
      </c>
      <c r="F318" s="1248">
        <v>0</v>
      </c>
      <c r="G318" s="1247">
        <v>10653</v>
      </c>
      <c r="H318" s="1248">
        <v>0</v>
      </c>
      <c r="I318" s="1247">
        <v>10653</v>
      </c>
      <c r="J318" s="1248">
        <v>0</v>
      </c>
      <c r="K318" s="1247">
        <v>10653</v>
      </c>
      <c r="L318" s="1248">
        <v>0</v>
      </c>
      <c r="M318" s="1247">
        <v>10653</v>
      </c>
      <c r="N318" s="1248">
        <v>0</v>
      </c>
      <c r="O318" s="1247">
        <v>10653</v>
      </c>
      <c r="P318" s="1248">
        <v>0</v>
      </c>
      <c r="Q318" s="1247">
        <v>10653</v>
      </c>
      <c r="R318" s="1248">
        <v>0</v>
      </c>
      <c r="S318" s="1247">
        <v>10653</v>
      </c>
      <c r="T318" s="1248">
        <v>0</v>
      </c>
      <c r="U318" s="1247">
        <v>10653</v>
      </c>
      <c r="V318" s="1248">
        <v>0</v>
      </c>
      <c r="W318" s="1247">
        <v>10653</v>
      </c>
      <c r="X318" s="1247"/>
    </row>
    <row r="319" spans="1:24" x14ac:dyDescent="0.25">
      <c r="A319" s="1247">
        <v>3720</v>
      </c>
      <c r="B319" s="1247"/>
      <c r="C319" s="1247"/>
      <c r="D319" s="1247"/>
      <c r="E319" s="1247">
        <v>3298</v>
      </c>
      <c r="F319" s="1248">
        <v>0</v>
      </c>
      <c r="G319" s="1247">
        <v>3298</v>
      </c>
      <c r="H319" s="1248">
        <v>0</v>
      </c>
      <c r="I319" s="1247">
        <v>3298</v>
      </c>
      <c r="J319" s="1248">
        <v>0</v>
      </c>
      <c r="K319" s="1247">
        <v>3298</v>
      </c>
      <c r="L319" s="1248">
        <v>0</v>
      </c>
      <c r="M319" s="1247">
        <v>3298</v>
      </c>
      <c r="N319" s="1248">
        <v>0</v>
      </c>
      <c r="O319" s="1247">
        <v>3298</v>
      </c>
      <c r="P319" s="1248">
        <v>0</v>
      </c>
      <c r="Q319" s="1247">
        <v>3298</v>
      </c>
      <c r="R319" s="1248">
        <v>0</v>
      </c>
      <c r="S319" s="1247">
        <v>3298</v>
      </c>
      <c r="T319" s="1248">
        <v>0</v>
      </c>
      <c r="U319" s="1247">
        <v>3298</v>
      </c>
      <c r="V319" s="1248">
        <v>0</v>
      </c>
      <c r="W319" s="1247">
        <v>3298</v>
      </c>
      <c r="X319" s="1247"/>
    </row>
    <row r="320" spans="1:24" x14ac:dyDescent="0.25">
      <c r="A320" s="1247">
        <v>4663</v>
      </c>
      <c r="B320" s="1247"/>
      <c r="C320" s="1247"/>
      <c r="D320" s="1247"/>
      <c r="E320" s="1247">
        <v>11397</v>
      </c>
      <c r="F320" s="1248">
        <v>0</v>
      </c>
      <c r="G320" s="1247">
        <v>11397</v>
      </c>
      <c r="H320" s="1248">
        <v>0</v>
      </c>
      <c r="I320" s="1247">
        <v>11397</v>
      </c>
      <c r="J320" s="1248">
        <v>0</v>
      </c>
      <c r="K320" s="1247">
        <v>11397</v>
      </c>
      <c r="L320" s="1248">
        <v>0</v>
      </c>
      <c r="M320" s="1247">
        <v>11397</v>
      </c>
      <c r="N320" s="1248">
        <v>0</v>
      </c>
      <c r="O320" s="1247">
        <v>11397</v>
      </c>
      <c r="P320" s="1248">
        <v>0</v>
      </c>
      <c r="Q320" s="1247">
        <v>11397</v>
      </c>
      <c r="R320" s="1248">
        <v>0</v>
      </c>
      <c r="S320" s="1247">
        <v>11397</v>
      </c>
      <c r="T320" s="1248">
        <v>0</v>
      </c>
      <c r="U320" s="1247">
        <v>11397</v>
      </c>
      <c r="V320" s="1248">
        <v>0</v>
      </c>
      <c r="W320" s="1247">
        <v>11397</v>
      </c>
      <c r="X320" s="1247"/>
    </row>
    <row r="321" spans="1:24" x14ac:dyDescent="0.25">
      <c r="A321" s="1247">
        <v>4687</v>
      </c>
      <c r="B321" s="1247"/>
      <c r="C321" s="1247"/>
      <c r="D321" s="1247"/>
      <c r="E321" s="1247">
        <v>19413</v>
      </c>
      <c r="F321" s="1248">
        <v>0</v>
      </c>
      <c r="G321" s="1247">
        <v>19413</v>
      </c>
      <c r="H321" s="1248">
        <v>0</v>
      </c>
      <c r="I321" s="1247">
        <v>19413</v>
      </c>
      <c r="J321" s="1248">
        <v>0</v>
      </c>
      <c r="K321" s="1247">
        <v>19413</v>
      </c>
      <c r="L321" s="1248">
        <v>0</v>
      </c>
      <c r="M321" s="1247">
        <v>19413</v>
      </c>
      <c r="N321" s="1248">
        <v>0</v>
      </c>
      <c r="O321" s="1247">
        <v>19413</v>
      </c>
      <c r="P321" s="1248">
        <v>0</v>
      </c>
      <c r="Q321" s="1247">
        <v>19413</v>
      </c>
      <c r="R321" s="1248">
        <v>0</v>
      </c>
      <c r="S321" s="1247">
        <v>19413</v>
      </c>
      <c r="T321" s="1248">
        <v>0</v>
      </c>
      <c r="U321" s="1247">
        <v>19413</v>
      </c>
      <c r="V321" s="1248">
        <v>0</v>
      </c>
      <c r="W321" s="1247">
        <v>19413</v>
      </c>
      <c r="X321" s="1247"/>
    </row>
    <row r="322" spans="1:24" x14ac:dyDescent="0.25">
      <c r="A322" s="1247">
        <v>4704</v>
      </c>
      <c r="B322" s="1247"/>
      <c r="C322" s="1247"/>
      <c r="D322" s="1247"/>
      <c r="E322" s="1247">
        <v>22727</v>
      </c>
      <c r="F322" s="1248">
        <v>0</v>
      </c>
      <c r="G322" s="1247">
        <v>22727</v>
      </c>
      <c r="H322" s="1248">
        <v>0</v>
      </c>
      <c r="I322" s="1247">
        <v>22727</v>
      </c>
      <c r="J322" s="1248">
        <v>0</v>
      </c>
      <c r="K322" s="1247">
        <v>22727</v>
      </c>
      <c r="L322" s="1248">
        <v>0</v>
      </c>
      <c r="M322" s="1247">
        <v>22727</v>
      </c>
      <c r="N322" s="1248">
        <v>0</v>
      </c>
      <c r="O322" s="1247">
        <v>22727</v>
      </c>
      <c r="P322" s="1248">
        <v>0</v>
      </c>
      <c r="Q322" s="1247">
        <v>22727</v>
      </c>
      <c r="R322" s="1248">
        <v>0</v>
      </c>
      <c r="S322" s="1247">
        <v>22727</v>
      </c>
      <c r="T322" s="1248">
        <v>0</v>
      </c>
      <c r="U322" s="1247">
        <v>22727</v>
      </c>
      <c r="V322" s="1248">
        <v>0</v>
      </c>
      <c r="W322" s="1247">
        <v>22727</v>
      </c>
      <c r="X322" s="1247"/>
    </row>
    <row r="323" spans="1:24" x14ac:dyDescent="0.25">
      <c r="A323" s="1247">
        <v>4713</v>
      </c>
      <c r="B323" s="1247"/>
      <c r="C323" s="1247"/>
      <c r="D323" s="1247"/>
      <c r="E323" s="1247">
        <v>4537</v>
      </c>
      <c r="F323" s="1248">
        <v>0</v>
      </c>
      <c r="G323" s="1247">
        <v>4537</v>
      </c>
      <c r="H323" s="1248">
        <v>0</v>
      </c>
      <c r="I323" s="1247">
        <v>4537</v>
      </c>
      <c r="J323" s="1248">
        <v>0</v>
      </c>
      <c r="K323" s="1247">
        <v>4537</v>
      </c>
      <c r="L323" s="1248">
        <v>0</v>
      </c>
      <c r="M323" s="1247">
        <v>4537</v>
      </c>
      <c r="N323" s="1248">
        <v>0</v>
      </c>
      <c r="O323" s="1247">
        <v>4537</v>
      </c>
      <c r="P323" s="1248">
        <v>0</v>
      </c>
      <c r="Q323" s="1247">
        <v>4537</v>
      </c>
      <c r="R323" s="1248">
        <v>0</v>
      </c>
      <c r="S323" s="1247">
        <v>4537</v>
      </c>
      <c r="T323" s="1248">
        <v>0</v>
      </c>
      <c r="U323" s="1247">
        <v>4537</v>
      </c>
      <c r="V323" s="1248">
        <v>0</v>
      </c>
      <c r="W323" s="1247">
        <v>4537</v>
      </c>
      <c r="X323" s="1247"/>
    </row>
    <row r="324" spans="1:24" x14ac:dyDescent="0.25">
      <c r="A324" s="1247">
        <v>6071</v>
      </c>
      <c r="B324" s="1247" t="s">
        <v>827</v>
      </c>
      <c r="C324" s="1247"/>
      <c r="D324" s="1247" t="s">
        <v>537</v>
      </c>
      <c r="E324" s="1247">
        <v>11122</v>
      </c>
      <c r="F324" s="1248">
        <v>0</v>
      </c>
      <c r="G324" s="1247">
        <v>11122</v>
      </c>
      <c r="H324" s="1248">
        <v>0</v>
      </c>
      <c r="I324" s="1247">
        <v>11122</v>
      </c>
      <c r="J324" s="1248">
        <v>0</v>
      </c>
      <c r="K324" s="1247">
        <v>11122</v>
      </c>
      <c r="L324" s="1248">
        <v>0</v>
      </c>
      <c r="M324" s="1247">
        <v>11122</v>
      </c>
      <c r="N324" s="1164">
        <v>6.0350000000000001E-2</v>
      </c>
      <c r="O324" s="1247">
        <v>10489</v>
      </c>
      <c r="P324" s="1248">
        <v>0</v>
      </c>
      <c r="Q324" s="1247">
        <v>10489</v>
      </c>
      <c r="R324" s="1248">
        <v>0</v>
      </c>
      <c r="S324" s="1247">
        <v>10489</v>
      </c>
      <c r="T324" s="1247"/>
      <c r="U324" s="1247"/>
      <c r="V324" s="1247"/>
      <c r="W324" s="1247">
        <v>10489</v>
      </c>
      <c r="X324" s="1247" t="s">
        <v>928</v>
      </c>
    </row>
    <row r="325" spans="1:24" x14ac:dyDescent="0.25">
      <c r="A325" s="1247">
        <v>6072</v>
      </c>
      <c r="B325" s="1247" t="s">
        <v>828</v>
      </c>
      <c r="C325" s="1247"/>
      <c r="D325" s="1247" t="s">
        <v>537</v>
      </c>
      <c r="E325" s="1247">
        <v>14652</v>
      </c>
      <c r="F325" s="1248">
        <v>0</v>
      </c>
      <c r="G325" s="1247">
        <v>14652</v>
      </c>
      <c r="H325" s="1248">
        <v>0</v>
      </c>
      <c r="I325" s="1247">
        <v>14652</v>
      </c>
      <c r="J325" s="1248">
        <v>0</v>
      </c>
      <c r="K325" s="1247">
        <v>14652</v>
      </c>
      <c r="L325" s="1164">
        <v>1.8919999999999999E-2</v>
      </c>
      <c r="M325" s="1247">
        <v>14380</v>
      </c>
      <c r="N325" s="1164">
        <v>0.06</v>
      </c>
      <c r="O325" s="1247">
        <v>13566</v>
      </c>
      <c r="P325" s="1248">
        <v>0</v>
      </c>
      <c r="Q325" s="1247">
        <v>13566</v>
      </c>
      <c r="R325" s="1164">
        <v>0.15318000000000001</v>
      </c>
      <c r="S325" s="1247">
        <v>11764</v>
      </c>
      <c r="T325" s="1247"/>
      <c r="U325" s="1247"/>
      <c r="V325" s="1247"/>
      <c r="W325" s="1247">
        <v>11764</v>
      </c>
      <c r="X325" s="1247" t="s">
        <v>928</v>
      </c>
    </row>
    <row r="326" spans="1:24" x14ac:dyDescent="0.25">
      <c r="A326" s="1247">
        <v>6073</v>
      </c>
      <c r="B326" s="1247" t="s">
        <v>829</v>
      </c>
      <c r="C326" s="1247"/>
      <c r="D326" s="1247" t="s">
        <v>537</v>
      </c>
      <c r="E326" s="1247">
        <v>7239</v>
      </c>
      <c r="F326" s="1248">
        <v>0</v>
      </c>
      <c r="G326" s="1247">
        <v>7239</v>
      </c>
      <c r="H326" s="1248">
        <v>0</v>
      </c>
      <c r="I326" s="1247">
        <v>7239</v>
      </c>
      <c r="J326" s="1248">
        <v>0</v>
      </c>
      <c r="K326" s="1247">
        <v>7239</v>
      </c>
      <c r="L326" s="1163">
        <v>-2.334E-2</v>
      </c>
      <c r="M326" s="1247">
        <v>7412</v>
      </c>
      <c r="N326" s="1164">
        <v>6.5100000000000005E-2</v>
      </c>
      <c r="O326" s="1247">
        <v>6959</v>
      </c>
      <c r="P326" s="1248">
        <v>0</v>
      </c>
      <c r="Q326" s="1247">
        <v>6959</v>
      </c>
      <c r="R326" s="1248">
        <v>0</v>
      </c>
      <c r="S326" s="1247">
        <v>6959</v>
      </c>
      <c r="T326" s="1247"/>
      <c r="U326" s="1247"/>
      <c r="V326" s="1247"/>
      <c r="W326" s="1247">
        <v>6959</v>
      </c>
      <c r="X326" s="1247" t="s">
        <v>928</v>
      </c>
    </row>
    <row r="327" spans="1:24" x14ac:dyDescent="0.25">
      <c r="A327" s="1247">
        <v>6074</v>
      </c>
      <c r="B327" s="1247" t="s">
        <v>830</v>
      </c>
      <c r="C327" s="1247"/>
      <c r="D327" s="1247" t="s">
        <v>537</v>
      </c>
      <c r="E327" s="1247">
        <v>7502</v>
      </c>
      <c r="F327" s="1248">
        <v>0</v>
      </c>
      <c r="G327" s="1247">
        <v>7502</v>
      </c>
      <c r="H327" s="1248">
        <v>0</v>
      </c>
      <c r="I327" s="1247">
        <v>7502</v>
      </c>
      <c r="J327" s="1248">
        <v>0</v>
      </c>
      <c r="K327" s="1247">
        <v>7502</v>
      </c>
      <c r="L327" s="1248">
        <v>0</v>
      </c>
      <c r="M327" s="1247">
        <v>7502</v>
      </c>
      <c r="N327" s="1164">
        <v>6.411E-2</v>
      </c>
      <c r="O327" s="1247">
        <v>7050</v>
      </c>
      <c r="P327" s="1248">
        <v>0</v>
      </c>
      <c r="Q327" s="1247">
        <v>7050</v>
      </c>
      <c r="R327" s="1248">
        <v>0</v>
      </c>
      <c r="S327" s="1247">
        <v>7050</v>
      </c>
      <c r="T327" s="1247"/>
      <c r="U327" s="1247"/>
      <c r="V327" s="1247"/>
      <c r="W327" s="1247">
        <v>7050</v>
      </c>
      <c r="X327" s="1247" t="s">
        <v>928</v>
      </c>
    </row>
    <row r="328" spans="1:24" x14ac:dyDescent="0.25">
      <c r="A328" s="1247">
        <v>6075</v>
      </c>
      <c r="B328" s="1247" t="s">
        <v>831</v>
      </c>
      <c r="C328" s="1247"/>
      <c r="D328" s="1247" t="s">
        <v>537</v>
      </c>
      <c r="E328" s="1247">
        <v>10127</v>
      </c>
      <c r="F328" s="1248">
        <v>0</v>
      </c>
      <c r="G328" s="1247">
        <v>10127</v>
      </c>
      <c r="H328" s="1248">
        <v>0</v>
      </c>
      <c r="I328" s="1247">
        <v>10127</v>
      </c>
      <c r="J328" s="1248">
        <v>0</v>
      </c>
      <c r="K328" s="1247">
        <v>10127</v>
      </c>
      <c r="L328" s="1248">
        <v>0</v>
      </c>
      <c r="M328" s="1247">
        <v>10127</v>
      </c>
      <c r="N328" s="1164">
        <v>6.6790000000000002E-2</v>
      </c>
      <c r="O328" s="1247">
        <v>9493</v>
      </c>
      <c r="P328" s="1248">
        <v>0</v>
      </c>
      <c r="Q328" s="1247">
        <v>9493</v>
      </c>
      <c r="R328" s="1248">
        <v>0</v>
      </c>
      <c r="S328" s="1247">
        <v>9493</v>
      </c>
      <c r="T328" s="1247"/>
      <c r="U328" s="1247"/>
      <c r="V328" s="1247"/>
      <c r="W328" s="1247">
        <v>9493</v>
      </c>
      <c r="X328" s="1247" t="s">
        <v>928</v>
      </c>
    </row>
    <row r="329" spans="1:24" x14ac:dyDescent="0.25">
      <c r="A329" s="1247">
        <v>6076</v>
      </c>
      <c r="B329" s="1247" t="s">
        <v>82</v>
      </c>
      <c r="C329" s="1247"/>
      <c r="D329" s="1247" t="s">
        <v>537</v>
      </c>
      <c r="E329" s="1247">
        <v>9041</v>
      </c>
      <c r="F329" s="1248">
        <v>0</v>
      </c>
      <c r="G329" s="1247">
        <v>9041</v>
      </c>
      <c r="H329" s="1248">
        <v>0</v>
      </c>
      <c r="I329" s="1247">
        <v>9041</v>
      </c>
      <c r="J329" s="1248">
        <v>0</v>
      </c>
      <c r="K329" s="1247">
        <v>9041</v>
      </c>
      <c r="L329" s="1248">
        <v>0</v>
      </c>
      <c r="M329" s="1247">
        <v>9041</v>
      </c>
      <c r="N329" s="1164">
        <v>5.2749999999999998E-2</v>
      </c>
      <c r="O329" s="1247">
        <v>8588</v>
      </c>
      <c r="P329" s="1248">
        <v>0</v>
      </c>
      <c r="Q329" s="1247">
        <v>8588</v>
      </c>
      <c r="R329" s="1248">
        <v>0</v>
      </c>
      <c r="S329" s="1247">
        <v>8588</v>
      </c>
      <c r="T329" s="1247"/>
      <c r="U329" s="1247"/>
      <c r="V329" s="1247"/>
      <c r="W329" s="1247">
        <v>8588</v>
      </c>
      <c r="X329" s="1247" t="s">
        <v>928</v>
      </c>
    </row>
    <row r="330" spans="1:24" x14ac:dyDescent="0.25">
      <c r="A330" s="1247">
        <v>6077</v>
      </c>
      <c r="B330" s="1247" t="s">
        <v>83</v>
      </c>
      <c r="C330" s="1247"/>
      <c r="D330" s="1247" t="s">
        <v>537</v>
      </c>
      <c r="E330" s="1247">
        <v>1809</v>
      </c>
      <c r="F330" s="1248">
        <v>0</v>
      </c>
      <c r="G330" s="1247">
        <v>1809</v>
      </c>
      <c r="H330" s="1248">
        <v>0</v>
      </c>
      <c r="I330" s="1247">
        <v>1809</v>
      </c>
      <c r="J330" s="1248">
        <v>0</v>
      </c>
      <c r="K330" s="1247">
        <v>1809</v>
      </c>
      <c r="L330" s="1248">
        <v>0</v>
      </c>
      <c r="M330" s="1247">
        <v>1809</v>
      </c>
      <c r="N330" s="1248">
        <v>0</v>
      </c>
      <c r="O330" s="1247">
        <v>1809</v>
      </c>
      <c r="P330" s="1248">
        <v>0</v>
      </c>
      <c r="Q330" s="1247">
        <v>1809</v>
      </c>
      <c r="R330" s="1163">
        <v>-0.25678000000000001</v>
      </c>
      <c r="S330" s="1247">
        <v>2434</v>
      </c>
      <c r="T330" s="1247"/>
      <c r="U330" s="1247"/>
      <c r="V330" s="1247"/>
      <c r="W330" s="1247">
        <v>2434</v>
      </c>
      <c r="X330" s="1247" t="s">
        <v>928</v>
      </c>
    </row>
    <row r="331" spans="1:24" x14ac:dyDescent="0.25">
      <c r="A331" s="1247">
        <v>6078</v>
      </c>
      <c r="B331" s="1247" t="s">
        <v>832</v>
      </c>
      <c r="C331" s="1247"/>
      <c r="D331" s="1247" t="s">
        <v>537</v>
      </c>
      <c r="E331" s="1247">
        <v>9855</v>
      </c>
      <c r="F331" s="1248">
        <v>0</v>
      </c>
      <c r="G331" s="1247">
        <v>9855</v>
      </c>
      <c r="H331" s="1248">
        <v>0</v>
      </c>
      <c r="I331" s="1247">
        <v>9855</v>
      </c>
      <c r="J331" s="1248">
        <v>0</v>
      </c>
      <c r="K331" s="1247">
        <v>9855</v>
      </c>
      <c r="L331" s="1248">
        <v>0</v>
      </c>
      <c r="M331" s="1247">
        <v>9855</v>
      </c>
      <c r="N331" s="1164">
        <v>5.8310000000000001E-2</v>
      </c>
      <c r="O331" s="1247">
        <v>9312</v>
      </c>
      <c r="P331" s="1248">
        <v>0</v>
      </c>
      <c r="Q331" s="1247">
        <v>9312</v>
      </c>
      <c r="R331" s="1248">
        <v>0</v>
      </c>
      <c r="S331" s="1247">
        <v>9312</v>
      </c>
      <c r="T331" s="1247"/>
      <c r="U331" s="1247"/>
      <c r="V331" s="1247"/>
      <c r="W331" s="1247">
        <v>9312</v>
      </c>
      <c r="X331" s="1247" t="s">
        <v>928</v>
      </c>
    </row>
    <row r="332" spans="1:24" x14ac:dyDescent="0.25">
      <c r="A332" s="1247">
        <v>6079</v>
      </c>
      <c r="B332" s="1247" t="s">
        <v>833</v>
      </c>
      <c r="C332" s="1247"/>
      <c r="D332" s="1247" t="s">
        <v>537</v>
      </c>
      <c r="E332" s="1247">
        <v>7412</v>
      </c>
      <c r="F332" s="1248">
        <v>0</v>
      </c>
      <c r="G332" s="1247">
        <v>7412</v>
      </c>
      <c r="H332" s="1248">
        <v>0</v>
      </c>
      <c r="I332" s="1247">
        <v>7412</v>
      </c>
      <c r="J332" s="1248">
        <v>0</v>
      </c>
      <c r="K332" s="1247">
        <v>7412</v>
      </c>
      <c r="L332" s="1248">
        <v>0</v>
      </c>
      <c r="M332" s="1247">
        <v>7412</v>
      </c>
      <c r="N332" s="1164">
        <v>6.5100000000000005E-2</v>
      </c>
      <c r="O332" s="1247">
        <v>6959</v>
      </c>
      <c r="P332" s="1248">
        <v>0</v>
      </c>
      <c r="Q332" s="1247">
        <v>6959</v>
      </c>
      <c r="R332" s="1248">
        <v>0</v>
      </c>
      <c r="S332" s="1247">
        <v>6959</v>
      </c>
      <c r="T332" s="1247"/>
      <c r="U332" s="1247"/>
      <c r="V332" s="1247"/>
      <c r="W332" s="1247">
        <v>6959</v>
      </c>
      <c r="X332" s="1247" t="s">
        <v>928</v>
      </c>
    </row>
    <row r="333" spans="1:24" x14ac:dyDescent="0.25">
      <c r="A333" s="1247">
        <v>6080</v>
      </c>
      <c r="B333" s="1247" t="s">
        <v>86</v>
      </c>
      <c r="C333" s="1247"/>
      <c r="D333" s="1247" t="s">
        <v>537</v>
      </c>
      <c r="E333" s="1247">
        <v>10579</v>
      </c>
      <c r="F333" s="1248">
        <v>0</v>
      </c>
      <c r="G333" s="1247">
        <v>10579</v>
      </c>
      <c r="H333" s="1248">
        <v>0</v>
      </c>
      <c r="I333" s="1247">
        <v>10579</v>
      </c>
      <c r="J333" s="1248">
        <v>0</v>
      </c>
      <c r="K333" s="1247">
        <v>10579</v>
      </c>
      <c r="L333" s="1248">
        <v>0</v>
      </c>
      <c r="M333" s="1247">
        <v>10579</v>
      </c>
      <c r="N333" s="1164">
        <v>6.3640000000000002E-2</v>
      </c>
      <c r="O333" s="1247">
        <v>9946</v>
      </c>
      <c r="P333" s="1248">
        <v>0</v>
      </c>
      <c r="Q333" s="1247">
        <v>9946</v>
      </c>
      <c r="R333" s="1248">
        <v>0</v>
      </c>
      <c r="S333" s="1247">
        <v>9946</v>
      </c>
      <c r="T333" s="1247"/>
      <c r="U333" s="1247"/>
      <c r="V333" s="1247"/>
      <c r="W333" s="1247">
        <v>9946</v>
      </c>
      <c r="X333" s="1247" t="s">
        <v>928</v>
      </c>
    </row>
    <row r="334" spans="1:24" x14ac:dyDescent="0.25">
      <c r="A334" s="1247">
        <v>6081</v>
      </c>
      <c r="B334" s="1247" t="s">
        <v>87</v>
      </c>
      <c r="C334" s="1247"/>
      <c r="D334" s="1247" t="s">
        <v>537</v>
      </c>
      <c r="E334" s="1247">
        <v>9584</v>
      </c>
      <c r="F334" s="1248">
        <v>0</v>
      </c>
      <c r="G334" s="1247">
        <v>9584</v>
      </c>
      <c r="H334" s="1248">
        <v>0</v>
      </c>
      <c r="I334" s="1247">
        <v>9584</v>
      </c>
      <c r="J334" s="1248">
        <v>0</v>
      </c>
      <c r="K334" s="1247">
        <v>9584</v>
      </c>
      <c r="L334" s="1248">
        <v>0</v>
      </c>
      <c r="M334" s="1247">
        <v>9584</v>
      </c>
      <c r="N334" s="1164">
        <v>6.0060000000000002E-2</v>
      </c>
      <c r="O334" s="1247">
        <v>9041</v>
      </c>
      <c r="P334" s="1248">
        <v>0</v>
      </c>
      <c r="Q334" s="1247">
        <v>9041</v>
      </c>
      <c r="R334" s="1248">
        <v>0</v>
      </c>
      <c r="S334" s="1247">
        <v>9041</v>
      </c>
      <c r="T334" s="1247"/>
      <c r="U334" s="1247"/>
      <c r="V334" s="1247"/>
      <c r="W334" s="1247">
        <v>9041</v>
      </c>
      <c r="X334" s="1247" t="s">
        <v>928</v>
      </c>
    </row>
    <row r="335" spans="1:24" x14ac:dyDescent="0.25">
      <c r="A335" s="1247">
        <v>7209</v>
      </c>
      <c r="B335" s="1247" t="s">
        <v>843</v>
      </c>
      <c r="C335" s="1247" t="s">
        <v>562</v>
      </c>
      <c r="D335" s="1247" t="s">
        <v>537</v>
      </c>
      <c r="E335" s="1247">
        <v>9477</v>
      </c>
      <c r="F335" s="1248">
        <v>0</v>
      </c>
      <c r="G335" s="1247">
        <v>9477</v>
      </c>
      <c r="H335" s="1248">
        <v>0</v>
      </c>
      <c r="I335" s="1247">
        <v>9477</v>
      </c>
      <c r="J335" s="1248">
        <v>0</v>
      </c>
      <c r="K335" s="1247">
        <v>9477</v>
      </c>
      <c r="L335" s="1248">
        <v>0</v>
      </c>
      <c r="M335" s="1247">
        <v>9477</v>
      </c>
      <c r="N335" s="1248">
        <v>0</v>
      </c>
      <c r="O335" s="1247">
        <v>9477</v>
      </c>
      <c r="P335" s="1248">
        <v>0</v>
      </c>
      <c r="Q335" s="1247">
        <v>9477</v>
      </c>
      <c r="R335" s="1248">
        <v>0</v>
      </c>
      <c r="S335" s="1247">
        <v>9477</v>
      </c>
      <c r="T335" s="1248">
        <v>0</v>
      </c>
      <c r="U335" s="1247">
        <v>9477</v>
      </c>
      <c r="V335" s="1248">
        <v>0</v>
      </c>
      <c r="W335" s="1247">
        <v>9477</v>
      </c>
      <c r="X335" s="1247" t="s">
        <v>928</v>
      </c>
    </row>
    <row r="336" spans="1:24" x14ac:dyDescent="0.25">
      <c r="A336" s="1247">
        <v>7215</v>
      </c>
      <c r="B336" s="1247" t="s">
        <v>847</v>
      </c>
      <c r="C336" s="1247"/>
      <c r="D336" s="1247" t="s">
        <v>537</v>
      </c>
      <c r="E336" s="1247">
        <v>7567</v>
      </c>
      <c r="F336" s="1248">
        <v>0</v>
      </c>
      <c r="G336" s="1247">
        <v>7567</v>
      </c>
      <c r="H336" s="1248">
        <v>0</v>
      </c>
      <c r="I336" s="1247">
        <v>7567</v>
      </c>
      <c r="J336" s="1248">
        <v>0</v>
      </c>
      <c r="K336" s="1247">
        <v>7567</v>
      </c>
      <c r="L336" s="1248">
        <v>0</v>
      </c>
      <c r="M336" s="1247">
        <v>7567</v>
      </c>
      <c r="N336" s="1248">
        <v>0</v>
      </c>
      <c r="O336" s="1247">
        <v>7567</v>
      </c>
      <c r="P336" s="1248">
        <v>0</v>
      </c>
      <c r="Q336" s="1247">
        <v>7567</v>
      </c>
      <c r="R336" s="1248">
        <v>0</v>
      </c>
      <c r="S336" s="1247">
        <v>7567</v>
      </c>
      <c r="T336" s="1248">
        <v>0</v>
      </c>
      <c r="U336" s="1247">
        <v>7567</v>
      </c>
      <c r="V336" s="1248">
        <v>0</v>
      </c>
      <c r="W336" s="1247">
        <v>7567</v>
      </c>
      <c r="X336" s="1247" t="s">
        <v>928</v>
      </c>
    </row>
    <row r="337" spans="1:24" x14ac:dyDescent="0.25">
      <c r="A337" s="1247">
        <v>7217</v>
      </c>
      <c r="B337" s="1247" t="s">
        <v>848</v>
      </c>
      <c r="C337" s="1247"/>
      <c r="D337" s="1247" t="s">
        <v>537</v>
      </c>
      <c r="E337" s="1247">
        <v>10851</v>
      </c>
      <c r="F337" s="1248">
        <v>0</v>
      </c>
      <c r="G337" s="1247">
        <v>10851</v>
      </c>
      <c r="H337" s="1248">
        <v>0</v>
      </c>
      <c r="I337" s="1247">
        <v>10851</v>
      </c>
      <c r="J337" s="1248">
        <v>0</v>
      </c>
      <c r="K337" s="1247">
        <v>10851</v>
      </c>
      <c r="L337" s="1248">
        <v>0</v>
      </c>
      <c r="M337" s="1247">
        <v>10851</v>
      </c>
      <c r="N337" s="1248">
        <v>0</v>
      </c>
      <c r="O337" s="1247">
        <v>10851</v>
      </c>
      <c r="P337" s="1248">
        <v>0</v>
      </c>
      <c r="Q337" s="1247">
        <v>10851</v>
      </c>
      <c r="R337" s="1248">
        <v>0</v>
      </c>
      <c r="S337" s="1247">
        <v>10851</v>
      </c>
      <c r="T337" s="1247"/>
      <c r="U337" s="1247"/>
      <c r="V337" s="1247"/>
      <c r="W337" s="1247">
        <v>10851</v>
      </c>
      <c r="X337" s="1247"/>
    </row>
    <row r="338" spans="1:24" x14ac:dyDescent="0.25">
      <c r="A338" s="1247">
        <v>7224</v>
      </c>
      <c r="B338" s="1247" t="s">
        <v>851</v>
      </c>
      <c r="C338" s="1247" t="s">
        <v>562</v>
      </c>
      <c r="D338" s="1247" t="s">
        <v>537</v>
      </c>
      <c r="E338" s="1247">
        <v>17548</v>
      </c>
      <c r="F338" s="1248">
        <v>0</v>
      </c>
      <c r="G338" s="1247">
        <v>17548</v>
      </c>
      <c r="H338" s="1248">
        <v>0</v>
      </c>
      <c r="I338" s="1247">
        <v>17548</v>
      </c>
      <c r="J338" s="1248">
        <v>0</v>
      </c>
      <c r="K338" s="1247">
        <v>17548</v>
      </c>
      <c r="L338" s="1248">
        <v>0</v>
      </c>
      <c r="M338" s="1247">
        <v>17548</v>
      </c>
      <c r="N338" s="1248">
        <v>0</v>
      </c>
      <c r="O338" s="1247">
        <v>17548</v>
      </c>
      <c r="P338" s="1248">
        <v>0</v>
      </c>
      <c r="Q338" s="1247">
        <v>17548</v>
      </c>
      <c r="R338" s="1248">
        <v>0</v>
      </c>
      <c r="S338" s="1247">
        <v>17548</v>
      </c>
      <c r="T338" s="1247"/>
      <c r="U338" s="1247"/>
      <c r="V338" s="1247"/>
      <c r="W338" s="1247">
        <v>17548</v>
      </c>
      <c r="X338" s="1247" t="s">
        <v>928</v>
      </c>
    </row>
    <row r="339" spans="1:24" x14ac:dyDescent="0.25">
      <c r="A339" s="1247">
        <v>7225</v>
      </c>
      <c r="B339" s="1247" t="s">
        <v>852</v>
      </c>
      <c r="C339" s="1247"/>
      <c r="D339" s="1247" t="s">
        <v>537</v>
      </c>
      <c r="E339" s="1247">
        <v>13023</v>
      </c>
      <c r="F339" s="1248">
        <v>0</v>
      </c>
      <c r="G339" s="1247">
        <v>13023</v>
      </c>
      <c r="H339" s="1248">
        <v>0</v>
      </c>
      <c r="I339" s="1247">
        <v>13023</v>
      </c>
      <c r="J339" s="1248">
        <v>0</v>
      </c>
      <c r="K339" s="1247">
        <v>13023</v>
      </c>
      <c r="L339" s="1248">
        <v>0</v>
      </c>
      <c r="M339" s="1247">
        <v>13023</v>
      </c>
      <c r="N339" s="1248">
        <v>0</v>
      </c>
      <c r="O339" s="1247">
        <v>13023</v>
      </c>
      <c r="P339" s="1248">
        <v>0</v>
      </c>
      <c r="Q339" s="1247">
        <v>13023</v>
      </c>
      <c r="R339" s="1248">
        <v>0</v>
      </c>
      <c r="S339" s="1247">
        <v>13023</v>
      </c>
      <c r="T339" s="1247"/>
      <c r="U339" s="1247"/>
      <c r="V339" s="1247"/>
      <c r="W339" s="1247">
        <v>13023</v>
      </c>
      <c r="X339" s="1247"/>
    </row>
    <row r="340" spans="1:24" x14ac:dyDescent="0.25">
      <c r="A340" s="1247">
        <v>7229</v>
      </c>
      <c r="B340" s="1247" t="s">
        <v>853</v>
      </c>
      <c r="C340" s="1247"/>
      <c r="D340" s="1247" t="s">
        <v>537</v>
      </c>
      <c r="E340" s="1247">
        <v>2489</v>
      </c>
      <c r="F340" s="1248">
        <v>0</v>
      </c>
      <c r="G340" s="1247">
        <v>2489</v>
      </c>
      <c r="H340" s="1248">
        <v>0</v>
      </c>
      <c r="I340" s="1247">
        <v>2489</v>
      </c>
      <c r="J340" s="1248">
        <v>0</v>
      </c>
      <c r="K340" s="1247">
        <v>2489</v>
      </c>
      <c r="L340" s="1248">
        <v>0</v>
      </c>
      <c r="M340" s="1247">
        <v>2489</v>
      </c>
      <c r="N340" s="1248">
        <v>0</v>
      </c>
      <c r="O340" s="1247">
        <v>2489</v>
      </c>
      <c r="P340" s="1248">
        <v>0</v>
      </c>
      <c r="Q340" s="1247">
        <v>2489</v>
      </c>
      <c r="R340" s="1248">
        <v>0</v>
      </c>
      <c r="S340" s="1247">
        <v>2489</v>
      </c>
      <c r="T340" s="1247"/>
      <c r="U340" s="1247"/>
      <c r="V340" s="1247"/>
      <c r="W340" s="1247">
        <v>2489</v>
      </c>
      <c r="X340" s="1247" t="s">
        <v>928</v>
      </c>
    </row>
    <row r="341" spans="1:24" x14ac:dyDescent="0.25">
      <c r="A341" s="1247">
        <v>8072</v>
      </c>
      <c r="B341" s="1247" t="s">
        <v>854</v>
      </c>
      <c r="C341" s="1247"/>
      <c r="D341" s="1247" t="s">
        <v>537</v>
      </c>
      <c r="E341" s="1247">
        <v>3439</v>
      </c>
      <c r="F341" s="1248">
        <v>0</v>
      </c>
      <c r="G341" s="1247">
        <v>3439</v>
      </c>
      <c r="H341" s="1248">
        <v>0</v>
      </c>
      <c r="I341" s="1247">
        <v>3439</v>
      </c>
      <c r="J341" s="1248">
        <v>0</v>
      </c>
      <c r="K341" s="1247">
        <v>3439</v>
      </c>
      <c r="L341" s="1248">
        <v>0</v>
      </c>
      <c r="M341" s="1247">
        <v>3439</v>
      </c>
      <c r="N341" s="1248">
        <v>0</v>
      </c>
      <c r="O341" s="1247">
        <v>3439</v>
      </c>
      <c r="P341" s="1248">
        <v>0</v>
      </c>
      <c r="Q341" s="1247">
        <v>3439</v>
      </c>
      <c r="R341" s="1248">
        <v>0</v>
      </c>
      <c r="S341" s="1247">
        <v>3439</v>
      </c>
      <c r="T341" s="1247"/>
      <c r="U341" s="1247"/>
      <c r="V341" s="1247"/>
      <c r="W341" s="1247">
        <v>3439</v>
      </c>
      <c r="X341" s="1247" t="s">
        <v>928</v>
      </c>
    </row>
    <row r="342" spans="1:24" x14ac:dyDescent="0.25">
      <c r="A342" s="1247">
        <v>9705</v>
      </c>
      <c r="B342" s="1247" t="s">
        <v>1198</v>
      </c>
      <c r="C342" s="1247"/>
      <c r="D342" s="1247" t="s">
        <v>537</v>
      </c>
      <c r="E342" s="1247">
        <v>27</v>
      </c>
      <c r="F342" s="1248">
        <v>0</v>
      </c>
      <c r="G342" s="1247">
        <v>27</v>
      </c>
      <c r="H342" s="1248">
        <v>0</v>
      </c>
      <c r="I342" s="1247">
        <v>27</v>
      </c>
      <c r="J342" s="1248">
        <v>0</v>
      </c>
      <c r="K342" s="1247">
        <v>27</v>
      </c>
      <c r="L342" s="1248">
        <v>0</v>
      </c>
      <c r="M342" s="1247">
        <v>27</v>
      </c>
      <c r="N342" s="1248">
        <v>0</v>
      </c>
      <c r="O342" s="1247">
        <v>27</v>
      </c>
      <c r="P342" s="1248">
        <v>0</v>
      </c>
      <c r="Q342" s="1247">
        <v>27</v>
      </c>
      <c r="R342" s="1248">
        <v>0</v>
      </c>
      <c r="S342" s="1247">
        <v>27</v>
      </c>
      <c r="T342" s="1247"/>
      <c r="U342" s="1247"/>
      <c r="V342" s="1247"/>
      <c r="W342" s="1247">
        <v>27</v>
      </c>
      <c r="X342" s="1247" t="s">
        <v>928</v>
      </c>
    </row>
    <row r="343" spans="1:24" x14ac:dyDescent="0.25">
      <c r="A343" s="1247">
        <v>9721</v>
      </c>
      <c r="B343" s="1247" t="s">
        <v>855</v>
      </c>
      <c r="C343" s="1247"/>
      <c r="D343" s="1247" t="s">
        <v>537</v>
      </c>
      <c r="E343" s="1247">
        <v>1258</v>
      </c>
      <c r="F343" s="1248">
        <v>0</v>
      </c>
      <c r="G343" s="1247">
        <v>1258</v>
      </c>
      <c r="H343" s="1248">
        <v>0</v>
      </c>
      <c r="I343" s="1247">
        <v>1258</v>
      </c>
      <c r="J343" s="1248">
        <v>0</v>
      </c>
      <c r="K343" s="1247">
        <v>1258</v>
      </c>
      <c r="L343" s="1248">
        <v>0</v>
      </c>
      <c r="M343" s="1247">
        <v>1258</v>
      </c>
      <c r="N343" s="1248">
        <v>0</v>
      </c>
      <c r="O343" s="1247">
        <v>1258</v>
      </c>
      <c r="P343" s="1248">
        <v>0</v>
      </c>
      <c r="Q343" s="1247">
        <v>1258</v>
      </c>
      <c r="R343" s="1248">
        <v>0</v>
      </c>
      <c r="S343" s="1247">
        <v>1258</v>
      </c>
      <c r="T343" s="1247"/>
      <c r="U343" s="1247"/>
      <c r="V343" s="1247"/>
      <c r="W343" s="1247">
        <v>1348</v>
      </c>
      <c r="X343" s="1247" t="s">
        <v>928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2578125" defaultRowHeight="15" x14ac:dyDescent="0.25"/>
  <cols>
    <col min="1" max="1" width="20.85546875" bestFit="1" customWidth="1"/>
    <col min="2" max="2" width="7.5703125" bestFit="1" customWidth="1"/>
    <col min="3" max="3" width="48.85546875" bestFit="1" customWidth="1"/>
    <col min="4" max="4" width="12.7109375" bestFit="1" customWidth="1"/>
    <col min="5" max="5" width="11.28515625" bestFit="1" customWidth="1"/>
    <col min="6" max="6" width="5.5703125" style="63" bestFit="1" customWidth="1"/>
    <col min="7" max="7" width="12.7109375" bestFit="1" customWidth="1"/>
    <col min="8" max="8" width="11.28515625" bestFit="1" customWidth="1"/>
    <col min="9" max="9" width="5" style="63" bestFit="1" customWidth="1"/>
    <col min="10" max="10" width="12.7109375" bestFit="1" customWidth="1"/>
    <col min="11" max="11" width="11.28515625" bestFit="1" customWidth="1"/>
    <col min="12" max="12" width="5.5703125" style="63" bestFit="1" customWidth="1"/>
    <col min="13" max="13" width="12.7109375" bestFit="1" customWidth="1"/>
    <col min="14" max="14" width="11.28515625" bestFit="1" customWidth="1"/>
    <col min="15" max="15" width="5.5703125" style="63" bestFit="1" customWidth="1"/>
    <col min="16" max="16" width="12.7109375" bestFit="1" customWidth="1"/>
    <col min="17" max="17" width="11.28515625" bestFit="1" customWidth="1"/>
    <col min="18" max="18" width="5.5703125" style="63" bestFit="1" customWidth="1"/>
    <col min="19" max="19" width="12.7109375" bestFit="1" customWidth="1"/>
    <col min="20" max="20" width="11.28515625" bestFit="1" customWidth="1"/>
    <col min="21" max="21" width="5.5703125" style="63" bestFit="1" customWidth="1"/>
    <col min="22" max="22" width="12.7109375" bestFit="1" customWidth="1"/>
    <col min="23" max="23" width="11.28515625" bestFit="1" customWidth="1"/>
    <col min="24" max="24" width="5.5703125" style="63" bestFit="1" customWidth="1"/>
    <col min="25" max="25" width="10" bestFit="1" customWidth="1"/>
    <col min="26" max="26" width="11.28515625" bestFit="1" customWidth="1"/>
    <col min="27" max="27" width="5.5703125" style="63" bestFit="1" customWidth="1"/>
    <col min="28" max="28" width="10" style="82" bestFit="1" customWidth="1"/>
    <col min="29" max="29" width="11.28515625" bestFit="1" customWidth="1"/>
    <col min="30" max="30" width="5.5703125" style="63" bestFit="1" customWidth="1"/>
    <col min="31" max="31" width="12.7109375" bestFit="1" customWidth="1"/>
    <col min="32" max="32" width="11.28515625" bestFit="1" customWidth="1"/>
    <col min="33" max="33" width="5.5703125" style="63" bestFit="1" customWidth="1"/>
    <col min="34" max="34" width="10.7109375" bestFit="1" customWidth="1"/>
    <col min="35" max="35" width="11.28515625" bestFit="1" customWidth="1"/>
    <col min="36" max="36" width="5" style="63" bestFit="1" customWidth="1"/>
    <col min="37" max="37" width="10.28515625" bestFit="1" customWidth="1"/>
    <col min="38" max="38" width="11.28515625" bestFit="1" customWidth="1"/>
    <col min="39" max="39" width="5" style="63" bestFit="1" customWidth="1"/>
    <col min="40" max="40" width="10.28515625" bestFit="1" customWidth="1"/>
    <col min="41" max="41" width="11.28515625" bestFit="1" customWidth="1"/>
    <col min="42" max="42" width="5" style="63" bestFit="1" customWidth="1"/>
    <col min="43" max="43" width="9.85546875" bestFit="1" customWidth="1"/>
    <col min="44" max="44" width="11.28515625" bestFit="1" customWidth="1"/>
    <col min="45" max="45" width="5.5703125" style="63" bestFit="1" customWidth="1"/>
    <col min="46" max="46" width="10.140625" style="10" bestFit="1" customWidth="1"/>
    <col min="47" max="47" width="11.28515625" bestFit="1" customWidth="1"/>
    <col min="48" max="48" width="5" style="63" bestFit="1" customWidth="1"/>
    <col min="49" max="49" width="9.85546875" style="10" bestFit="1" customWidth="1"/>
    <col min="50" max="50" width="11.28515625" bestFit="1" customWidth="1"/>
    <col min="51" max="51" width="5" style="63" bestFit="1" customWidth="1"/>
    <col min="52" max="52" width="9.42578125" bestFit="1" customWidth="1"/>
    <col min="53" max="53" width="11.28515625" bestFit="1" customWidth="1"/>
    <col min="54" max="54" width="5" style="63" bestFit="1" customWidth="1"/>
    <col min="55" max="55" width="9.42578125" bestFit="1" customWidth="1"/>
    <col min="56" max="56" width="11.28515625" bestFit="1" customWidth="1"/>
    <col min="57" max="57" width="5.5703125" style="63" bestFit="1" customWidth="1"/>
    <col min="58" max="58" width="9.42578125" bestFit="1" customWidth="1"/>
    <col min="59" max="59" width="11.28515625" bestFit="1" customWidth="1"/>
    <col min="60" max="60" width="5.5703125" style="63" bestFit="1" customWidth="1"/>
    <col min="61" max="61" width="9.42578125" bestFit="1" customWidth="1"/>
    <col min="62" max="62" width="11.28515625" bestFit="1" customWidth="1"/>
    <col min="63" max="63" width="5" style="63" bestFit="1" customWidth="1"/>
    <col min="64" max="64" width="9.42578125" bestFit="1" customWidth="1"/>
    <col min="65" max="65" width="11.28515625" bestFit="1" customWidth="1"/>
    <col min="66" max="66" width="5.5703125" style="63" bestFit="1" customWidth="1"/>
    <col min="67" max="67" width="9.42578125" bestFit="1" customWidth="1"/>
    <col min="68" max="68" width="11.28515625" bestFit="1" customWidth="1"/>
    <col min="69" max="69" width="5" style="63" bestFit="1" customWidth="1"/>
    <col min="70" max="70" width="9.42578125" bestFit="1" customWidth="1"/>
    <col min="71" max="71" width="11.28515625" bestFit="1" customWidth="1"/>
    <col min="72" max="72" width="5" style="63" bestFit="1" customWidth="1"/>
    <col min="73" max="73" width="10" bestFit="1" customWidth="1"/>
    <col min="74" max="74" width="11.28515625" bestFit="1" customWidth="1"/>
    <col min="75" max="75" width="5.5703125" style="63" bestFit="1" customWidth="1"/>
    <col min="76" max="76" width="9.42578125" bestFit="1" customWidth="1"/>
    <col min="77" max="77" width="11.28515625" bestFit="1" customWidth="1"/>
    <col min="78" max="78" width="5.5703125" style="63" bestFit="1" customWidth="1"/>
    <col min="79" max="79" width="10.28515625" style="10" bestFit="1" customWidth="1"/>
    <col min="80" max="80" width="12.7109375" bestFit="1" customWidth="1"/>
    <col min="81" max="81" width="6.140625" style="63" bestFit="1" customWidth="1"/>
    <col min="82" max="82" width="10.28515625" style="10" bestFit="1" customWidth="1"/>
    <col min="83" max="83" width="12.7109375" bestFit="1" customWidth="1"/>
    <col min="84" max="84" width="11.42578125" style="1"/>
    <col min="85" max="85" width="13.140625" style="1" customWidth="1"/>
    <col min="86" max="86" width="8.42578125" style="1" customWidth="1"/>
    <col min="87" max="87" width="71" style="1" bestFit="1" customWidth="1"/>
    <col min="88" max="88" width="11.42578125" style="1"/>
    <col min="92" max="92" width="43.7109375" bestFit="1" customWidth="1"/>
  </cols>
  <sheetData>
    <row r="1" spans="1:88" s="1" customFormat="1" ht="15.75" thickBot="1" x14ac:dyDescent="0.3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25" thickBot="1" x14ac:dyDescent="0.35">
      <c r="B2" s="16"/>
      <c r="C2" s="17" t="s">
        <v>1346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480</v>
      </c>
      <c r="BA2" s="40">
        <v>45594</v>
      </c>
      <c r="BB2" s="58"/>
      <c r="BC2" s="18" t="s">
        <v>480</v>
      </c>
      <c r="BD2" s="40">
        <v>45580</v>
      </c>
      <c r="BE2" s="58"/>
      <c r="BF2" s="18" t="s">
        <v>480</v>
      </c>
      <c r="BG2" s="12">
        <v>45567</v>
      </c>
      <c r="BH2" s="58"/>
      <c r="BI2" s="18" t="s">
        <v>480</v>
      </c>
      <c r="BJ2" s="12">
        <v>45552</v>
      </c>
      <c r="BK2" s="58"/>
      <c r="BL2" s="18" t="s">
        <v>480</v>
      </c>
      <c r="BM2" s="12">
        <v>45538</v>
      </c>
      <c r="BN2" s="58"/>
      <c r="BO2" s="18" t="s">
        <v>480</v>
      </c>
      <c r="BP2" s="12">
        <v>45530</v>
      </c>
      <c r="BQ2" s="58"/>
      <c r="BR2" s="18" t="s">
        <v>480</v>
      </c>
      <c r="BS2" s="12">
        <v>45524</v>
      </c>
      <c r="BT2" s="58"/>
      <c r="BU2" s="18" t="s">
        <v>480</v>
      </c>
      <c r="BV2" s="12">
        <v>45505</v>
      </c>
      <c r="BW2" s="58"/>
      <c r="BX2" s="18" t="s">
        <v>480</v>
      </c>
      <c r="BY2" s="12">
        <v>45498</v>
      </c>
      <c r="BZ2" s="58"/>
      <c r="CA2" s="18" t="s">
        <v>480</v>
      </c>
      <c r="CB2" s="12">
        <v>45457</v>
      </c>
      <c r="CC2" s="58"/>
      <c r="CD2" s="18" t="s">
        <v>480</v>
      </c>
      <c r="CE2" s="12">
        <v>45436</v>
      </c>
    </row>
    <row r="3" spans="1:88" s="1" customFormat="1" ht="15.75" thickBot="1" x14ac:dyDescent="0.3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.75" thickBot="1" x14ac:dyDescent="0.3">
      <c r="A4" s="40" t="s">
        <v>1333</v>
      </c>
      <c r="B4" s="40" t="s">
        <v>1241</v>
      </c>
      <c r="C4" s="40" t="s">
        <v>1259</v>
      </c>
      <c r="D4" s="40">
        <v>45995</v>
      </c>
      <c r="E4" s="559" t="s">
        <v>47</v>
      </c>
      <c r="F4" s="560" t="s">
        <v>427</v>
      </c>
      <c r="G4" s="40">
        <v>45981</v>
      </c>
      <c r="H4" s="559" t="s">
        <v>47</v>
      </c>
      <c r="I4" s="560" t="s">
        <v>427</v>
      </c>
      <c r="J4" s="40">
        <v>45962</v>
      </c>
      <c r="K4" s="559" t="s">
        <v>47</v>
      </c>
      <c r="L4" s="560" t="s">
        <v>427</v>
      </c>
      <c r="M4" s="40">
        <v>45901</v>
      </c>
      <c r="N4" s="559" t="s">
        <v>47</v>
      </c>
      <c r="O4" s="560" t="s">
        <v>427</v>
      </c>
      <c r="P4" s="40">
        <v>45870</v>
      </c>
      <c r="Q4" s="559" t="s">
        <v>47</v>
      </c>
      <c r="R4" s="560" t="s">
        <v>427</v>
      </c>
      <c r="S4" s="40">
        <v>45810</v>
      </c>
      <c r="T4" s="559" t="s">
        <v>47</v>
      </c>
      <c r="U4" s="560" t="s">
        <v>427</v>
      </c>
      <c r="V4" s="40">
        <v>45796</v>
      </c>
      <c r="W4" s="559" t="s">
        <v>47</v>
      </c>
      <c r="X4" s="560" t="s">
        <v>427</v>
      </c>
      <c r="Y4" s="40">
        <v>45775</v>
      </c>
      <c r="Z4" s="559" t="s">
        <v>47</v>
      </c>
      <c r="AA4" s="560" t="s">
        <v>427</v>
      </c>
      <c r="AB4" s="40">
        <v>45740</v>
      </c>
      <c r="AC4" s="559" t="s">
        <v>47</v>
      </c>
      <c r="AD4" s="560" t="s">
        <v>427</v>
      </c>
      <c r="AE4" s="40">
        <v>45726</v>
      </c>
      <c r="AF4" s="559" t="s">
        <v>47</v>
      </c>
      <c r="AG4" s="560" t="s">
        <v>427</v>
      </c>
      <c r="AH4" s="40">
        <v>45701</v>
      </c>
      <c r="AI4" s="559" t="s">
        <v>47</v>
      </c>
      <c r="AJ4" s="560" t="s">
        <v>427</v>
      </c>
      <c r="AK4" s="40">
        <v>45680</v>
      </c>
      <c r="AL4" s="559" t="s">
        <v>47</v>
      </c>
      <c r="AM4" s="560" t="s">
        <v>427</v>
      </c>
      <c r="AN4" s="40">
        <v>45670</v>
      </c>
      <c r="AO4" s="559" t="s">
        <v>47</v>
      </c>
      <c r="AP4" s="560" t="s">
        <v>427</v>
      </c>
      <c r="AQ4" s="40">
        <v>45638</v>
      </c>
      <c r="AR4" s="559" t="s">
        <v>47</v>
      </c>
      <c r="AS4" s="560" t="s">
        <v>427</v>
      </c>
      <c r="AT4" s="40">
        <v>45628</v>
      </c>
      <c r="AU4" s="559" t="s">
        <v>47</v>
      </c>
      <c r="AV4" s="560" t="s">
        <v>427</v>
      </c>
      <c r="AW4" s="40">
        <v>45615</v>
      </c>
      <c r="AX4" s="559" t="s">
        <v>47</v>
      </c>
      <c r="AY4" s="560" t="s">
        <v>427</v>
      </c>
      <c r="AZ4" s="40">
        <v>45594</v>
      </c>
      <c r="BA4" s="559" t="s">
        <v>47</v>
      </c>
      <c r="BB4" s="560" t="s">
        <v>427</v>
      </c>
      <c r="BC4" s="40">
        <v>45580</v>
      </c>
      <c r="BD4" s="559" t="s">
        <v>47</v>
      </c>
      <c r="BE4" s="560" t="s">
        <v>427</v>
      </c>
      <c r="BF4" s="12">
        <v>45567</v>
      </c>
      <c r="BG4" s="559" t="s">
        <v>47</v>
      </c>
      <c r="BH4" s="560" t="s">
        <v>427</v>
      </c>
      <c r="BI4" s="12">
        <v>45552</v>
      </c>
      <c r="BJ4" s="559" t="s">
        <v>47</v>
      </c>
      <c r="BK4" s="560" t="s">
        <v>427</v>
      </c>
      <c r="BL4" s="12">
        <v>45538</v>
      </c>
      <c r="BM4" s="559" t="s">
        <v>47</v>
      </c>
      <c r="BN4" s="560" t="s">
        <v>427</v>
      </c>
      <c r="BO4" s="12">
        <v>45530</v>
      </c>
      <c r="BP4" s="559" t="s">
        <v>47</v>
      </c>
      <c r="BQ4" s="560" t="s">
        <v>427</v>
      </c>
      <c r="BR4" s="12">
        <v>45524</v>
      </c>
      <c r="BS4" s="559" t="s">
        <v>47</v>
      </c>
      <c r="BT4" s="560" t="s">
        <v>427</v>
      </c>
      <c r="BU4" s="12">
        <v>45505</v>
      </c>
      <c r="BV4" s="559" t="s">
        <v>47</v>
      </c>
      <c r="BW4" s="560" t="s">
        <v>427</v>
      </c>
      <c r="BX4" s="12">
        <v>45498</v>
      </c>
      <c r="BY4" s="559" t="s">
        <v>47</v>
      </c>
      <c r="BZ4" s="560" t="s">
        <v>427</v>
      </c>
      <c r="CA4" s="12">
        <v>45457</v>
      </c>
      <c r="CB4" s="19" t="s">
        <v>47</v>
      </c>
      <c r="CC4" s="560" t="s">
        <v>427</v>
      </c>
      <c r="CD4" s="12">
        <v>45436</v>
      </c>
      <c r="CE4" s="19" t="s">
        <v>47</v>
      </c>
    </row>
    <row r="5" spans="1:88" s="479" customFormat="1" x14ac:dyDescent="0.25">
      <c r="A5" s="278" t="s">
        <v>51</v>
      </c>
      <c r="B5" s="261">
        <v>88</v>
      </c>
      <c r="C5" s="452" t="s">
        <v>52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25">
      <c r="A6" s="279" t="s">
        <v>51</v>
      </c>
      <c r="B6" s="262">
        <v>1017</v>
      </c>
      <c r="C6" s="453" t="s">
        <v>53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25">
      <c r="A7" s="279" t="s">
        <v>51</v>
      </c>
      <c r="B7" s="262">
        <v>89</v>
      </c>
      <c r="C7" s="454" t="s">
        <v>54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25">
      <c r="A8" s="279" t="s">
        <v>51</v>
      </c>
      <c r="B8" s="262">
        <v>90</v>
      </c>
      <c r="C8" s="454" t="s">
        <v>55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.75" thickBot="1" x14ac:dyDescent="0.3">
      <c r="A9" s="280" t="s">
        <v>51</v>
      </c>
      <c r="B9" s="263">
        <v>91</v>
      </c>
      <c r="C9" s="456" t="s">
        <v>56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25">
      <c r="A10" s="286" t="s">
        <v>57</v>
      </c>
      <c r="B10" s="262">
        <v>154</v>
      </c>
      <c r="C10" s="453" t="s">
        <v>58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25">
      <c r="A11" s="279" t="s">
        <v>57</v>
      </c>
      <c r="B11" s="262">
        <v>159</v>
      </c>
      <c r="C11" s="454" t="s">
        <v>59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25">
      <c r="A12" s="279" t="s">
        <v>57</v>
      </c>
      <c r="B12" s="262">
        <v>193</v>
      </c>
      <c r="C12" s="454" t="s">
        <v>60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25">
      <c r="A13" s="279" t="s">
        <v>57</v>
      </c>
      <c r="B13" s="262">
        <v>195</v>
      </c>
      <c r="C13" s="454" t="s">
        <v>61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25">
      <c r="A14" s="279" t="s">
        <v>57</v>
      </c>
      <c r="B14" s="262">
        <v>196</v>
      </c>
      <c r="C14" s="454" t="s">
        <v>62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25">
      <c r="A15" s="279" t="s">
        <v>57</v>
      </c>
      <c r="B15" s="262">
        <v>197</v>
      </c>
      <c r="C15" s="454" t="s">
        <v>63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25">
      <c r="A16" s="279" t="s">
        <v>57</v>
      </c>
      <c r="B16" s="262">
        <v>198</v>
      </c>
      <c r="C16" s="454" t="s">
        <v>64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25">
      <c r="A17" s="279" t="s">
        <v>57</v>
      </c>
      <c r="B17" s="262">
        <v>199</v>
      </c>
      <c r="C17" s="454" t="s">
        <v>65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25">
      <c r="A18" s="279" t="s">
        <v>57</v>
      </c>
      <c r="B18" s="262">
        <v>200</v>
      </c>
      <c r="C18" s="454" t="s">
        <v>66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25">
      <c r="A19" s="279" t="s">
        <v>57</v>
      </c>
      <c r="B19" s="262">
        <v>201</v>
      </c>
      <c r="C19" s="454" t="s">
        <v>67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25">
      <c r="A20" s="279" t="s">
        <v>57</v>
      </c>
      <c r="B20" s="262">
        <v>202</v>
      </c>
      <c r="C20" s="454" t="s">
        <v>68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25">
      <c r="A21" s="279" t="s">
        <v>57</v>
      </c>
      <c r="B21" s="262">
        <v>208</v>
      </c>
      <c r="C21" s="454" t="s">
        <v>69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25">
      <c r="A22" s="279" t="s">
        <v>57</v>
      </c>
      <c r="B22" s="262">
        <v>215</v>
      </c>
      <c r="C22" s="454" t="s">
        <v>70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25">
      <c r="A23" s="279" t="s">
        <v>57</v>
      </c>
      <c r="B23" s="262">
        <v>221</v>
      </c>
      <c r="C23" s="454" t="s">
        <v>71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25">
      <c r="A24" s="279" t="s">
        <v>57</v>
      </c>
      <c r="B24" s="262">
        <v>243</v>
      </c>
      <c r="C24" s="454" t="s">
        <v>72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25">
      <c r="A25" s="279" t="s">
        <v>57</v>
      </c>
      <c r="B25" s="262">
        <v>266</v>
      </c>
      <c r="C25" s="454" t="s">
        <v>73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25">
      <c r="A26" s="279" t="s">
        <v>57</v>
      </c>
      <c r="B26" s="262">
        <v>416</v>
      </c>
      <c r="C26" s="454" t="s">
        <v>74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25">
      <c r="A27" s="279" t="s">
        <v>57</v>
      </c>
      <c r="B27" s="262">
        <v>468</v>
      </c>
      <c r="C27" s="454" t="s">
        <v>75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.75" thickBot="1" x14ac:dyDescent="0.3">
      <c r="A28" s="279" t="s">
        <v>57</v>
      </c>
      <c r="B28" s="262">
        <v>665</v>
      </c>
      <c r="C28" s="455" t="s">
        <v>76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25">
      <c r="A29" s="279" t="s">
        <v>57</v>
      </c>
      <c r="B29" s="262">
        <v>6071</v>
      </c>
      <c r="C29" s="454" t="s">
        <v>77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25">
      <c r="A30" s="279" t="s">
        <v>57</v>
      </c>
      <c r="B30" s="262">
        <v>6072</v>
      </c>
      <c r="C30" s="454" t="s">
        <v>78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25">
      <c r="A31" s="279" t="s">
        <v>57</v>
      </c>
      <c r="B31" s="262">
        <v>6073</v>
      </c>
      <c r="C31" s="454" t="s">
        <v>79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25">
      <c r="A32" s="279" t="s">
        <v>57</v>
      </c>
      <c r="B32" s="262">
        <v>6074</v>
      </c>
      <c r="C32" s="454" t="s">
        <v>80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25">
      <c r="A33" s="279" t="s">
        <v>57</v>
      </c>
      <c r="B33" s="262">
        <v>6075</v>
      </c>
      <c r="C33" s="454" t="s">
        <v>81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25">
      <c r="A34" s="279" t="s">
        <v>57</v>
      </c>
      <c r="B34" s="262">
        <v>6076</v>
      </c>
      <c r="C34" s="454" t="s">
        <v>82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25">
      <c r="A35" s="279" t="s">
        <v>57</v>
      </c>
      <c r="B35" s="262">
        <v>6077</v>
      </c>
      <c r="C35" s="454" t="s">
        <v>83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25">
      <c r="A36" s="279" t="s">
        <v>57</v>
      </c>
      <c r="B36" s="262">
        <v>6078</v>
      </c>
      <c r="C36" s="454" t="s">
        <v>84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25">
      <c r="A37" s="279" t="s">
        <v>57</v>
      </c>
      <c r="B37" s="262">
        <v>6079</v>
      </c>
      <c r="C37" s="454" t="s">
        <v>85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25">
      <c r="A38" s="279" t="s">
        <v>57</v>
      </c>
      <c r="B38" s="262">
        <v>6080</v>
      </c>
      <c r="C38" s="454" t="s">
        <v>86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.75" thickBot="1" x14ac:dyDescent="0.3">
      <c r="A39" s="297" t="s">
        <v>57</v>
      </c>
      <c r="B39" s="262">
        <v>6081</v>
      </c>
      <c r="C39" s="455" t="s">
        <v>87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25">
      <c r="A40" s="278" t="s">
        <v>88</v>
      </c>
      <c r="B40" s="261">
        <v>637</v>
      </c>
      <c r="C40" s="452" t="s">
        <v>89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25">
      <c r="A41" s="279" t="s">
        <v>88</v>
      </c>
      <c r="B41" s="262">
        <v>224</v>
      </c>
      <c r="C41" s="454" t="s">
        <v>90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25">
      <c r="A42" s="279" t="s">
        <v>88</v>
      </c>
      <c r="B42" s="262">
        <v>227</v>
      </c>
      <c r="C42" s="454" t="s">
        <v>91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25">
      <c r="A43" s="279" t="s">
        <v>88</v>
      </c>
      <c r="B43" s="262">
        <v>228</v>
      </c>
      <c r="C43" s="454" t="s">
        <v>92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25">
      <c r="A44" s="279" t="s">
        <v>88</v>
      </c>
      <c r="B44" s="262">
        <v>216</v>
      </c>
      <c r="C44" s="454" t="s">
        <v>93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25">
      <c r="A45" s="279" t="s">
        <v>88</v>
      </c>
      <c r="B45" s="262">
        <v>223</v>
      </c>
      <c r="C45" s="454" t="s">
        <v>94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25">
      <c r="A46" s="279" t="s">
        <v>88</v>
      </c>
      <c r="B46" s="262">
        <v>241</v>
      </c>
      <c r="C46" s="454" t="s">
        <v>95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25">
      <c r="A47" s="279" t="s">
        <v>88</v>
      </c>
      <c r="B47" s="262">
        <v>245</v>
      </c>
      <c r="C47" s="454" t="s">
        <v>96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25">
      <c r="A48" s="279" t="s">
        <v>88</v>
      </c>
      <c r="B48" s="262">
        <v>246</v>
      </c>
      <c r="C48" s="454" t="s">
        <v>97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25">
      <c r="A49" s="279" t="s">
        <v>88</v>
      </c>
      <c r="B49" s="262">
        <v>251</v>
      </c>
      <c r="C49" s="454" t="s">
        <v>98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25">
      <c r="A50" s="279" t="s">
        <v>88</v>
      </c>
      <c r="B50" s="262">
        <v>632</v>
      </c>
      <c r="C50" s="454" t="s">
        <v>99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25">
      <c r="A51" s="279" t="s">
        <v>88</v>
      </c>
      <c r="B51" s="262">
        <v>286</v>
      </c>
      <c r="C51" s="454" t="s">
        <v>100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25">
      <c r="A52" s="279" t="s">
        <v>88</v>
      </c>
      <c r="B52" s="262">
        <v>240</v>
      </c>
      <c r="C52" s="454" t="s">
        <v>101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25">
      <c r="A53" s="279" t="s">
        <v>88</v>
      </c>
      <c r="B53" s="262">
        <v>7217</v>
      </c>
      <c r="C53" s="454" t="s">
        <v>102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25">
      <c r="A54" s="279" t="s">
        <v>88</v>
      </c>
      <c r="B54" s="262">
        <v>260</v>
      </c>
      <c r="C54" s="454" t="s">
        <v>103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25">
      <c r="A55" s="279" t="s">
        <v>88</v>
      </c>
      <c r="B55" s="262">
        <v>234</v>
      </c>
      <c r="C55" s="454" t="s">
        <v>104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25">
      <c r="A56" s="736" t="s">
        <v>88</v>
      </c>
      <c r="B56" s="262">
        <v>753</v>
      </c>
      <c r="C56" s="924" t="s">
        <v>105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25">
      <c r="A57" s="279" t="s">
        <v>88</v>
      </c>
      <c r="B57" s="262">
        <v>7224</v>
      </c>
      <c r="C57" s="454" t="s">
        <v>106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25">
      <c r="A58" s="279" t="s">
        <v>88</v>
      </c>
      <c r="B58" s="262">
        <v>7225</v>
      </c>
      <c r="C58" s="454" t="s">
        <v>107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25">
      <c r="A59" s="279" t="s">
        <v>88</v>
      </c>
      <c r="B59" s="262">
        <v>736</v>
      </c>
      <c r="C59" s="457" t="s">
        <v>108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25">
      <c r="A60" s="279" t="s">
        <v>88</v>
      </c>
      <c r="B60" s="262">
        <v>755</v>
      </c>
      <c r="C60" s="457" t="s">
        <v>109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25">
      <c r="A61" s="279" t="s">
        <v>88</v>
      </c>
      <c r="B61" s="262">
        <v>2014</v>
      </c>
      <c r="C61" s="737" t="s">
        <v>110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.75" thickBot="1" x14ac:dyDescent="0.3">
      <c r="A62" s="297" t="s">
        <v>88</v>
      </c>
      <c r="B62" s="265">
        <v>1095</v>
      </c>
      <c r="C62" s="503" t="s">
        <v>492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.75" thickBot="1" x14ac:dyDescent="0.3">
      <c r="A63" s="280" t="s">
        <v>88</v>
      </c>
      <c r="B63" s="266">
        <v>181</v>
      </c>
      <c r="C63" s="39" t="s">
        <v>492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25">
      <c r="A64" s="278" t="s">
        <v>113</v>
      </c>
      <c r="B64" s="269">
        <v>324</v>
      </c>
      <c r="C64" s="459" t="s">
        <v>114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25">
      <c r="A65" s="279" t="s">
        <v>113</v>
      </c>
      <c r="B65" s="268">
        <v>157</v>
      </c>
      <c r="C65" s="457" t="s">
        <v>115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25">
      <c r="A66" s="279" t="s">
        <v>113</v>
      </c>
      <c r="B66" s="268">
        <v>639</v>
      </c>
      <c r="C66" s="457" t="s">
        <v>116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25">
      <c r="A67" s="279" t="s">
        <v>113</v>
      </c>
      <c r="B67" s="268">
        <v>638</v>
      </c>
      <c r="C67" s="457" t="s">
        <v>117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25">
      <c r="A68" s="279" t="s">
        <v>113</v>
      </c>
      <c r="B68" s="268">
        <v>352</v>
      </c>
      <c r="C68" s="457" t="s">
        <v>118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25">
      <c r="A69" s="279" t="s">
        <v>113</v>
      </c>
      <c r="B69" s="268">
        <v>182</v>
      </c>
      <c r="C69" s="458" t="s">
        <v>119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25">
      <c r="A70" s="279" t="s">
        <v>113</v>
      </c>
      <c r="B70" s="268">
        <v>1503</v>
      </c>
      <c r="C70" s="457" t="s">
        <v>120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25">
      <c r="A71" s="279" t="s">
        <v>113</v>
      </c>
      <c r="B71" s="265">
        <v>180</v>
      </c>
      <c r="C71" s="505" t="s">
        <v>121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25">
      <c r="A72" s="279" t="s">
        <v>113</v>
      </c>
      <c r="B72" s="265">
        <v>740</v>
      </c>
      <c r="C72" s="505" t="s">
        <v>122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.75" thickBot="1" x14ac:dyDescent="0.3">
      <c r="A73" s="280" t="s">
        <v>113</v>
      </c>
      <c r="B73" s="266">
        <v>342</v>
      </c>
      <c r="C73" s="506" t="s">
        <v>123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25">
      <c r="A74" s="286" t="s">
        <v>124</v>
      </c>
      <c r="B74" s="268">
        <v>280</v>
      </c>
      <c r="C74" s="460" t="s">
        <v>125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25">
      <c r="A75" s="279" t="s">
        <v>124</v>
      </c>
      <c r="B75" s="268">
        <v>282</v>
      </c>
      <c r="C75" s="457" t="s">
        <v>126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25">
      <c r="A76" s="279" t="s">
        <v>124</v>
      </c>
      <c r="B76" s="268">
        <v>283</v>
      </c>
      <c r="C76" s="457" t="s">
        <v>127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25">
      <c r="A77" s="279" t="s">
        <v>124</v>
      </c>
      <c r="B77" s="268">
        <v>275</v>
      </c>
      <c r="C77" s="457" t="s">
        <v>128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25">
      <c r="A78" s="279" t="s">
        <v>124</v>
      </c>
      <c r="B78" s="268">
        <v>276</v>
      </c>
      <c r="C78" s="457" t="s">
        <v>129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25">
      <c r="A79" s="279" t="s">
        <v>124</v>
      </c>
      <c r="B79" s="268">
        <v>277</v>
      </c>
      <c r="C79" s="457" t="s">
        <v>130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25">
      <c r="A80" s="279" t="s">
        <v>124</v>
      </c>
      <c r="B80" s="265">
        <v>291</v>
      </c>
      <c r="C80" s="457" t="s">
        <v>131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25">
      <c r="A81" s="279" t="s">
        <v>124</v>
      </c>
      <c r="B81" s="268">
        <v>281</v>
      </c>
      <c r="C81" s="460" t="s">
        <v>132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25">
      <c r="A82" s="279" t="s">
        <v>124</v>
      </c>
      <c r="B82" s="268">
        <v>185</v>
      </c>
      <c r="C82" s="457" t="s">
        <v>133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25">
      <c r="A83" s="279" t="s">
        <v>124</v>
      </c>
      <c r="B83" s="268">
        <v>279</v>
      </c>
      <c r="C83" s="457" t="s">
        <v>134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25">
      <c r="A84" s="286" t="s">
        <v>124</v>
      </c>
      <c r="B84" s="268">
        <v>1091</v>
      </c>
      <c r="C84" s="460" t="s">
        <v>494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25">
      <c r="A85" s="286" t="s">
        <v>124</v>
      </c>
      <c r="B85" s="268">
        <v>280</v>
      </c>
      <c r="C85" s="460" t="s">
        <v>125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25">
      <c r="A86" s="279" t="s">
        <v>124</v>
      </c>
      <c r="B86" s="268">
        <v>282</v>
      </c>
      <c r="C86" s="457" t="s">
        <v>126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25">
      <c r="A87" s="279" t="s">
        <v>124</v>
      </c>
      <c r="B87" s="268">
        <v>283</v>
      </c>
      <c r="C87" s="457" t="s">
        <v>127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25">
      <c r="A88" s="279" t="s">
        <v>124</v>
      </c>
      <c r="B88" s="268">
        <v>275</v>
      </c>
      <c r="C88" s="457" t="s">
        <v>128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25">
      <c r="A89" s="279" t="s">
        <v>124</v>
      </c>
      <c r="B89" s="268">
        <v>276</v>
      </c>
      <c r="C89" s="457" t="s">
        <v>129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25">
      <c r="A90" s="279" t="s">
        <v>124</v>
      </c>
      <c r="B90" s="268">
        <v>277</v>
      </c>
      <c r="C90" s="457" t="s">
        <v>130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25">
      <c r="A91" s="279" t="s">
        <v>124</v>
      </c>
      <c r="B91" s="265">
        <v>291</v>
      </c>
      <c r="C91" s="457" t="s">
        <v>131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25">
      <c r="A92" s="279" t="s">
        <v>124</v>
      </c>
      <c r="B92" s="268">
        <v>281</v>
      </c>
      <c r="C92" s="460" t="s">
        <v>132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25">
      <c r="A93" s="279" t="s">
        <v>124</v>
      </c>
      <c r="B93" s="268">
        <v>185</v>
      </c>
      <c r="C93" s="457" t="s">
        <v>133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.75" thickBot="1" x14ac:dyDescent="0.3">
      <c r="A94" s="297" t="s">
        <v>124</v>
      </c>
      <c r="B94" s="268">
        <v>279</v>
      </c>
      <c r="C94" s="507" t="s">
        <v>134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25">
      <c r="A95" s="278" t="s">
        <v>146</v>
      </c>
      <c r="B95" s="271">
        <v>184</v>
      </c>
      <c r="C95" s="504" t="s">
        <v>147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25">
      <c r="A96" s="279" t="s">
        <v>146</v>
      </c>
      <c r="B96" s="265">
        <v>186</v>
      </c>
      <c r="C96" s="505" t="s">
        <v>148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.75" thickBot="1" x14ac:dyDescent="0.3">
      <c r="A97" s="280" t="s">
        <v>146</v>
      </c>
      <c r="B97" s="264">
        <v>9721</v>
      </c>
      <c r="C97" s="508" t="s">
        <v>151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25">
      <c r="A98" s="286" t="s">
        <v>152</v>
      </c>
      <c r="B98" s="265">
        <v>787</v>
      </c>
      <c r="C98" s="525" t="s">
        <v>153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25">
      <c r="A99" s="279" t="s">
        <v>152</v>
      </c>
      <c r="B99" s="265">
        <v>788</v>
      </c>
      <c r="C99" s="505" t="s">
        <v>154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25">
      <c r="A100" s="279" t="s">
        <v>152</v>
      </c>
      <c r="B100" s="265">
        <v>789</v>
      </c>
      <c r="C100" s="505" t="s">
        <v>155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25">
      <c r="A101" s="279" t="s">
        <v>152</v>
      </c>
      <c r="B101" s="265">
        <v>790</v>
      </c>
      <c r="C101" s="505" t="s">
        <v>156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.75" thickBot="1" x14ac:dyDescent="0.3">
      <c r="A102" s="297" t="s">
        <v>152</v>
      </c>
      <c r="B102" s="265">
        <v>511</v>
      </c>
      <c r="C102" s="503" t="s">
        <v>613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25">
      <c r="A103" s="278" t="s">
        <v>158</v>
      </c>
      <c r="B103" s="273">
        <v>911</v>
      </c>
      <c r="C103" s="645" t="s">
        <v>159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25">
      <c r="A104" s="279" t="s">
        <v>158</v>
      </c>
      <c r="B104" s="270">
        <v>912</v>
      </c>
      <c r="C104" s="509" t="s">
        <v>160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25">
      <c r="A105" s="279" t="s">
        <v>158</v>
      </c>
      <c r="B105" s="73">
        <v>913</v>
      </c>
      <c r="C105" s="461" t="s">
        <v>161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25">
      <c r="A106" s="279" t="s">
        <v>158</v>
      </c>
      <c r="B106" s="73">
        <v>914</v>
      </c>
      <c r="C106" s="461" t="s">
        <v>162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25">
      <c r="A107" s="279" t="s">
        <v>158</v>
      </c>
      <c r="B107" s="73">
        <v>915</v>
      </c>
      <c r="C107" s="461" t="s">
        <v>163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25">
      <c r="A108" s="279" t="s">
        <v>158</v>
      </c>
      <c r="B108" s="73">
        <v>916</v>
      </c>
      <c r="C108" s="461" t="s">
        <v>164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25">
      <c r="A109" s="279" t="s">
        <v>158</v>
      </c>
      <c r="B109" s="73">
        <v>917</v>
      </c>
      <c r="C109" s="461" t="s">
        <v>165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25">
      <c r="A110" s="279" t="s">
        <v>158</v>
      </c>
      <c r="B110" s="73">
        <v>918</v>
      </c>
      <c r="C110" s="461" t="s">
        <v>166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25">
      <c r="A111" s="279" t="s">
        <v>158</v>
      </c>
      <c r="B111" s="73">
        <v>919</v>
      </c>
      <c r="C111" s="461" t="s">
        <v>167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25">
      <c r="A112" s="279" t="s">
        <v>158</v>
      </c>
      <c r="B112" s="73">
        <v>920</v>
      </c>
      <c r="C112" s="461" t="s">
        <v>168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25">
      <c r="A113" s="279" t="s">
        <v>158</v>
      </c>
      <c r="B113" s="73">
        <v>921</v>
      </c>
      <c r="C113" s="461" t="s">
        <v>169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25">
      <c r="A114" s="279" t="s">
        <v>158</v>
      </c>
      <c r="B114" s="73">
        <v>922</v>
      </c>
      <c r="C114" s="461" t="s">
        <v>170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25">
      <c r="A115" s="279" t="s">
        <v>158</v>
      </c>
      <c r="B115" s="73">
        <v>923</v>
      </c>
      <c r="C115" s="461" t="s">
        <v>171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25">
      <c r="A116" s="279" t="s">
        <v>158</v>
      </c>
      <c r="B116" s="73">
        <v>924</v>
      </c>
      <c r="C116" s="461" t="s">
        <v>172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25">
      <c r="A117" s="734" t="s">
        <v>158</v>
      </c>
      <c r="B117" s="14">
        <v>2070</v>
      </c>
      <c r="C117" s="178" t="s">
        <v>173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25">
      <c r="A118" s="279" t="s">
        <v>158</v>
      </c>
      <c r="B118" s="274">
        <v>1065</v>
      </c>
      <c r="C118" s="427" t="s">
        <v>174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25">
      <c r="A119" s="279" t="s">
        <v>158</v>
      </c>
      <c r="B119" s="73">
        <v>1066</v>
      </c>
      <c r="C119" s="427" t="s">
        <v>175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25">
      <c r="A120" s="279" t="s">
        <v>158</v>
      </c>
      <c r="B120" s="73">
        <v>1068</v>
      </c>
      <c r="C120" s="427" t="s">
        <v>177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25">
      <c r="A121" s="279" t="s">
        <v>158</v>
      </c>
      <c r="B121" s="73">
        <v>1069</v>
      </c>
      <c r="C121" s="427" t="s">
        <v>178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25">
      <c r="A122" s="279" t="s">
        <v>158</v>
      </c>
      <c r="B122" s="73">
        <v>1070</v>
      </c>
      <c r="C122" s="427" t="s">
        <v>179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25">
      <c r="A123" s="279" t="s">
        <v>158</v>
      </c>
      <c r="B123" s="73">
        <v>1071</v>
      </c>
      <c r="C123" s="427" t="s">
        <v>180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25">
      <c r="A124" s="279" t="s">
        <v>158</v>
      </c>
      <c r="B124" s="73">
        <v>1072</v>
      </c>
      <c r="C124" s="427" t="s">
        <v>181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25">
      <c r="A125" s="279" t="s">
        <v>158</v>
      </c>
      <c r="B125" s="73">
        <v>1073</v>
      </c>
      <c r="C125" s="427" t="s">
        <v>182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25">
      <c r="A126" s="279" t="s">
        <v>158</v>
      </c>
      <c r="B126" s="73">
        <v>1074</v>
      </c>
      <c r="C126" s="510" t="s">
        <v>183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25">
      <c r="A127" s="734" t="s">
        <v>158</v>
      </c>
      <c r="B127" s="16">
        <v>1408</v>
      </c>
      <c r="C127" s="178" t="s">
        <v>184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25">
      <c r="A128" s="734" t="s">
        <v>158</v>
      </c>
      <c r="B128" s="16">
        <v>1409</v>
      </c>
      <c r="C128" s="178" t="s">
        <v>185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25">
      <c r="A129" s="734" t="s">
        <v>158</v>
      </c>
      <c r="B129" s="16">
        <v>1410</v>
      </c>
      <c r="C129" s="178" t="s">
        <v>186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25">
      <c r="A130" s="734" t="s">
        <v>158</v>
      </c>
      <c r="B130" s="16">
        <v>1412</v>
      </c>
      <c r="C130" s="178" t="s">
        <v>187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25">
      <c r="A131" s="734" t="s">
        <v>158</v>
      </c>
      <c r="B131" s="16">
        <v>1413</v>
      </c>
      <c r="C131" s="178" t="s">
        <v>188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25">
      <c r="A132" s="734" t="s">
        <v>158</v>
      </c>
      <c r="B132" s="16">
        <v>1414</v>
      </c>
      <c r="C132" s="178" t="s">
        <v>189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25">
      <c r="A133" s="734" t="s">
        <v>158</v>
      </c>
      <c r="B133" s="16">
        <v>1415</v>
      </c>
      <c r="C133" s="178" t="s">
        <v>190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25">
      <c r="A134" s="734" t="s">
        <v>158</v>
      </c>
      <c r="B134" s="16">
        <v>1416</v>
      </c>
      <c r="C134" s="178" t="s">
        <v>191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25">
      <c r="A135" s="734" t="s">
        <v>158</v>
      </c>
      <c r="B135" s="16">
        <v>1417</v>
      </c>
      <c r="C135" s="178" t="s">
        <v>192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25">
      <c r="A136" s="734" t="s">
        <v>158</v>
      </c>
      <c r="B136" s="16">
        <v>1418</v>
      </c>
      <c r="C136" s="178" t="s">
        <v>193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25">
      <c r="A137" s="279" t="s">
        <v>158</v>
      </c>
      <c r="B137" s="274">
        <v>925</v>
      </c>
      <c r="C137" s="462" t="s">
        <v>194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25">
      <c r="A138" s="279" t="s">
        <v>158</v>
      </c>
      <c r="B138" s="73">
        <v>926</v>
      </c>
      <c r="C138" s="462" t="s">
        <v>195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25">
      <c r="A139" s="279" t="s">
        <v>158</v>
      </c>
      <c r="B139" s="73">
        <v>927</v>
      </c>
      <c r="C139" s="462" t="s">
        <v>196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25">
      <c r="A140" s="279" t="s">
        <v>158</v>
      </c>
      <c r="B140" s="73">
        <v>928</v>
      </c>
      <c r="C140" s="462" t="s">
        <v>197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.75" thickBot="1" x14ac:dyDescent="0.3">
      <c r="A141" s="280" t="s">
        <v>158</v>
      </c>
      <c r="B141" s="287">
        <v>929</v>
      </c>
      <c r="C141" s="652" t="s">
        <v>198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25">
      <c r="A142" s="279" t="s">
        <v>158</v>
      </c>
      <c r="B142" s="268">
        <v>1393</v>
      </c>
      <c r="C142" s="419" t="s">
        <v>199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25">
      <c r="A143" s="279" t="s">
        <v>158</v>
      </c>
      <c r="B143" s="268">
        <v>1394</v>
      </c>
      <c r="C143" s="419" t="s">
        <v>200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25">
      <c r="A144" s="279" t="s">
        <v>158</v>
      </c>
      <c r="B144" s="268">
        <v>1395</v>
      </c>
      <c r="C144" s="419" t="s">
        <v>1347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25">
      <c r="A145" s="279" t="s">
        <v>158</v>
      </c>
      <c r="B145" s="73">
        <v>1047</v>
      </c>
      <c r="C145" s="718" t="s">
        <v>202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25">
      <c r="A146" s="279" t="s">
        <v>158</v>
      </c>
      <c r="B146" s="73">
        <v>1048</v>
      </c>
      <c r="C146" s="802" t="s">
        <v>203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.75" thickBot="1" x14ac:dyDescent="0.3">
      <c r="A147" s="279" t="s">
        <v>158</v>
      </c>
      <c r="B147" s="287">
        <v>1046</v>
      </c>
      <c r="C147" s="720" t="s">
        <v>204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25">
      <c r="A148" s="717" t="s">
        <v>158</v>
      </c>
      <c r="B148" s="73">
        <v>1376</v>
      </c>
      <c r="C148" s="718" t="s">
        <v>482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.75" thickBot="1" x14ac:dyDescent="0.3">
      <c r="A149" s="1063" t="s">
        <v>158</v>
      </c>
      <c r="B149" s="73">
        <v>1377</v>
      </c>
      <c r="C149" s="718" t="s">
        <v>206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25">
      <c r="A150" s="278" t="s">
        <v>207</v>
      </c>
      <c r="B150" s="269">
        <v>936</v>
      </c>
      <c r="C150" s="452" t="s">
        <v>208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25">
      <c r="A151" s="286" t="s">
        <v>207</v>
      </c>
      <c r="B151" s="268">
        <v>1341</v>
      </c>
      <c r="C151" s="453" t="s">
        <v>209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25">
      <c r="A152" s="279" t="s">
        <v>207</v>
      </c>
      <c r="B152" s="268">
        <v>938</v>
      </c>
      <c r="C152" s="454" t="s">
        <v>210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25">
      <c r="A153" s="279" t="s">
        <v>207</v>
      </c>
      <c r="B153" s="268">
        <v>939</v>
      </c>
      <c r="C153" s="454" t="s">
        <v>211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25">
      <c r="A154" s="279" t="s">
        <v>207</v>
      </c>
      <c r="B154" s="268">
        <v>940</v>
      </c>
      <c r="C154" s="454" t="s">
        <v>212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25">
      <c r="A155" s="279" t="s">
        <v>207</v>
      </c>
      <c r="B155" s="268">
        <v>941</v>
      </c>
      <c r="C155" s="454" t="s">
        <v>213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25">
      <c r="A156" s="279" t="s">
        <v>207</v>
      </c>
      <c r="B156" s="268">
        <v>944</v>
      </c>
      <c r="C156" s="454" t="s">
        <v>214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25">
      <c r="A157" s="279" t="s">
        <v>207</v>
      </c>
      <c r="B157" s="268">
        <v>946</v>
      </c>
      <c r="C157" s="454" t="s">
        <v>215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25">
      <c r="A158" s="279" t="s">
        <v>207</v>
      </c>
      <c r="B158" s="268">
        <v>947</v>
      </c>
      <c r="C158" s="454" t="s">
        <v>216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25">
      <c r="A159" s="279" t="s">
        <v>207</v>
      </c>
      <c r="B159" s="268">
        <v>983</v>
      </c>
      <c r="C159" s="454" t="s">
        <v>217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.75" thickBot="1" x14ac:dyDescent="0.3">
      <c r="A160" s="297" t="s">
        <v>207</v>
      </c>
      <c r="B160" s="268">
        <v>945</v>
      </c>
      <c r="C160" s="455" t="s">
        <v>218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25">
      <c r="A161" s="297" t="s">
        <v>207</v>
      </c>
      <c r="B161" s="268">
        <v>1509</v>
      </c>
      <c r="C161" s="718" t="s">
        <v>219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25">
      <c r="A162" s="297" t="s">
        <v>207</v>
      </c>
      <c r="B162" s="268">
        <v>1510</v>
      </c>
      <c r="C162" s="718" t="s">
        <v>220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.75" thickBot="1" x14ac:dyDescent="0.3">
      <c r="A163" s="297" t="s">
        <v>207</v>
      </c>
      <c r="B163" s="268">
        <v>1511</v>
      </c>
      <c r="C163" s="720" t="s">
        <v>221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25">
      <c r="A164" s="286" t="s">
        <v>222</v>
      </c>
      <c r="B164" s="391">
        <v>4663</v>
      </c>
      <c r="C164" s="4" t="s">
        <v>223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25">
      <c r="A165" s="279" t="s">
        <v>222</v>
      </c>
      <c r="B165" s="247">
        <v>3181</v>
      </c>
      <c r="C165" s="2" t="s">
        <v>1335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25">
      <c r="A166" s="279" t="s">
        <v>222</v>
      </c>
      <c r="B166" s="247">
        <v>1672</v>
      </c>
      <c r="C166" s="2" t="s">
        <v>225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25">
      <c r="A167" s="279" t="s">
        <v>222</v>
      </c>
      <c r="B167" s="247">
        <v>4713</v>
      </c>
      <c r="C167" s="2" t="s">
        <v>226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25">
      <c r="A168" s="279" t="s">
        <v>222</v>
      </c>
      <c r="B168" s="247">
        <v>4687</v>
      </c>
      <c r="C168" s="2" t="s">
        <v>1336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25">
      <c r="A169" s="279" t="s">
        <v>222</v>
      </c>
      <c r="B169" s="543">
        <v>4704</v>
      </c>
      <c r="C169" s="2" t="s">
        <v>1337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25">
      <c r="A170" s="279" t="s">
        <v>222</v>
      </c>
      <c r="B170" s="247">
        <v>2230</v>
      </c>
      <c r="C170" s="2" t="s">
        <v>1338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25">
      <c r="A171" s="279" t="s">
        <v>222</v>
      </c>
      <c r="B171" s="247">
        <v>3720</v>
      </c>
      <c r="C171" s="2" t="s">
        <v>230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.75" thickBot="1" x14ac:dyDescent="0.3">
      <c r="A172" s="280" t="s">
        <v>222</v>
      </c>
      <c r="B172" s="689">
        <v>2499</v>
      </c>
      <c r="C172" s="32" t="s">
        <v>1339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25">
      <c r="A173" s="278" t="s">
        <v>232</v>
      </c>
      <c r="B173" s="275">
        <v>612</v>
      </c>
      <c r="C173" s="504" t="s">
        <v>233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25">
      <c r="A174" s="279" t="s">
        <v>232</v>
      </c>
      <c r="B174" s="267">
        <v>618</v>
      </c>
      <c r="C174" s="505" t="s">
        <v>234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.75" thickBot="1" x14ac:dyDescent="0.3">
      <c r="A175" s="280" t="s">
        <v>232</v>
      </c>
      <c r="B175" s="272">
        <v>617</v>
      </c>
      <c r="C175" s="39" t="s">
        <v>235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.75" thickBot="1" x14ac:dyDescent="0.3">
      <c r="A176" s="286" t="s">
        <v>238</v>
      </c>
      <c r="B176" s="267">
        <v>552</v>
      </c>
      <c r="C176" s="525" t="s">
        <v>239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.75" thickBot="1" x14ac:dyDescent="0.3">
      <c r="A177" s="279" t="s">
        <v>238</v>
      </c>
      <c r="B177" s="267">
        <v>553</v>
      </c>
      <c r="C177" s="505" t="s">
        <v>240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.75" thickBot="1" x14ac:dyDescent="0.3">
      <c r="A178" s="280" t="s">
        <v>238</v>
      </c>
      <c r="B178" s="272">
        <v>554</v>
      </c>
      <c r="C178" s="39" t="s">
        <v>241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.75" thickBot="1" x14ac:dyDescent="0.3">
      <c r="A179" s="278" t="s">
        <v>242</v>
      </c>
      <c r="B179" s="275">
        <v>1147</v>
      </c>
      <c r="C179" s="504" t="s">
        <v>252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.75" thickBot="1" x14ac:dyDescent="0.3">
      <c r="A180" s="279" t="s">
        <v>242</v>
      </c>
      <c r="B180" s="267">
        <v>1154</v>
      </c>
      <c r="C180" s="525" t="s">
        <v>254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.75" thickBot="1" x14ac:dyDescent="0.3">
      <c r="A181" s="280" t="s">
        <v>242</v>
      </c>
      <c r="B181" s="272">
        <v>1121</v>
      </c>
      <c r="C181" s="628" t="s">
        <v>256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3"/>
  <sheetViews>
    <sheetView zoomScale="77" zoomScaleNormal="85" workbookViewId="0">
      <selection activeCell="T34" sqref="T34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6.42578125" bestFit="1" customWidth="1"/>
    <col min="7" max="7" width="6.7109375" bestFit="1" customWidth="1"/>
    <col min="8" max="8" width="8" bestFit="1" customWidth="1"/>
    <col min="9" max="9" width="6.7109375" bestFit="1" customWidth="1"/>
    <col min="10" max="10" width="7.42578125" bestFit="1" customWidth="1"/>
    <col min="11" max="11" width="7.140625" bestFit="1" customWidth="1"/>
    <col min="12" max="12" width="8" bestFit="1" customWidth="1"/>
    <col min="13" max="13" width="7.140625" bestFit="1" customWidth="1"/>
    <col min="14" max="14" width="7.42578125" bestFit="1" customWidth="1"/>
    <col min="15" max="15" width="7.140625" bestFit="1" customWidth="1"/>
    <col min="16" max="16" width="8" bestFit="1" customWidth="1"/>
    <col min="17" max="17" width="7.140625" bestFit="1" customWidth="1"/>
    <col min="18" max="18" width="8.42578125" bestFit="1" customWidth="1"/>
    <col min="19" max="19" width="7.140625" bestFit="1" customWidth="1"/>
    <col min="20" max="21" width="6.42578125" bestFit="1" customWidth="1"/>
    <col min="22" max="22" width="2.7109375" bestFit="1" customWidth="1"/>
    <col min="23" max="23" width="6.42578125" bestFit="1" customWidth="1"/>
    <col min="24" max="24" width="13.5703125" hidden="1" customWidth="1"/>
    <col min="25" max="26" width="12.7109375" customWidth="1"/>
    <col min="27" max="27" width="6.42578125" customWidth="1"/>
    <col min="28" max="29" width="12.7109375" customWidth="1"/>
    <col min="30" max="30" width="6.42578125" customWidth="1"/>
    <col min="31" max="32" width="9.85546875" bestFit="1" customWidth="1"/>
    <col min="33" max="33" width="6.42578125" customWidth="1"/>
    <col min="34" max="34" width="8.7109375" bestFit="1" customWidth="1"/>
    <col min="35" max="35" width="10.7109375" bestFit="1" customWidth="1"/>
    <col min="36" max="36" width="6.42578125" customWidth="1"/>
    <col min="37" max="37" width="8.7109375" bestFit="1" customWidth="1"/>
    <col min="38" max="38" width="9.5703125" bestFit="1" customWidth="1"/>
    <col min="39" max="39" width="6.42578125" customWidth="1"/>
    <col min="40" max="40" width="8.7109375" bestFit="1" customWidth="1"/>
    <col min="41" max="41" width="10.7109375" bestFit="1" customWidth="1"/>
    <col min="42" max="42" width="6.42578125" customWidth="1"/>
    <col min="43" max="43" width="7.42578125" bestFit="1" customWidth="1"/>
    <col min="44" max="44" width="10.7109375" bestFit="1" customWidth="1"/>
    <col min="45" max="45" width="6.42578125" customWidth="1"/>
    <col min="46" max="46" width="7.42578125" bestFit="1" customWidth="1"/>
    <col min="47" max="47" width="10.7109375" bestFit="1" customWidth="1"/>
    <col min="48" max="48" width="6.42578125" customWidth="1"/>
    <col min="49" max="49" width="11.140625" hidden="1" customWidth="1"/>
    <col min="50" max="50" width="11" customWidth="1"/>
    <col min="51" max="51" width="6.42578125" customWidth="1"/>
    <col min="52" max="52" width="11.140625" hidden="1" customWidth="1"/>
    <col min="53" max="53" width="11.140625" customWidth="1"/>
    <col min="54" max="54" width="6.42578125" customWidth="1"/>
    <col min="55" max="55" width="11.140625" hidden="1" customWidth="1"/>
    <col min="56" max="56" width="11.140625" customWidth="1"/>
    <col min="57" max="57" width="6.42578125" customWidth="1"/>
    <col min="58" max="58" width="11.140625" hidden="1" customWidth="1"/>
    <col min="59" max="59" width="12.42578125" customWidth="1"/>
    <col min="60" max="60" width="6.42578125" customWidth="1"/>
    <col min="61" max="61" width="12.42578125" hidden="1" customWidth="1"/>
    <col min="62" max="62" width="12.42578125" customWidth="1"/>
    <col min="63" max="63" width="6.42578125" customWidth="1"/>
    <col min="64" max="64" width="11.7109375" hidden="1" customWidth="1"/>
    <col min="65" max="65" width="11.7109375" customWidth="1"/>
    <col min="66" max="66" width="6.42578125" customWidth="1"/>
    <col min="67" max="67" width="11.7109375" hidden="1" customWidth="1"/>
    <col min="68" max="68" width="11.7109375" customWidth="1"/>
    <col min="69" max="69" width="6.42578125" customWidth="1"/>
    <col min="70" max="70" width="11.7109375" hidden="1" customWidth="1"/>
    <col min="71" max="71" width="11.7109375" customWidth="1"/>
    <col min="72" max="72" width="6.42578125" customWidth="1"/>
    <col min="73" max="73" width="11.7109375" hidden="1" customWidth="1"/>
    <col min="74" max="74" width="11.7109375" customWidth="1"/>
    <col min="76" max="76" width="13.28515625" customWidth="1"/>
    <col min="77" max="77" width="8.42578125" customWidth="1"/>
    <col min="78" max="78" width="71" bestFit="1" customWidth="1"/>
    <col min="83" max="83" width="43.7109375" bestFit="1" customWidth="1"/>
  </cols>
  <sheetData>
    <row r="1" spans="1:24" x14ac:dyDescent="0.25">
      <c r="A1" s="1098" t="s">
        <v>1348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46062</v>
      </c>
      <c r="H3" s="1095" t="s">
        <v>427</v>
      </c>
      <c r="I3" s="1096">
        <v>46055</v>
      </c>
      <c r="J3" s="1095" t="s">
        <v>427</v>
      </c>
      <c r="K3" s="1096">
        <v>46048</v>
      </c>
      <c r="L3" s="1095" t="s">
        <v>427</v>
      </c>
      <c r="M3" s="1096">
        <v>46041</v>
      </c>
      <c r="N3" s="1095" t="s">
        <v>427</v>
      </c>
      <c r="O3" s="1096">
        <v>46034</v>
      </c>
      <c r="P3" s="1095" t="s">
        <v>427</v>
      </c>
      <c r="Q3" s="1096">
        <v>46027</v>
      </c>
      <c r="R3" s="1095" t="s">
        <v>427</v>
      </c>
      <c r="S3" s="1096">
        <v>46023</v>
      </c>
      <c r="T3" s="1095" t="s">
        <v>427</v>
      </c>
      <c r="U3" s="1096">
        <v>46386</v>
      </c>
      <c r="V3" s="1095" t="s">
        <v>427</v>
      </c>
      <c r="W3" s="1096">
        <v>46385</v>
      </c>
      <c r="X3" s="1095" t="s">
        <v>501</v>
      </c>
    </row>
    <row r="4" spans="1:24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9840</v>
      </c>
      <c r="F4" s="1248">
        <v>0</v>
      </c>
      <c r="G4" s="1247">
        <v>9840</v>
      </c>
      <c r="H4" s="1248">
        <v>0</v>
      </c>
      <c r="I4" s="1247">
        <v>9840</v>
      </c>
      <c r="J4" s="1248">
        <v>0</v>
      </c>
      <c r="K4" s="1247">
        <v>9840</v>
      </c>
      <c r="L4" s="1248">
        <v>0</v>
      </c>
      <c r="M4" s="1247">
        <v>9840</v>
      </c>
      <c r="N4" s="1248">
        <v>0</v>
      </c>
      <c r="O4" s="1247">
        <v>9840</v>
      </c>
      <c r="P4" s="1164">
        <v>7.0029999999999995E-2</v>
      </c>
      <c r="Q4" s="1247">
        <v>9196</v>
      </c>
      <c r="R4" s="1248">
        <v>0</v>
      </c>
      <c r="S4" s="1247">
        <v>9196</v>
      </c>
      <c r="T4" s="1247"/>
      <c r="U4" s="1247"/>
      <c r="V4" s="1247"/>
      <c r="W4" s="1247">
        <v>9196</v>
      </c>
      <c r="X4" s="1247" t="s">
        <v>928</v>
      </c>
    </row>
    <row r="5" spans="1:24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9840</v>
      </c>
      <c r="F5" s="1248">
        <v>0</v>
      </c>
      <c r="G5" s="1247">
        <v>9840</v>
      </c>
      <c r="H5" s="1248">
        <v>0</v>
      </c>
      <c r="I5" s="1247">
        <v>9840</v>
      </c>
      <c r="J5" s="1248">
        <v>0</v>
      </c>
      <c r="K5" s="1247">
        <v>9840</v>
      </c>
      <c r="L5" s="1248">
        <v>0</v>
      </c>
      <c r="M5" s="1247">
        <v>9840</v>
      </c>
      <c r="N5" s="1248">
        <v>0</v>
      </c>
      <c r="O5" s="1247">
        <v>9840</v>
      </c>
      <c r="P5" s="1164">
        <v>7.0029999999999995E-2</v>
      </c>
      <c r="Q5" s="1247">
        <v>9196</v>
      </c>
      <c r="R5" s="1248">
        <v>0</v>
      </c>
      <c r="S5" s="1247">
        <v>9196</v>
      </c>
      <c r="T5" s="1247"/>
      <c r="U5" s="1247"/>
      <c r="V5" s="1247"/>
      <c r="W5" s="1247">
        <v>9196</v>
      </c>
      <c r="X5" s="1247" t="s">
        <v>928</v>
      </c>
    </row>
    <row r="6" spans="1:24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9840</v>
      </c>
      <c r="F6" s="1248">
        <v>0</v>
      </c>
      <c r="G6" s="1247">
        <v>9840</v>
      </c>
      <c r="H6" s="1248">
        <v>0</v>
      </c>
      <c r="I6" s="1247">
        <v>9840</v>
      </c>
      <c r="J6" s="1248">
        <v>0</v>
      </c>
      <c r="K6" s="1247">
        <v>9840</v>
      </c>
      <c r="L6" s="1248">
        <v>0</v>
      </c>
      <c r="M6" s="1247">
        <v>9840</v>
      </c>
      <c r="N6" s="1248">
        <v>0</v>
      </c>
      <c r="O6" s="1247">
        <v>9840</v>
      </c>
      <c r="P6" s="1164">
        <v>7.0029999999999995E-2</v>
      </c>
      <c r="Q6" s="1247">
        <v>9196</v>
      </c>
      <c r="R6" s="1248">
        <v>0</v>
      </c>
      <c r="S6" s="1247">
        <v>9196</v>
      </c>
      <c r="T6" s="1247"/>
      <c r="U6" s="1247"/>
      <c r="V6" s="1247"/>
      <c r="W6" s="1247">
        <v>9196</v>
      </c>
      <c r="X6" s="1247" t="s">
        <v>928</v>
      </c>
    </row>
    <row r="7" spans="1:24" x14ac:dyDescent="0.25">
      <c r="A7" s="1097">
        <v>9</v>
      </c>
      <c r="B7" s="1097" t="s">
        <v>506</v>
      </c>
      <c r="C7" s="1097" t="s">
        <v>432</v>
      </c>
      <c r="D7" s="1097" t="s">
        <v>503</v>
      </c>
      <c r="E7" s="1247">
        <v>1591</v>
      </c>
      <c r="F7" s="1248">
        <v>0</v>
      </c>
      <c r="G7" s="1247">
        <v>1591</v>
      </c>
      <c r="H7" s="1248">
        <v>0</v>
      </c>
      <c r="I7" s="1247">
        <v>1591</v>
      </c>
      <c r="J7" s="1248">
        <v>0</v>
      </c>
      <c r="K7" s="1247">
        <v>1591</v>
      </c>
      <c r="L7" s="1248">
        <v>0</v>
      </c>
      <c r="M7" s="1247">
        <v>1591</v>
      </c>
      <c r="N7" s="1248">
        <v>0</v>
      </c>
      <c r="O7" s="1247">
        <v>1591</v>
      </c>
      <c r="P7" s="1248">
        <v>0</v>
      </c>
      <c r="Q7" s="1247">
        <v>1591</v>
      </c>
      <c r="R7" s="1248">
        <v>0</v>
      </c>
      <c r="S7" s="1247">
        <v>1591</v>
      </c>
      <c r="T7" s="1247"/>
      <c r="U7" s="1247"/>
      <c r="V7" s="1247"/>
      <c r="W7" s="1247"/>
      <c r="X7" s="1247" t="s">
        <v>933</v>
      </c>
    </row>
    <row r="8" spans="1:24" x14ac:dyDescent="0.25">
      <c r="A8" s="1097">
        <v>10</v>
      </c>
      <c r="B8" s="1097" t="s">
        <v>507</v>
      </c>
      <c r="C8" s="1097" t="s">
        <v>449</v>
      </c>
      <c r="D8" s="1097" t="s">
        <v>503</v>
      </c>
      <c r="E8" s="1247">
        <v>1569</v>
      </c>
      <c r="F8" s="1248">
        <v>0</v>
      </c>
      <c r="G8" s="1247">
        <v>1569</v>
      </c>
      <c r="H8" s="1248">
        <v>0</v>
      </c>
      <c r="I8" s="1247">
        <v>1569</v>
      </c>
      <c r="J8" s="1248">
        <v>0</v>
      </c>
      <c r="K8" s="1247">
        <v>1569</v>
      </c>
      <c r="L8" s="1248">
        <v>0</v>
      </c>
      <c r="M8" s="1247">
        <v>1569</v>
      </c>
      <c r="N8" s="1248">
        <v>0</v>
      </c>
      <c r="O8" s="1247">
        <v>1569</v>
      </c>
      <c r="P8" s="1164">
        <v>6.9529999999999995E-2</v>
      </c>
      <c r="Q8" s="1247">
        <v>1467</v>
      </c>
      <c r="R8" s="1248">
        <v>0</v>
      </c>
      <c r="S8" s="1247">
        <v>1467</v>
      </c>
      <c r="T8" s="1247"/>
      <c r="U8" s="1247"/>
      <c r="V8" s="1247"/>
      <c r="W8" s="1247">
        <v>1467</v>
      </c>
      <c r="X8" s="1247" t="s">
        <v>933</v>
      </c>
    </row>
    <row r="9" spans="1:24" x14ac:dyDescent="0.25">
      <c r="A9" s="1097">
        <v>11</v>
      </c>
      <c r="B9" s="1097" t="s">
        <v>508</v>
      </c>
      <c r="C9" s="1097" t="s">
        <v>449</v>
      </c>
      <c r="D9" s="1097" t="s">
        <v>503</v>
      </c>
      <c r="E9" s="1247">
        <v>3241</v>
      </c>
      <c r="F9" s="1248">
        <v>0</v>
      </c>
      <c r="G9" s="1247">
        <v>3241</v>
      </c>
      <c r="H9" s="1248">
        <v>0</v>
      </c>
      <c r="I9" s="1247">
        <v>3241</v>
      </c>
      <c r="J9" s="1248">
        <v>0</v>
      </c>
      <c r="K9" s="1247">
        <v>3241</v>
      </c>
      <c r="L9" s="1248">
        <v>0</v>
      </c>
      <c r="M9" s="1247">
        <v>3241</v>
      </c>
      <c r="N9" s="1248">
        <v>0</v>
      </c>
      <c r="O9" s="1247">
        <v>3241</v>
      </c>
      <c r="P9" s="1164">
        <v>6.9989999999999997E-2</v>
      </c>
      <c r="Q9" s="1247">
        <v>3029</v>
      </c>
      <c r="R9" s="1248">
        <v>0</v>
      </c>
      <c r="S9" s="1247">
        <v>3029</v>
      </c>
      <c r="T9" s="1247"/>
      <c r="U9" s="1247"/>
      <c r="V9" s="1247"/>
      <c r="W9" s="1247">
        <v>3029</v>
      </c>
      <c r="X9" s="1247" t="s">
        <v>933</v>
      </c>
    </row>
    <row r="10" spans="1:24" x14ac:dyDescent="0.25">
      <c r="A10" s="1247">
        <v>18</v>
      </c>
      <c r="B10" s="1247" t="s">
        <v>511</v>
      </c>
      <c r="C10" s="1247" t="s">
        <v>432</v>
      </c>
      <c r="D10" s="1247" t="s">
        <v>503</v>
      </c>
      <c r="E10" s="1247">
        <v>6208</v>
      </c>
      <c r="F10" s="1248">
        <v>0</v>
      </c>
      <c r="G10" s="1247">
        <v>6208</v>
      </c>
      <c r="H10" s="1248">
        <v>0</v>
      </c>
      <c r="I10" s="1247">
        <v>6208</v>
      </c>
      <c r="J10" s="1248">
        <v>0</v>
      </c>
      <c r="K10" s="1247">
        <v>6208</v>
      </c>
      <c r="L10" s="1248">
        <v>0</v>
      </c>
      <c r="M10" s="1247">
        <v>6208</v>
      </c>
      <c r="N10" s="1248">
        <v>0</v>
      </c>
      <c r="O10" s="1247">
        <v>6208</v>
      </c>
      <c r="P10" s="1164">
        <v>6.9980000000000001E-2</v>
      </c>
      <c r="Q10" s="1247">
        <v>5802</v>
      </c>
      <c r="R10" s="1248">
        <v>0</v>
      </c>
      <c r="S10" s="1247">
        <v>5802</v>
      </c>
      <c r="T10" s="1247"/>
      <c r="U10" s="1247"/>
      <c r="V10" s="1247"/>
      <c r="W10" s="1247">
        <v>5802</v>
      </c>
      <c r="X10" s="1247" t="s">
        <v>928</v>
      </c>
    </row>
    <row r="11" spans="1:24" x14ac:dyDescent="0.25">
      <c r="A11" s="1247">
        <v>20</v>
      </c>
      <c r="B11" s="1247" t="s">
        <v>512</v>
      </c>
      <c r="C11" s="1247" t="s">
        <v>432</v>
      </c>
      <c r="D11" s="1247" t="s">
        <v>503</v>
      </c>
      <c r="E11" s="1247">
        <v>6207</v>
      </c>
      <c r="F11" s="1248">
        <v>0</v>
      </c>
      <c r="G11" s="1247">
        <v>6207</v>
      </c>
      <c r="H11" s="1164">
        <v>1.6000000000000001E-4</v>
      </c>
      <c r="I11" s="1247">
        <v>6206</v>
      </c>
      <c r="J11" s="1248">
        <v>0</v>
      </c>
      <c r="K11" s="1247">
        <v>6206</v>
      </c>
      <c r="L11" s="1248">
        <v>0</v>
      </c>
      <c r="M11" s="1247">
        <v>6206</v>
      </c>
      <c r="N11" s="1248">
        <v>0</v>
      </c>
      <c r="O11" s="1247">
        <v>6206</v>
      </c>
      <c r="P11" s="1164">
        <v>7.0000000000000007E-2</v>
      </c>
      <c r="Q11" s="1247">
        <v>5800</v>
      </c>
      <c r="R11" s="1248">
        <v>0</v>
      </c>
      <c r="S11" s="1247">
        <v>5800</v>
      </c>
      <c r="T11" s="1247"/>
      <c r="U11" s="1247"/>
      <c r="V11" s="1247"/>
      <c r="W11" s="1247">
        <v>5800</v>
      </c>
      <c r="X11" s="1247" t="s">
        <v>928</v>
      </c>
    </row>
    <row r="12" spans="1:24" x14ac:dyDescent="0.25">
      <c r="A12" s="1247">
        <v>27</v>
      </c>
      <c r="B12" s="1247" t="s">
        <v>513</v>
      </c>
      <c r="C12" s="1247" t="s">
        <v>514</v>
      </c>
      <c r="D12" s="1247" t="s">
        <v>503</v>
      </c>
      <c r="E12" s="1247">
        <v>21583</v>
      </c>
      <c r="F12" s="1248">
        <v>0</v>
      </c>
      <c r="G12" s="1247">
        <v>21583</v>
      </c>
      <c r="H12" s="1248">
        <v>0</v>
      </c>
      <c r="I12" s="1247">
        <v>21583</v>
      </c>
      <c r="J12" s="1248">
        <v>0</v>
      </c>
      <c r="K12" s="1247">
        <v>21583</v>
      </c>
      <c r="L12" s="1248">
        <v>0</v>
      </c>
      <c r="M12" s="1247">
        <v>21583</v>
      </c>
      <c r="N12" s="1248">
        <v>0</v>
      </c>
      <c r="O12" s="1247">
        <v>21583</v>
      </c>
      <c r="P12" s="1164">
        <v>7.0000000000000007E-2</v>
      </c>
      <c r="Q12" s="1247">
        <v>20171</v>
      </c>
      <c r="R12" s="1248">
        <v>0</v>
      </c>
      <c r="S12" s="1247">
        <v>20171</v>
      </c>
      <c r="T12" s="1247"/>
      <c r="U12" s="1247"/>
      <c r="V12" s="1247"/>
      <c r="W12" s="1247">
        <v>20171</v>
      </c>
      <c r="X12" s="1247" t="s">
        <v>928</v>
      </c>
    </row>
    <row r="13" spans="1:24" x14ac:dyDescent="0.25">
      <c r="A13" s="1097">
        <v>30</v>
      </c>
      <c r="B13" s="1097" t="s">
        <v>515</v>
      </c>
      <c r="C13" s="1097" t="s">
        <v>514</v>
      </c>
      <c r="D13" s="1097" t="s">
        <v>503</v>
      </c>
      <c r="E13" s="1247">
        <v>4075</v>
      </c>
      <c r="F13" s="1248">
        <v>0</v>
      </c>
      <c r="G13" s="1247">
        <v>4075</v>
      </c>
      <c r="H13" s="1248">
        <v>0</v>
      </c>
      <c r="I13" s="1247">
        <v>4075</v>
      </c>
      <c r="J13" s="1248">
        <v>0</v>
      </c>
      <c r="K13" s="1247">
        <v>4075</v>
      </c>
      <c r="L13" s="1248">
        <v>0</v>
      </c>
      <c r="M13" s="1247">
        <v>4075</v>
      </c>
      <c r="N13" s="1248">
        <v>0</v>
      </c>
      <c r="O13" s="1247">
        <v>4075</v>
      </c>
      <c r="P13" s="1164">
        <v>6.9830000000000003E-2</v>
      </c>
      <c r="Q13" s="1247">
        <v>3809</v>
      </c>
      <c r="R13" s="1248">
        <v>0</v>
      </c>
      <c r="S13" s="1247">
        <v>3809</v>
      </c>
      <c r="T13" s="1247"/>
      <c r="U13" s="1247"/>
      <c r="V13" s="1247"/>
      <c r="W13" s="1247">
        <v>3809</v>
      </c>
      <c r="X13" s="1247" t="s">
        <v>933</v>
      </c>
    </row>
    <row r="14" spans="1:24" x14ac:dyDescent="0.25">
      <c r="A14" s="1247">
        <v>33</v>
      </c>
      <c r="B14" s="1247" t="s">
        <v>320</v>
      </c>
      <c r="C14" s="1247" t="s">
        <v>514</v>
      </c>
      <c r="D14" s="1247" t="s">
        <v>503</v>
      </c>
      <c r="E14" s="1247">
        <v>26731</v>
      </c>
      <c r="F14" s="1248">
        <v>0</v>
      </c>
      <c r="G14" s="1247">
        <v>26731</v>
      </c>
      <c r="H14" s="1248">
        <v>0</v>
      </c>
      <c r="I14" s="1247">
        <v>26731</v>
      </c>
      <c r="J14" s="1248">
        <v>0</v>
      </c>
      <c r="K14" s="1247">
        <v>26731</v>
      </c>
      <c r="L14" s="1248">
        <v>0</v>
      </c>
      <c r="M14" s="1247">
        <v>26731</v>
      </c>
      <c r="N14" s="1248">
        <v>0</v>
      </c>
      <c r="O14" s="1247">
        <v>26731</v>
      </c>
      <c r="P14" s="1164">
        <v>7.0010000000000003E-2</v>
      </c>
      <c r="Q14" s="1247">
        <v>24982</v>
      </c>
      <c r="R14" s="1248">
        <v>0</v>
      </c>
      <c r="S14" s="1247">
        <v>24982</v>
      </c>
      <c r="T14" s="1247"/>
      <c r="U14" s="1247"/>
      <c r="V14" s="1247"/>
      <c r="W14" s="1247">
        <v>24982</v>
      </c>
      <c r="X14" s="1247" t="s">
        <v>928</v>
      </c>
    </row>
    <row r="15" spans="1:24" x14ac:dyDescent="0.25">
      <c r="A15" s="1247">
        <v>34</v>
      </c>
      <c r="B15" s="1247" t="s">
        <v>321</v>
      </c>
      <c r="C15" s="1247" t="s">
        <v>514</v>
      </c>
      <c r="D15" s="1247" t="s">
        <v>503</v>
      </c>
      <c r="E15" s="1247">
        <v>23747</v>
      </c>
      <c r="F15" s="1248">
        <v>0</v>
      </c>
      <c r="G15" s="1247">
        <v>23747</v>
      </c>
      <c r="H15" s="1248">
        <v>0</v>
      </c>
      <c r="I15" s="1247">
        <v>23747</v>
      </c>
      <c r="J15" s="1248">
        <v>0</v>
      </c>
      <c r="K15" s="1247">
        <v>23747</v>
      </c>
      <c r="L15" s="1248">
        <v>0</v>
      </c>
      <c r="M15" s="1247">
        <v>23747</v>
      </c>
      <c r="N15" s="1248">
        <v>0</v>
      </c>
      <c r="O15" s="1247">
        <v>23747</v>
      </c>
      <c r="P15" s="1164">
        <v>6.9970000000000004E-2</v>
      </c>
      <c r="Q15" s="1247">
        <v>22194</v>
      </c>
      <c r="R15" s="1248">
        <v>0</v>
      </c>
      <c r="S15" s="1247">
        <v>22194</v>
      </c>
      <c r="T15" s="1247"/>
      <c r="U15" s="1247"/>
      <c r="V15" s="1247"/>
      <c r="W15" s="1247">
        <v>22194</v>
      </c>
      <c r="X15" s="1247" t="s">
        <v>928</v>
      </c>
    </row>
    <row r="16" spans="1:24" x14ac:dyDescent="0.25">
      <c r="A16" s="1247">
        <v>35</v>
      </c>
      <c r="B16" s="1247" t="s">
        <v>322</v>
      </c>
      <c r="C16" s="1247" t="s">
        <v>514</v>
      </c>
      <c r="D16" s="1247" t="s">
        <v>503</v>
      </c>
      <c r="E16" s="1247">
        <v>23747</v>
      </c>
      <c r="F16" s="1248">
        <v>0</v>
      </c>
      <c r="G16" s="1247">
        <v>23747</v>
      </c>
      <c r="H16" s="1248">
        <v>0</v>
      </c>
      <c r="I16" s="1247">
        <v>23747</v>
      </c>
      <c r="J16" s="1248">
        <v>0</v>
      </c>
      <c r="K16" s="1247">
        <v>23747</v>
      </c>
      <c r="L16" s="1248">
        <v>0</v>
      </c>
      <c r="M16" s="1247">
        <v>23747</v>
      </c>
      <c r="N16" s="1248">
        <v>0</v>
      </c>
      <c r="O16" s="1247">
        <v>23747</v>
      </c>
      <c r="P16" s="1164">
        <v>6.9970000000000004E-2</v>
      </c>
      <c r="Q16" s="1247">
        <v>22194</v>
      </c>
      <c r="R16" s="1248">
        <v>0</v>
      </c>
      <c r="S16" s="1247">
        <v>22194</v>
      </c>
      <c r="T16" s="1247"/>
      <c r="U16" s="1247"/>
      <c r="V16" s="1247"/>
      <c r="W16" s="1247">
        <v>22194</v>
      </c>
      <c r="X16" s="1247" t="s">
        <v>928</v>
      </c>
    </row>
    <row r="17" spans="1:24" x14ac:dyDescent="0.25">
      <c r="A17" s="1247">
        <v>38</v>
      </c>
      <c r="B17" s="1247" t="s">
        <v>517</v>
      </c>
      <c r="C17" s="1247" t="s">
        <v>514</v>
      </c>
      <c r="D17" s="1247" t="s">
        <v>503</v>
      </c>
      <c r="E17" s="1247">
        <v>23917</v>
      </c>
      <c r="F17" s="1248">
        <v>0</v>
      </c>
      <c r="G17" s="1247">
        <v>23917</v>
      </c>
      <c r="H17" s="1248">
        <v>0</v>
      </c>
      <c r="I17" s="1247">
        <v>23917</v>
      </c>
      <c r="J17" s="1248">
        <v>0</v>
      </c>
      <c r="K17" s="1247">
        <v>23917</v>
      </c>
      <c r="L17" s="1248">
        <v>0</v>
      </c>
      <c r="M17" s="1247">
        <v>23917</v>
      </c>
      <c r="N17" s="1248">
        <v>0</v>
      </c>
      <c r="O17" s="1247">
        <v>23917</v>
      </c>
      <c r="P17" s="1164">
        <v>7.0019999999999999E-2</v>
      </c>
      <c r="Q17" s="1247">
        <v>22352</v>
      </c>
      <c r="R17" s="1248">
        <v>0</v>
      </c>
      <c r="S17" s="1247">
        <v>22352</v>
      </c>
      <c r="T17" s="1247"/>
      <c r="U17" s="1247"/>
      <c r="V17" s="1247"/>
      <c r="W17" s="1247">
        <v>22352</v>
      </c>
      <c r="X17" s="1247" t="s">
        <v>928</v>
      </c>
    </row>
    <row r="18" spans="1:24" x14ac:dyDescent="0.25">
      <c r="A18" s="1247">
        <v>39</v>
      </c>
      <c r="B18" s="1247" t="s">
        <v>518</v>
      </c>
      <c r="C18" s="1247" t="s">
        <v>514</v>
      </c>
      <c r="D18" s="1247" t="s">
        <v>503</v>
      </c>
      <c r="E18" s="1247">
        <v>23917</v>
      </c>
      <c r="F18" s="1248">
        <v>0</v>
      </c>
      <c r="G18" s="1247">
        <v>23917</v>
      </c>
      <c r="H18" s="1248">
        <v>0</v>
      </c>
      <c r="I18" s="1247">
        <v>23917</v>
      </c>
      <c r="J18" s="1248">
        <v>0</v>
      </c>
      <c r="K18" s="1247">
        <v>23917</v>
      </c>
      <c r="L18" s="1248">
        <v>0</v>
      </c>
      <c r="M18" s="1247">
        <v>23917</v>
      </c>
      <c r="N18" s="1248">
        <v>0</v>
      </c>
      <c r="O18" s="1247">
        <v>23917</v>
      </c>
      <c r="P18" s="1164">
        <v>7.0019999999999999E-2</v>
      </c>
      <c r="Q18" s="1247">
        <v>22352</v>
      </c>
      <c r="R18" s="1248">
        <v>0</v>
      </c>
      <c r="S18" s="1247">
        <v>22352</v>
      </c>
      <c r="T18" s="1247"/>
      <c r="U18" s="1247"/>
      <c r="V18" s="1247"/>
      <c r="W18" s="1247">
        <v>22352</v>
      </c>
      <c r="X18" s="1247" t="s">
        <v>928</v>
      </c>
    </row>
    <row r="19" spans="1:24" x14ac:dyDescent="0.25">
      <c r="A19" s="1247">
        <v>40</v>
      </c>
      <c r="B19" s="1247" t="s">
        <v>519</v>
      </c>
      <c r="C19" s="1247" t="s">
        <v>514</v>
      </c>
      <c r="D19" s="1247" t="s">
        <v>503</v>
      </c>
      <c r="E19" s="1247">
        <v>23917</v>
      </c>
      <c r="F19" s="1248">
        <v>0</v>
      </c>
      <c r="G19" s="1247">
        <v>23917</v>
      </c>
      <c r="H19" s="1248">
        <v>0</v>
      </c>
      <c r="I19" s="1247">
        <v>23917</v>
      </c>
      <c r="J19" s="1248">
        <v>0</v>
      </c>
      <c r="K19" s="1247">
        <v>23917</v>
      </c>
      <c r="L19" s="1248">
        <v>0</v>
      </c>
      <c r="M19" s="1247">
        <v>23917</v>
      </c>
      <c r="N19" s="1248">
        <v>0</v>
      </c>
      <c r="O19" s="1247">
        <v>23917</v>
      </c>
      <c r="P19" s="1164">
        <v>7.0019999999999999E-2</v>
      </c>
      <c r="Q19" s="1247">
        <v>22352</v>
      </c>
      <c r="R19" s="1248">
        <v>0</v>
      </c>
      <c r="S19" s="1247">
        <v>22352</v>
      </c>
      <c r="T19" s="1247"/>
      <c r="U19" s="1247"/>
      <c r="V19" s="1247"/>
      <c r="W19" s="1247">
        <v>22352</v>
      </c>
      <c r="X19" s="1247" t="s">
        <v>928</v>
      </c>
    </row>
    <row r="20" spans="1:24" x14ac:dyDescent="0.25">
      <c r="A20" s="1247">
        <v>41</v>
      </c>
      <c r="B20" s="1247" t="s">
        <v>520</v>
      </c>
      <c r="C20" s="1247" t="s">
        <v>514</v>
      </c>
      <c r="D20" s="1247" t="s">
        <v>503</v>
      </c>
      <c r="E20" s="1247">
        <v>23917</v>
      </c>
      <c r="F20" s="1248">
        <v>0</v>
      </c>
      <c r="G20" s="1247">
        <v>23917</v>
      </c>
      <c r="H20" s="1248">
        <v>0</v>
      </c>
      <c r="I20" s="1247">
        <v>23917</v>
      </c>
      <c r="J20" s="1248">
        <v>0</v>
      </c>
      <c r="K20" s="1247">
        <v>23917</v>
      </c>
      <c r="L20" s="1248">
        <v>0</v>
      </c>
      <c r="M20" s="1247">
        <v>23917</v>
      </c>
      <c r="N20" s="1248">
        <v>0</v>
      </c>
      <c r="O20" s="1247">
        <v>23917</v>
      </c>
      <c r="P20" s="1164">
        <v>7.0019999999999999E-2</v>
      </c>
      <c r="Q20" s="1247">
        <v>22352</v>
      </c>
      <c r="R20" s="1248">
        <v>0</v>
      </c>
      <c r="S20" s="1247">
        <v>22352</v>
      </c>
      <c r="T20" s="1247"/>
      <c r="U20" s="1247"/>
      <c r="V20" s="1247"/>
      <c r="W20" s="1247">
        <v>22352</v>
      </c>
      <c r="X20" s="1247" t="s">
        <v>928</v>
      </c>
    </row>
    <row r="21" spans="1:24" x14ac:dyDescent="0.25">
      <c r="A21" s="1247">
        <v>42</v>
      </c>
      <c r="B21" s="1247" t="s">
        <v>1277</v>
      </c>
      <c r="C21" s="1247" t="s">
        <v>514</v>
      </c>
      <c r="D21" s="1247" t="s">
        <v>503</v>
      </c>
      <c r="E21" s="1247">
        <v>11128</v>
      </c>
      <c r="F21" s="1248">
        <v>0</v>
      </c>
      <c r="G21" s="1247">
        <v>11128</v>
      </c>
      <c r="H21" s="1248">
        <v>0</v>
      </c>
      <c r="I21" s="1247">
        <v>11128</v>
      </c>
      <c r="J21" s="1248">
        <v>0</v>
      </c>
      <c r="K21" s="1247">
        <v>11128</v>
      </c>
      <c r="L21" s="1248">
        <v>0</v>
      </c>
      <c r="M21" s="1247">
        <v>11128</v>
      </c>
      <c r="N21" s="1248">
        <v>0</v>
      </c>
      <c r="O21" s="1247">
        <v>11128</v>
      </c>
      <c r="P21" s="1164">
        <v>7.0000000000000007E-2</v>
      </c>
      <c r="Q21" s="1247">
        <v>10400</v>
      </c>
      <c r="R21" s="1248">
        <v>0</v>
      </c>
      <c r="S21" s="1247">
        <v>10400</v>
      </c>
      <c r="T21" s="1247"/>
      <c r="U21" s="1247"/>
      <c r="V21" s="1247"/>
      <c r="W21" s="1247">
        <v>10400</v>
      </c>
      <c r="X21" s="1247" t="s">
        <v>928</v>
      </c>
    </row>
    <row r="22" spans="1:24" x14ac:dyDescent="0.25">
      <c r="A22" s="1247">
        <v>43</v>
      </c>
      <c r="B22" s="1247" t="s">
        <v>1278</v>
      </c>
      <c r="C22" s="1247" t="s">
        <v>514</v>
      </c>
      <c r="D22" s="1247" t="s">
        <v>503</v>
      </c>
      <c r="E22" s="1247">
        <v>11128</v>
      </c>
      <c r="F22" s="1248">
        <v>0</v>
      </c>
      <c r="G22" s="1247">
        <v>11128</v>
      </c>
      <c r="H22" s="1248">
        <v>0</v>
      </c>
      <c r="I22" s="1247">
        <v>11128</v>
      </c>
      <c r="J22" s="1248">
        <v>0</v>
      </c>
      <c r="K22" s="1247">
        <v>11128</v>
      </c>
      <c r="L22" s="1248">
        <v>0</v>
      </c>
      <c r="M22" s="1247">
        <v>11128</v>
      </c>
      <c r="N22" s="1248">
        <v>0</v>
      </c>
      <c r="O22" s="1247">
        <v>11128</v>
      </c>
      <c r="P22" s="1164">
        <v>7.0000000000000007E-2</v>
      </c>
      <c r="Q22" s="1247">
        <v>10400</v>
      </c>
      <c r="R22" s="1248">
        <v>0</v>
      </c>
      <c r="S22" s="1247">
        <v>10400</v>
      </c>
      <c r="T22" s="1247"/>
      <c r="U22" s="1247"/>
      <c r="V22" s="1247"/>
      <c r="W22" s="1247">
        <v>10400</v>
      </c>
      <c r="X22" s="1247" t="s">
        <v>928</v>
      </c>
    </row>
    <row r="23" spans="1:24" x14ac:dyDescent="0.25">
      <c r="A23" s="1247">
        <v>44</v>
      </c>
      <c r="B23" s="1247" t="s">
        <v>1279</v>
      </c>
      <c r="C23" s="1247" t="s">
        <v>514</v>
      </c>
      <c r="D23" s="1247" t="s">
        <v>503</v>
      </c>
      <c r="E23" s="1247">
        <v>11128</v>
      </c>
      <c r="F23" s="1248">
        <v>0</v>
      </c>
      <c r="G23" s="1247">
        <v>11128</v>
      </c>
      <c r="H23" s="1248">
        <v>0</v>
      </c>
      <c r="I23" s="1247">
        <v>11128</v>
      </c>
      <c r="J23" s="1248">
        <v>0</v>
      </c>
      <c r="K23" s="1247">
        <v>11128</v>
      </c>
      <c r="L23" s="1248">
        <v>0</v>
      </c>
      <c r="M23" s="1247">
        <v>11128</v>
      </c>
      <c r="N23" s="1248">
        <v>0</v>
      </c>
      <c r="O23" s="1247">
        <v>11128</v>
      </c>
      <c r="P23" s="1164">
        <v>7.0000000000000007E-2</v>
      </c>
      <c r="Q23" s="1247">
        <v>10400</v>
      </c>
      <c r="R23" s="1248">
        <v>0</v>
      </c>
      <c r="S23" s="1247">
        <v>10400</v>
      </c>
      <c r="T23" s="1247"/>
      <c r="U23" s="1247"/>
      <c r="V23" s="1247"/>
      <c r="W23" s="1247">
        <v>10400</v>
      </c>
      <c r="X23" s="1247" t="s">
        <v>928</v>
      </c>
    </row>
    <row r="24" spans="1:24" x14ac:dyDescent="0.25">
      <c r="A24" s="1247">
        <v>48</v>
      </c>
      <c r="B24" s="1247" t="s">
        <v>521</v>
      </c>
      <c r="C24" s="1247" t="s">
        <v>514</v>
      </c>
      <c r="D24" s="1247" t="s">
        <v>503</v>
      </c>
      <c r="E24" s="1247">
        <v>14057</v>
      </c>
      <c r="F24" s="1248">
        <v>0</v>
      </c>
      <c r="G24" s="1247">
        <v>14057</v>
      </c>
      <c r="H24" s="1248">
        <v>0</v>
      </c>
      <c r="I24" s="1247">
        <v>14057</v>
      </c>
      <c r="J24" s="1248">
        <v>0</v>
      </c>
      <c r="K24" s="1247">
        <v>14057</v>
      </c>
      <c r="L24" s="1248">
        <v>0</v>
      </c>
      <c r="M24" s="1247">
        <v>14057</v>
      </c>
      <c r="N24" s="1248">
        <v>0</v>
      </c>
      <c r="O24" s="1247">
        <v>14057</v>
      </c>
      <c r="P24" s="1164">
        <v>7.0029999999999995E-2</v>
      </c>
      <c r="Q24" s="1247">
        <v>13137</v>
      </c>
      <c r="R24" s="1248">
        <v>0</v>
      </c>
      <c r="S24" s="1247">
        <v>13137</v>
      </c>
      <c r="T24" s="1247"/>
      <c r="U24" s="1247"/>
      <c r="V24" s="1247"/>
      <c r="W24" s="1247">
        <v>13137</v>
      </c>
      <c r="X24" s="1247" t="s">
        <v>928</v>
      </c>
    </row>
    <row r="25" spans="1:24" x14ac:dyDescent="0.25">
      <c r="A25" s="1247">
        <v>49</v>
      </c>
      <c r="B25" s="1247" t="s">
        <v>522</v>
      </c>
      <c r="C25" s="1247" t="s">
        <v>514</v>
      </c>
      <c r="D25" s="1247" t="s">
        <v>503</v>
      </c>
      <c r="E25" s="1247">
        <v>14057</v>
      </c>
      <c r="F25" s="1248">
        <v>0</v>
      </c>
      <c r="G25" s="1247">
        <v>14057</v>
      </c>
      <c r="H25" s="1248">
        <v>0</v>
      </c>
      <c r="I25" s="1247">
        <v>14057</v>
      </c>
      <c r="J25" s="1248">
        <v>0</v>
      </c>
      <c r="K25" s="1247">
        <v>14057</v>
      </c>
      <c r="L25" s="1248">
        <v>0</v>
      </c>
      <c r="M25" s="1247">
        <v>14057</v>
      </c>
      <c r="N25" s="1248">
        <v>0</v>
      </c>
      <c r="O25" s="1247">
        <v>14057</v>
      </c>
      <c r="P25" s="1164">
        <v>7.0029999999999995E-2</v>
      </c>
      <c r="Q25" s="1247">
        <v>13137</v>
      </c>
      <c r="R25" s="1248">
        <v>0</v>
      </c>
      <c r="S25" s="1247">
        <v>13137</v>
      </c>
      <c r="T25" s="1247"/>
      <c r="U25" s="1247"/>
      <c r="V25" s="1247"/>
      <c r="W25" s="1247">
        <v>13137</v>
      </c>
      <c r="X25" s="1247" t="s">
        <v>928</v>
      </c>
    </row>
    <row r="26" spans="1:24" x14ac:dyDescent="0.25">
      <c r="A26" s="1247">
        <v>50</v>
      </c>
      <c r="B26" s="1247" t="s">
        <v>323</v>
      </c>
      <c r="C26" s="1247" t="s">
        <v>514</v>
      </c>
      <c r="D26" s="1247" t="s">
        <v>503</v>
      </c>
      <c r="E26" s="1247">
        <v>26731</v>
      </c>
      <c r="F26" s="1248">
        <v>0</v>
      </c>
      <c r="G26" s="1247">
        <v>26731</v>
      </c>
      <c r="H26" s="1248">
        <v>0</v>
      </c>
      <c r="I26" s="1247">
        <v>26731</v>
      </c>
      <c r="J26" s="1248">
        <v>0</v>
      </c>
      <c r="K26" s="1247">
        <v>26731</v>
      </c>
      <c r="L26" s="1248">
        <v>0</v>
      </c>
      <c r="M26" s="1247">
        <v>26731</v>
      </c>
      <c r="N26" s="1248">
        <v>0</v>
      </c>
      <c r="O26" s="1247">
        <v>26731</v>
      </c>
      <c r="P26" s="1164">
        <v>7.0010000000000003E-2</v>
      </c>
      <c r="Q26" s="1247">
        <v>24982</v>
      </c>
      <c r="R26" s="1248">
        <v>0</v>
      </c>
      <c r="S26" s="1247">
        <v>24982</v>
      </c>
      <c r="T26" s="1247"/>
      <c r="U26" s="1247"/>
      <c r="V26" s="1247"/>
      <c r="W26" s="1247">
        <v>24982</v>
      </c>
      <c r="X26" s="1247" t="s">
        <v>928</v>
      </c>
    </row>
    <row r="27" spans="1:24" x14ac:dyDescent="0.25">
      <c r="A27" s="1247">
        <v>58</v>
      </c>
      <c r="B27" s="1247" t="s">
        <v>523</v>
      </c>
      <c r="C27" s="1247" t="s">
        <v>514</v>
      </c>
      <c r="D27" s="1247" t="s">
        <v>503</v>
      </c>
      <c r="E27" s="1247">
        <v>26735</v>
      </c>
      <c r="F27" s="1248">
        <v>0</v>
      </c>
      <c r="G27" s="1247">
        <v>26735</v>
      </c>
      <c r="H27" s="1248">
        <v>0</v>
      </c>
      <c r="I27" s="1247">
        <v>26735</v>
      </c>
      <c r="J27" s="1248">
        <v>0</v>
      </c>
      <c r="K27" s="1247">
        <v>26735</v>
      </c>
      <c r="L27" s="1248">
        <v>0</v>
      </c>
      <c r="M27" s="1247">
        <v>26735</v>
      </c>
      <c r="N27" s="1248">
        <v>0</v>
      </c>
      <c r="O27" s="1247">
        <v>26735</v>
      </c>
      <c r="P27" s="1164">
        <v>7.0000000000000007E-2</v>
      </c>
      <c r="Q27" s="1247">
        <v>24986</v>
      </c>
      <c r="R27" s="1248">
        <v>0</v>
      </c>
      <c r="S27" s="1247">
        <v>24986</v>
      </c>
      <c r="T27" s="1247"/>
      <c r="U27" s="1247"/>
      <c r="V27" s="1247"/>
      <c r="W27" s="1247">
        <v>24986</v>
      </c>
      <c r="X27" s="1247" t="s">
        <v>928</v>
      </c>
    </row>
    <row r="28" spans="1:24" x14ac:dyDescent="0.25">
      <c r="A28" s="1247">
        <v>59</v>
      </c>
      <c r="B28" s="1247" t="s">
        <v>524</v>
      </c>
      <c r="C28" s="1247" t="s">
        <v>514</v>
      </c>
      <c r="D28" s="1247" t="s">
        <v>503</v>
      </c>
      <c r="E28" s="1247">
        <v>26731</v>
      </c>
      <c r="F28" s="1248">
        <v>0</v>
      </c>
      <c r="G28" s="1247">
        <v>26731</v>
      </c>
      <c r="H28" s="1248">
        <v>0</v>
      </c>
      <c r="I28" s="1247">
        <v>26731</v>
      </c>
      <c r="J28" s="1248">
        <v>0</v>
      </c>
      <c r="K28" s="1247">
        <v>26731</v>
      </c>
      <c r="L28" s="1248">
        <v>0</v>
      </c>
      <c r="M28" s="1247">
        <v>26731</v>
      </c>
      <c r="N28" s="1248">
        <v>0</v>
      </c>
      <c r="O28" s="1247">
        <v>26731</v>
      </c>
      <c r="P28" s="1164">
        <v>7.0010000000000003E-2</v>
      </c>
      <c r="Q28" s="1247">
        <v>24982</v>
      </c>
      <c r="R28" s="1248">
        <v>0</v>
      </c>
      <c r="S28" s="1247">
        <v>24982</v>
      </c>
      <c r="T28" s="1247"/>
      <c r="U28" s="1247"/>
      <c r="V28" s="1247"/>
      <c r="W28" s="1247">
        <v>24982</v>
      </c>
      <c r="X28" s="1247" t="s">
        <v>928</v>
      </c>
    </row>
    <row r="29" spans="1:24" x14ac:dyDescent="0.25">
      <c r="A29" s="1247">
        <v>61</v>
      </c>
      <c r="B29" s="1247" t="s">
        <v>525</v>
      </c>
      <c r="C29" s="1247" t="s">
        <v>514</v>
      </c>
      <c r="D29" s="1247" t="s">
        <v>503</v>
      </c>
      <c r="E29" s="1247">
        <v>26731</v>
      </c>
      <c r="F29" s="1248">
        <v>0</v>
      </c>
      <c r="G29" s="1247">
        <v>26731</v>
      </c>
      <c r="H29" s="1248">
        <v>0</v>
      </c>
      <c r="I29" s="1247">
        <v>26731</v>
      </c>
      <c r="J29" s="1248">
        <v>0</v>
      </c>
      <c r="K29" s="1247">
        <v>26731</v>
      </c>
      <c r="L29" s="1248">
        <v>0</v>
      </c>
      <c r="M29" s="1247">
        <v>26731</v>
      </c>
      <c r="N29" s="1248">
        <v>0</v>
      </c>
      <c r="O29" s="1247">
        <v>26731</v>
      </c>
      <c r="P29" s="1164">
        <v>7.0010000000000003E-2</v>
      </c>
      <c r="Q29" s="1247">
        <v>24982</v>
      </c>
      <c r="R29" s="1248">
        <v>0</v>
      </c>
      <c r="S29" s="1247">
        <v>24982</v>
      </c>
      <c r="T29" s="1247"/>
      <c r="U29" s="1247"/>
      <c r="V29" s="1247"/>
      <c r="W29" s="1247">
        <v>24982</v>
      </c>
      <c r="X29" s="1247" t="s">
        <v>928</v>
      </c>
    </row>
    <row r="30" spans="1:24" x14ac:dyDescent="0.25">
      <c r="A30" s="1097">
        <v>64</v>
      </c>
      <c r="B30" s="1097" t="s">
        <v>526</v>
      </c>
      <c r="C30" s="1097" t="s">
        <v>445</v>
      </c>
      <c r="D30" s="1097" t="s">
        <v>503</v>
      </c>
      <c r="E30" s="1247">
        <v>1633</v>
      </c>
      <c r="F30" s="1248">
        <v>0</v>
      </c>
      <c r="G30" s="1247">
        <v>1633</v>
      </c>
      <c r="H30" s="1248">
        <v>0</v>
      </c>
      <c r="I30" s="1247">
        <v>1633</v>
      </c>
      <c r="J30" s="1248">
        <v>0</v>
      </c>
      <c r="K30" s="1247">
        <v>1633</v>
      </c>
      <c r="L30" s="1164">
        <v>0.64783000000000002</v>
      </c>
      <c r="M30" s="1247">
        <v>991</v>
      </c>
      <c r="N30" s="1248">
        <v>0</v>
      </c>
      <c r="O30" s="1247">
        <v>991</v>
      </c>
      <c r="P30" s="1248">
        <v>0</v>
      </c>
      <c r="Q30" s="1247">
        <v>991</v>
      </c>
      <c r="R30" s="1163">
        <v>-0.35059000000000001</v>
      </c>
      <c r="S30" s="1247">
        <v>1526</v>
      </c>
      <c r="T30" s="1247"/>
      <c r="U30" s="1247"/>
      <c r="V30" s="1247"/>
      <c r="W30" s="1247">
        <v>1526</v>
      </c>
      <c r="X30" s="1247" t="s">
        <v>933</v>
      </c>
    </row>
    <row r="31" spans="1:24" x14ac:dyDescent="0.25">
      <c r="A31" s="1247">
        <v>66</v>
      </c>
      <c r="B31" s="1247" t="s">
        <v>527</v>
      </c>
      <c r="C31" s="1247" t="s">
        <v>445</v>
      </c>
      <c r="D31" s="1247" t="s">
        <v>503</v>
      </c>
      <c r="E31" s="1247">
        <v>7661</v>
      </c>
      <c r="F31" s="1248">
        <v>0</v>
      </c>
      <c r="G31" s="1247">
        <v>7661</v>
      </c>
      <c r="H31" s="1248">
        <v>0</v>
      </c>
      <c r="I31" s="1247">
        <v>7661</v>
      </c>
      <c r="J31" s="1248">
        <v>0</v>
      </c>
      <c r="K31" s="1247">
        <v>7661</v>
      </c>
      <c r="L31" s="1248">
        <v>0</v>
      </c>
      <c r="M31" s="1247">
        <v>7661</v>
      </c>
      <c r="N31" s="1248">
        <v>0</v>
      </c>
      <c r="O31" s="1247">
        <v>7661</v>
      </c>
      <c r="P31" s="1164">
        <v>6.9970000000000004E-2</v>
      </c>
      <c r="Q31" s="1247">
        <v>7160</v>
      </c>
      <c r="R31" s="1248">
        <v>0</v>
      </c>
      <c r="S31" s="1247">
        <v>7160</v>
      </c>
      <c r="T31" s="1247"/>
      <c r="U31" s="1247"/>
      <c r="V31" s="1247"/>
      <c r="W31" s="1247">
        <v>7160</v>
      </c>
      <c r="X31" s="1247" t="s">
        <v>928</v>
      </c>
    </row>
    <row r="32" spans="1:24" x14ac:dyDescent="0.25">
      <c r="A32" s="1247">
        <v>68</v>
      </c>
      <c r="B32" s="1247" t="s">
        <v>528</v>
      </c>
      <c r="C32" s="1247" t="s">
        <v>514</v>
      </c>
      <c r="D32" s="1247" t="s">
        <v>503</v>
      </c>
      <c r="E32" s="1247">
        <v>17571</v>
      </c>
      <c r="F32" s="1248">
        <v>0</v>
      </c>
      <c r="G32" s="1247">
        <v>17571</v>
      </c>
      <c r="H32" s="1248">
        <v>0</v>
      </c>
      <c r="I32" s="1247">
        <v>17571</v>
      </c>
      <c r="J32" s="1248">
        <v>0</v>
      </c>
      <c r="K32" s="1247">
        <v>17571</v>
      </c>
      <c r="L32" s="1248">
        <v>0</v>
      </c>
      <c r="M32" s="1247">
        <v>17571</v>
      </c>
      <c r="N32" s="1248">
        <v>0</v>
      </c>
      <c r="O32" s="1247">
        <v>17571</v>
      </c>
      <c r="P32" s="1164">
        <v>6.9970000000000004E-2</v>
      </c>
      <c r="Q32" s="1247">
        <v>16422</v>
      </c>
      <c r="R32" s="1248">
        <v>0</v>
      </c>
      <c r="S32" s="1247">
        <v>16422</v>
      </c>
      <c r="T32" s="1247"/>
      <c r="U32" s="1247"/>
      <c r="V32" s="1247"/>
      <c r="W32" s="1247">
        <v>16422</v>
      </c>
      <c r="X32" s="1247" t="s">
        <v>928</v>
      </c>
    </row>
    <row r="33" spans="1:24" x14ac:dyDescent="0.25">
      <c r="A33" s="1247">
        <v>69</v>
      </c>
      <c r="B33" s="1247" t="s">
        <v>1281</v>
      </c>
      <c r="C33" s="1247" t="s">
        <v>514</v>
      </c>
      <c r="D33" s="1247" t="s">
        <v>503</v>
      </c>
      <c r="E33" s="1247">
        <v>16693</v>
      </c>
      <c r="F33" s="1248">
        <v>0</v>
      </c>
      <c r="G33" s="1247">
        <v>16693</v>
      </c>
      <c r="H33" s="1248">
        <v>0</v>
      </c>
      <c r="I33" s="1247">
        <v>16693</v>
      </c>
      <c r="J33" s="1248">
        <v>0</v>
      </c>
      <c r="K33" s="1247">
        <v>16693</v>
      </c>
      <c r="L33" s="1248">
        <v>0</v>
      </c>
      <c r="M33" s="1247">
        <v>16693</v>
      </c>
      <c r="N33" s="1248">
        <v>0</v>
      </c>
      <c r="O33" s="1247">
        <v>16693</v>
      </c>
      <c r="P33" s="1164">
        <v>7.0000000000000007E-2</v>
      </c>
      <c r="Q33" s="1247">
        <v>15601</v>
      </c>
      <c r="R33" s="1248">
        <v>0</v>
      </c>
      <c r="S33" s="1247">
        <v>15601</v>
      </c>
      <c r="T33" s="1247"/>
      <c r="U33" s="1247"/>
      <c r="V33" s="1247"/>
      <c r="W33" s="1247">
        <v>15601</v>
      </c>
      <c r="X33" s="1247" t="s">
        <v>928</v>
      </c>
    </row>
    <row r="34" spans="1:24" x14ac:dyDescent="0.25">
      <c r="A34" s="1247">
        <v>73</v>
      </c>
      <c r="B34" s="1247" t="s">
        <v>529</v>
      </c>
      <c r="C34" s="1247" t="s">
        <v>445</v>
      </c>
      <c r="D34" s="1247" t="s">
        <v>503</v>
      </c>
      <c r="E34" s="1247">
        <v>8561</v>
      </c>
      <c r="F34" s="1248">
        <v>0</v>
      </c>
      <c r="G34" s="1247">
        <v>8561</v>
      </c>
      <c r="H34" s="1248">
        <v>0</v>
      </c>
      <c r="I34" s="1247">
        <v>8561</v>
      </c>
      <c r="J34" s="1248">
        <v>0</v>
      </c>
      <c r="K34" s="1247">
        <v>8561</v>
      </c>
      <c r="L34" s="1248">
        <v>0</v>
      </c>
      <c r="M34" s="1247">
        <v>8561</v>
      </c>
      <c r="N34" s="1248">
        <v>0</v>
      </c>
      <c r="O34" s="1247">
        <v>8561</v>
      </c>
      <c r="P34" s="1164">
        <v>6.9989999999999997E-2</v>
      </c>
      <c r="Q34" s="1247">
        <v>8001</v>
      </c>
      <c r="R34" s="1248">
        <v>0</v>
      </c>
      <c r="S34" s="1247">
        <v>8001</v>
      </c>
      <c r="T34" s="1247"/>
      <c r="U34" s="1247"/>
      <c r="V34" s="1247"/>
      <c r="W34" s="1247">
        <v>8001</v>
      </c>
      <c r="X34" s="1247" t="s">
        <v>928</v>
      </c>
    </row>
    <row r="35" spans="1:24" x14ac:dyDescent="0.25">
      <c r="A35" s="1097">
        <v>77</v>
      </c>
      <c r="B35" s="1097" t="s">
        <v>530</v>
      </c>
      <c r="C35" s="1097" t="s">
        <v>445</v>
      </c>
      <c r="D35" s="1097" t="s">
        <v>503</v>
      </c>
      <c r="E35" s="1247">
        <v>1153</v>
      </c>
      <c r="F35" s="1248">
        <v>0</v>
      </c>
      <c r="G35" s="1247">
        <v>1153</v>
      </c>
      <c r="H35" s="1248">
        <v>0</v>
      </c>
      <c r="I35" s="1247">
        <v>1153</v>
      </c>
      <c r="J35" s="1248">
        <v>0</v>
      </c>
      <c r="K35" s="1247">
        <v>1153</v>
      </c>
      <c r="L35" s="1248">
        <v>0</v>
      </c>
      <c r="M35" s="1247">
        <v>1153</v>
      </c>
      <c r="N35" s="1248">
        <v>0</v>
      </c>
      <c r="O35" s="1247">
        <v>1153</v>
      </c>
      <c r="P35" s="1248">
        <v>0</v>
      </c>
      <c r="Q35" s="1247">
        <v>1153</v>
      </c>
      <c r="R35" s="1248">
        <v>0</v>
      </c>
      <c r="S35" s="1247">
        <v>1153</v>
      </c>
      <c r="T35" s="1247"/>
      <c r="U35" s="1247"/>
      <c r="V35" s="1247"/>
      <c r="W35" s="1247"/>
      <c r="X35" s="1247" t="s">
        <v>933</v>
      </c>
    </row>
    <row r="36" spans="1:24" x14ac:dyDescent="0.25">
      <c r="A36" s="1247">
        <v>78</v>
      </c>
      <c r="B36" s="1247" t="s">
        <v>531</v>
      </c>
      <c r="C36" s="1247" t="s">
        <v>445</v>
      </c>
      <c r="D36" s="1247" t="s">
        <v>503</v>
      </c>
      <c r="E36" s="1247">
        <v>9543</v>
      </c>
      <c r="F36" s="1248">
        <v>0</v>
      </c>
      <c r="G36" s="1247">
        <v>9543</v>
      </c>
      <c r="H36" s="1248">
        <v>0</v>
      </c>
      <c r="I36" s="1247">
        <v>9543</v>
      </c>
      <c r="J36" s="1248">
        <v>0</v>
      </c>
      <c r="K36" s="1247">
        <v>9543</v>
      </c>
      <c r="L36" s="1248">
        <v>0</v>
      </c>
      <c r="M36" s="1247">
        <v>9543</v>
      </c>
      <c r="N36" s="1248">
        <v>0</v>
      </c>
      <c r="O36" s="1247">
        <v>9543</v>
      </c>
      <c r="P36" s="1164">
        <v>7.0080000000000003E-2</v>
      </c>
      <c r="Q36" s="1247">
        <v>8918</v>
      </c>
      <c r="R36" s="1248">
        <v>0</v>
      </c>
      <c r="S36" s="1247">
        <v>8918</v>
      </c>
      <c r="T36" s="1247"/>
      <c r="U36" s="1247"/>
      <c r="V36" s="1247"/>
      <c r="W36" s="1247">
        <v>8918</v>
      </c>
      <c r="X36" s="1247" t="s">
        <v>928</v>
      </c>
    </row>
    <row r="37" spans="1:24" x14ac:dyDescent="0.25">
      <c r="A37" s="1247">
        <v>81</v>
      </c>
      <c r="B37" s="1247" t="s">
        <v>532</v>
      </c>
      <c r="C37" s="1247" t="s">
        <v>510</v>
      </c>
      <c r="D37" s="1247" t="s">
        <v>503</v>
      </c>
      <c r="E37" s="1247">
        <v>11074</v>
      </c>
      <c r="F37" s="1248">
        <v>0</v>
      </c>
      <c r="G37" s="1247">
        <v>11074</v>
      </c>
      <c r="H37" s="1248">
        <v>0</v>
      </c>
      <c r="I37" s="1247">
        <v>11074</v>
      </c>
      <c r="J37" s="1248">
        <v>0</v>
      </c>
      <c r="K37" s="1247">
        <v>11074</v>
      </c>
      <c r="L37" s="1248">
        <v>0</v>
      </c>
      <c r="M37" s="1247">
        <v>11074</v>
      </c>
      <c r="N37" s="1248">
        <v>0</v>
      </c>
      <c r="O37" s="1247">
        <v>11074</v>
      </c>
      <c r="P37" s="1164">
        <v>0.22203000000000001</v>
      </c>
      <c r="Q37" s="1247">
        <v>9062</v>
      </c>
      <c r="R37" s="1248">
        <v>0</v>
      </c>
      <c r="S37" s="1247">
        <v>9062</v>
      </c>
      <c r="T37" s="1247"/>
      <c r="U37" s="1247"/>
      <c r="V37" s="1247"/>
      <c r="W37" s="1247">
        <v>9062</v>
      </c>
      <c r="X37" s="1247" t="s">
        <v>928</v>
      </c>
    </row>
    <row r="38" spans="1:24" x14ac:dyDescent="0.25">
      <c r="A38" s="1247">
        <v>84</v>
      </c>
      <c r="B38" s="1247" t="s">
        <v>533</v>
      </c>
      <c r="C38" s="1247" t="s">
        <v>445</v>
      </c>
      <c r="D38" s="1247" t="s">
        <v>503</v>
      </c>
      <c r="E38" s="1247">
        <v>9543</v>
      </c>
      <c r="F38" s="1248">
        <v>0</v>
      </c>
      <c r="G38" s="1247">
        <v>9543</v>
      </c>
      <c r="H38" s="1248">
        <v>0</v>
      </c>
      <c r="I38" s="1247">
        <v>9543</v>
      </c>
      <c r="J38" s="1248">
        <v>0</v>
      </c>
      <c r="K38" s="1247">
        <v>9543</v>
      </c>
      <c r="L38" s="1248">
        <v>0</v>
      </c>
      <c r="M38" s="1247">
        <v>9543</v>
      </c>
      <c r="N38" s="1248">
        <v>0</v>
      </c>
      <c r="O38" s="1247">
        <v>9543</v>
      </c>
      <c r="P38" s="1164">
        <v>7.0080000000000003E-2</v>
      </c>
      <c r="Q38" s="1247">
        <v>8918</v>
      </c>
      <c r="R38" s="1248">
        <v>0</v>
      </c>
      <c r="S38" s="1247">
        <v>8918</v>
      </c>
      <c r="T38" s="1247"/>
      <c r="U38" s="1247"/>
      <c r="V38" s="1247"/>
      <c r="W38" s="1247">
        <v>8918</v>
      </c>
      <c r="X38" s="1247" t="s">
        <v>928</v>
      </c>
    </row>
    <row r="39" spans="1:24" x14ac:dyDescent="0.25">
      <c r="A39" s="1097">
        <v>85</v>
      </c>
      <c r="B39" s="1097" t="s">
        <v>534</v>
      </c>
      <c r="C39" s="1097" t="s">
        <v>445</v>
      </c>
      <c r="D39" s="1097" t="s">
        <v>503</v>
      </c>
      <c r="E39" s="1247">
        <v>1153</v>
      </c>
      <c r="F39" s="1248">
        <v>0</v>
      </c>
      <c r="G39" s="1247">
        <v>1153</v>
      </c>
      <c r="H39" s="1248">
        <v>0</v>
      </c>
      <c r="I39" s="1247">
        <v>1153</v>
      </c>
      <c r="J39" s="1248">
        <v>0</v>
      </c>
      <c r="K39" s="1247">
        <v>1153</v>
      </c>
      <c r="L39" s="1248">
        <v>0</v>
      </c>
      <c r="M39" s="1247">
        <v>1153</v>
      </c>
      <c r="N39" s="1248">
        <v>0</v>
      </c>
      <c r="O39" s="1247">
        <v>1153</v>
      </c>
      <c r="P39" s="1248">
        <v>0</v>
      </c>
      <c r="Q39" s="1247">
        <v>1153</v>
      </c>
      <c r="R39" s="1248">
        <v>0</v>
      </c>
      <c r="S39" s="1247">
        <v>1153</v>
      </c>
      <c r="T39" s="1247"/>
      <c r="U39" s="1247"/>
      <c r="V39" s="1247"/>
      <c r="W39" s="1247"/>
      <c r="X39" s="1247" t="s">
        <v>933</v>
      </c>
    </row>
    <row r="40" spans="1:24" x14ac:dyDescent="0.25">
      <c r="A40" s="1247">
        <v>87</v>
      </c>
      <c r="B40" s="1247" t="s">
        <v>535</v>
      </c>
      <c r="C40" s="1247" t="s">
        <v>510</v>
      </c>
      <c r="D40" s="1247" t="s">
        <v>503</v>
      </c>
      <c r="E40" s="1247">
        <v>6300</v>
      </c>
      <c r="F40" s="1248">
        <v>0</v>
      </c>
      <c r="G40" s="1247">
        <v>6300</v>
      </c>
      <c r="H40" s="1248">
        <v>0</v>
      </c>
      <c r="I40" s="1247">
        <v>6300</v>
      </c>
      <c r="J40" s="1248">
        <v>0</v>
      </c>
      <c r="K40" s="1247">
        <v>6300</v>
      </c>
      <c r="L40" s="1248">
        <v>0</v>
      </c>
      <c r="M40" s="1247">
        <v>6300</v>
      </c>
      <c r="N40" s="1248">
        <v>0</v>
      </c>
      <c r="O40" s="1247">
        <v>6300</v>
      </c>
      <c r="P40" s="1164">
        <v>6.9970000000000004E-2</v>
      </c>
      <c r="Q40" s="1247">
        <v>5888</v>
      </c>
      <c r="R40" s="1248">
        <v>0</v>
      </c>
      <c r="S40" s="1247">
        <v>5888</v>
      </c>
      <c r="T40" s="1247"/>
      <c r="U40" s="1247"/>
      <c r="V40" s="1247"/>
      <c r="W40" s="1247">
        <v>5888</v>
      </c>
      <c r="X40" s="1247" t="s">
        <v>928</v>
      </c>
    </row>
    <row r="41" spans="1:24" x14ac:dyDescent="0.25">
      <c r="A41" s="1247">
        <v>88</v>
      </c>
      <c r="B41" s="1247" t="s">
        <v>52</v>
      </c>
      <c r="C41" s="1247" t="s">
        <v>536</v>
      </c>
      <c r="D41" s="1247" t="s">
        <v>537</v>
      </c>
      <c r="E41" s="1247">
        <v>9083</v>
      </c>
      <c r="F41" s="1248">
        <v>0</v>
      </c>
      <c r="G41" s="1247">
        <v>9083</v>
      </c>
      <c r="H41" s="1248">
        <v>0</v>
      </c>
      <c r="I41" s="1247">
        <v>9083</v>
      </c>
      <c r="J41" s="1248">
        <v>0</v>
      </c>
      <c r="K41" s="1247">
        <v>9083</v>
      </c>
      <c r="L41" s="1248">
        <v>0</v>
      </c>
      <c r="M41" s="1247">
        <v>9083</v>
      </c>
      <c r="N41" s="1164">
        <v>4.7759999999999997E-2</v>
      </c>
      <c r="O41" s="1247">
        <v>8669</v>
      </c>
      <c r="P41" s="1248">
        <v>0</v>
      </c>
      <c r="Q41" s="1247">
        <v>8669</v>
      </c>
      <c r="R41" s="1248">
        <v>0</v>
      </c>
      <c r="S41" s="1247">
        <v>8669</v>
      </c>
      <c r="T41" s="1247"/>
      <c r="U41" s="1247"/>
      <c r="V41" s="1247"/>
      <c r="W41" s="1247"/>
      <c r="X41" s="1247" t="s">
        <v>928</v>
      </c>
    </row>
    <row r="42" spans="1:24" x14ac:dyDescent="0.25">
      <c r="A42" s="1247">
        <v>89</v>
      </c>
      <c r="B42" s="1247" t="s">
        <v>54</v>
      </c>
      <c r="C42" s="1247" t="s">
        <v>536</v>
      </c>
      <c r="D42" s="1247" t="s">
        <v>537</v>
      </c>
      <c r="E42" s="1247">
        <v>5364</v>
      </c>
      <c r="F42" s="1248">
        <v>0</v>
      </c>
      <c r="G42" s="1247">
        <v>5364</v>
      </c>
      <c r="H42" s="1248">
        <v>0</v>
      </c>
      <c r="I42" s="1247">
        <v>5364</v>
      </c>
      <c r="J42" s="1248">
        <v>0</v>
      </c>
      <c r="K42" s="1247">
        <v>5364</v>
      </c>
      <c r="L42" s="1248">
        <v>0</v>
      </c>
      <c r="M42" s="1247">
        <v>5364</v>
      </c>
      <c r="N42" s="1164">
        <v>8.3640000000000006E-2</v>
      </c>
      <c r="O42" s="1247">
        <v>4950</v>
      </c>
      <c r="P42" s="1248">
        <v>0</v>
      </c>
      <c r="Q42" s="1247">
        <v>4950</v>
      </c>
      <c r="R42" s="1248">
        <v>0</v>
      </c>
      <c r="S42" s="1247">
        <v>4950</v>
      </c>
      <c r="T42" s="1247"/>
      <c r="U42" s="1247"/>
      <c r="V42" s="1247"/>
      <c r="W42" s="1247"/>
      <c r="X42" s="1247" t="s">
        <v>928</v>
      </c>
    </row>
    <row r="43" spans="1:24" x14ac:dyDescent="0.25">
      <c r="A43" s="1247">
        <v>90</v>
      </c>
      <c r="B43" s="1247" t="s">
        <v>55</v>
      </c>
      <c r="C43" s="1247" t="s">
        <v>536</v>
      </c>
      <c r="D43" s="1247" t="s">
        <v>537</v>
      </c>
      <c r="E43" s="1247">
        <v>8264</v>
      </c>
      <c r="F43" s="1248">
        <v>0</v>
      </c>
      <c r="G43" s="1247">
        <v>8264</v>
      </c>
      <c r="H43" s="1248">
        <v>0</v>
      </c>
      <c r="I43" s="1247">
        <v>8264</v>
      </c>
      <c r="J43" s="1163">
        <v>-4.7600000000000003E-2</v>
      </c>
      <c r="K43" s="1247">
        <v>8677</v>
      </c>
      <c r="L43" s="1248">
        <v>0</v>
      </c>
      <c r="M43" s="1247">
        <v>8677</v>
      </c>
      <c r="N43" s="1164">
        <v>4.9979999999999997E-2</v>
      </c>
      <c r="O43" s="1247">
        <v>8264</v>
      </c>
      <c r="P43" s="1248">
        <v>0</v>
      </c>
      <c r="Q43" s="1247">
        <v>8264</v>
      </c>
      <c r="R43" s="1248">
        <v>0</v>
      </c>
      <c r="S43" s="1247">
        <v>8264</v>
      </c>
      <c r="T43" s="1247"/>
      <c r="U43" s="1247"/>
      <c r="V43" s="1247"/>
      <c r="W43" s="1247"/>
      <c r="X43" s="1247" t="s">
        <v>928</v>
      </c>
    </row>
    <row r="44" spans="1:24" x14ac:dyDescent="0.25">
      <c r="A44" s="1247">
        <v>91</v>
      </c>
      <c r="B44" s="1247" t="s">
        <v>56</v>
      </c>
      <c r="C44" s="1247" t="s">
        <v>536</v>
      </c>
      <c r="D44" s="1247" t="s">
        <v>537</v>
      </c>
      <c r="E44" s="1247">
        <v>5364</v>
      </c>
      <c r="F44" s="1248">
        <v>0</v>
      </c>
      <c r="G44" s="1247">
        <v>5364</v>
      </c>
      <c r="H44" s="1248">
        <v>0</v>
      </c>
      <c r="I44" s="1247">
        <v>5364</v>
      </c>
      <c r="J44" s="1248">
        <v>0</v>
      </c>
      <c r="K44" s="1247">
        <v>5364</v>
      </c>
      <c r="L44" s="1248">
        <v>0</v>
      </c>
      <c r="M44" s="1247">
        <v>5364</v>
      </c>
      <c r="N44" s="1164">
        <v>8.3640000000000006E-2</v>
      </c>
      <c r="O44" s="1247">
        <v>4950</v>
      </c>
      <c r="P44" s="1248">
        <v>0</v>
      </c>
      <c r="Q44" s="1247">
        <v>4950</v>
      </c>
      <c r="R44" s="1248">
        <v>0</v>
      </c>
      <c r="S44" s="1247">
        <v>4950</v>
      </c>
      <c r="T44" s="1247"/>
      <c r="U44" s="1247"/>
      <c r="V44" s="1247"/>
      <c r="W44" s="1247"/>
      <c r="X44" s="1247" t="s">
        <v>928</v>
      </c>
    </row>
    <row r="45" spans="1:24" x14ac:dyDescent="0.25">
      <c r="A45" s="1247">
        <v>92</v>
      </c>
      <c r="B45" s="1247" t="s">
        <v>538</v>
      </c>
      <c r="C45" s="1247" t="s">
        <v>510</v>
      </c>
      <c r="D45" s="1247" t="s">
        <v>503</v>
      </c>
      <c r="E45" s="1247">
        <v>4793</v>
      </c>
      <c r="F45" s="1248">
        <v>0</v>
      </c>
      <c r="G45" s="1247">
        <v>4793</v>
      </c>
      <c r="H45" s="1248">
        <v>0</v>
      </c>
      <c r="I45" s="1247">
        <v>4793</v>
      </c>
      <c r="J45" s="1248">
        <v>0</v>
      </c>
      <c r="K45" s="1247">
        <v>4793</v>
      </c>
      <c r="L45" s="1248">
        <v>0</v>
      </c>
      <c r="M45" s="1247">
        <v>4793</v>
      </c>
      <c r="N45" s="1248">
        <v>0</v>
      </c>
      <c r="O45" s="1247">
        <v>4793</v>
      </c>
      <c r="P45" s="1164">
        <v>0.30209000000000003</v>
      </c>
      <c r="Q45" s="1247">
        <v>3681</v>
      </c>
      <c r="R45" s="1248">
        <v>0</v>
      </c>
      <c r="S45" s="1247">
        <v>3681</v>
      </c>
      <c r="T45" s="1247"/>
      <c r="U45" s="1247"/>
      <c r="V45" s="1247"/>
      <c r="W45" s="1247"/>
      <c r="X45" s="1247" t="s">
        <v>928</v>
      </c>
    </row>
    <row r="46" spans="1:24" x14ac:dyDescent="0.25">
      <c r="A46" s="1247">
        <v>93</v>
      </c>
      <c r="B46" s="1247" t="s">
        <v>539</v>
      </c>
      <c r="C46" s="1247" t="s">
        <v>510</v>
      </c>
      <c r="D46" s="1247" t="s">
        <v>503</v>
      </c>
      <c r="E46" s="1247">
        <v>10579</v>
      </c>
      <c r="F46" s="1248">
        <v>0</v>
      </c>
      <c r="G46" s="1247">
        <v>10579</v>
      </c>
      <c r="H46" s="1248">
        <v>0</v>
      </c>
      <c r="I46" s="1247">
        <v>10579</v>
      </c>
      <c r="J46" s="1248">
        <v>0</v>
      </c>
      <c r="K46" s="1247">
        <v>10579</v>
      </c>
      <c r="L46" s="1248">
        <v>0</v>
      </c>
      <c r="M46" s="1247">
        <v>10579</v>
      </c>
      <c r="N46" s="1248">
        <v>0</v>
      </c>
      <c r="O46" s="1247">
        <v>10579</v>
      </c>
      <c r="P46" s="1164">
        <v>0.14939</v>
      </c>
      <c r="Q46" s="1247">
        <v>9204</v>
      </c>
      <c r="R46" s="1248">
        <v>0</v>
      </c>
      <c r="S46" s="1247">
        <v>9204</v>
      </c>
      <c r="T46" s="1247"/>
      <c r="U46" s="1247"/>
      <c r="V46" s="1247"/>
      <c r="W46" s="1247"/>
      <c r="X46" s="1247" t="s">
        <v>928</v>
      </c>
    </row>
    <row r="47" spans="1:24" x14ac:dyDescent="0.25">
      <c r="A47" s="1247">
        <v>94</v>
      </c>
      <c r="B47" s="1247" t="s">
        <v>540</v>
      </c>
      <c r="C47" s="1247" t="s">
        <v>510</v>
      </c>
      <c r="D47" s="1247" t="s">
        <v>503</v>
      </c>
      <c r="E47" s="1247">
        <v>6300</v>
      </c>
      <c r="F47" s="1248">
        <v>0</v>
      </c>
      <c r="G47" s="1247">
        <v>6300</v>
      </c>
      <c r="H47" s="1248">
        <v>0</v>
      </c>
      <c r="I47" s="1247">
        <v>6300</v>
      </c>
      <c r="J47" s="1248">
        <v>0</v>
      </c>
      <c r="K47" s="1247">
        <v>6300</v>
      </c>
      <c r="L47" s="1248">
        <v>0</v>
      </c>
      <c r="M47" s="1247">
        <v>6300</v>
      </c>
      <c r="N47" s="1248">
        <v>0</v>
      </c>
      <c r="O47" s="1247">
        <v>6300</v>
      </c>
      <c r="P47" s="1164">
        <v>6.9970000000000004E-2</v>
      </c>
      <c r="Q47" s="1247">
        <v>5888</v>
      </c>
      <c r="R47" s="1248">
        <v>0</v>
      </c>
      <c r="S47" s="1247">
        <v>5888</v>
      </c>
      <c r="T47" s="1247"/>
      <c r="U47" s="1247"/>
      <c r="V47" s="1247"/>
      <c r="W47" s="1247"/>
      <c r="X47" s="1247" t="s">
        <v>928</v>
      </c>
    </row>
    <row r="48" spans="1:24" x14ac:dyDescent="0.25">
      <c r="A48" s="1247">
        <v>98</v>
      </c>
      <c r="B48" s="1247" t="s">
        <v>541</v>
      </c>
      <c r="C48" s="1247" t="s">
        <v>446</v>
      </c>
      <c r="D48" s="1247" t="s">
        <v>503</v>
      </c>
      <c r="E48" s="1247">
        <v>48906</v>
      </c>
      <c r="F48" s="1248">
        <v>0</v>
      </c>
      <c r="G48" s="1247">
        <v>48906</v>
      </c>
      <c r="H48" s="1248">
        <v>0</v>
      </c>
      <c r="I48" s="1247">
        <v>48906</v>
      </c>
      <c r="J48" s="1248">
        <v>0</v>
      </c>
      <c r="K48" s="1247">
        <v>48906</v>
      </c>
      <c r="L48" s="1248">
        <v>0</v>
      </c>
      <c r="M48" s="1247">
        <v>48906</v>
      </c>
      <c r="N48" s="1248">
        <v>0</v>
      </c>
      <c r="O48" s="1247">
        <v>48906</v>
      </c>
      <c r="P48" s="1164">
        <v>6.9989999999999997E-2</v>
      </c>
      <c r="Q48" s="1247">
        <v>45707</v>
      </c>
      <c r="R48" s="1248">
        <v>0</v>
      </c>
      <c r="S48" s="1247">
        <v>45707</v>
      </c>
      <c r="T48" s="1247"/>
      <c r="U48" s="1247"/>
      <c r="V48" s="1247"/>
      <c r="W48" s="1247">
        <v>45707</v>
      </c>
      <c r="X48" s="1247" t="s">
        <v>928</v>
      </c>
    </row>
    <row r="49" spans="1:24" x14ac:dyDescent="0.25">
      <c r="A49" s="1247">
        <v>99</v>
      </c>
      <c r="B49" s="1247" t="s">
        <v>1282</v>
      </c>
      <c r="C49" s="1247" t="s">
        <v>446</v>
      </c>
      <c r="D49" s="1247" t="s">
        <v>503</v>
      </c>
      <c r="E49" s="1247">
        <v>48906</v>
      </c>
      <c r="F49" s="1248">
        <v>0</v>
      </c>
      <c r="G49" s="1247">
        <v>48906</v>
      </c>
      <c r="H49" s="1248">
        <v>0</v>
      </c>
      <c r="I49" s="1247">
        <v>48906</v>
      </c>
      <c r="J49" s="1248">
        <v>0</v>
      </c>
      <c r="K49" s="1247">
        <v>48906</v>
      </c>
      <c r="L49" s="1248">
        <v>0</v>
      </c>
      <c r="M49" s="1247">
        <v>48906</v>
      </c>
      <c r="N49" s="1248">
        <v>0</v>
      </c>
      <c r="O49" s="1247">
        <v>48906</v>
      </c>
      <c r="P49" s="1164">
        <v>6.9989999999999997E-2</v>
      </c>
      <c r="Q49" s="1247">
        <v>45707</v>
      </c>
      <c r="R49" s="1248">
        <v>0</v>
      </c>
      <c r="S49" s="1247">
        <v>45707</v>
      </c>
      <c r="T49" s="1247"/>
      <c r="U49" s="1247"/>
      <c r="V49" s="1247"/>
      <c r="W49" s="1247">
        <v>45707</v>
      </c>
      <c r="X49" s="1247" t="s">
        <v>928</v>
      </c>
    </row>
    <row r="50" spans="1:24" x14ac:dyDescent="0.25">
      <c r="A50" s="1247">
        <v>100</v>
      </c>
      <c r="B50" s="1247" t="s">
        <v>542</v>
      </c>
      <c r="C50" s="1247" t="s">
        <v>446</v>
      </c>
      <c r="D50" s="1247" t="s">
        <v>503</v>
      </c>
      <c r="E50" s="1247">
        <v>48906</v>
      </c>
      <c r="F50" s="1248">
        <v>0</v>
      </c>
      <c r="G50" s="1247">
        <v>48906</v>
      </c>
      <c r="H50" s="1248">
        <v>0</v>
      </c>
      <c r="I50" s="1247">
        <v>48906</v>
      </c>
      <c r="J50" s="1248">
        <v>0</v>
      </c>
      <c r="K50" s="1247">
        <v>48906</v>
      </c>
      <c r="L50" s="1248">
        <v>0</v>
      </c>
      <c r="M50" s="1247">
        <v>48906</v>
      </c>
      <c r="N50" s="1248">
        <v>0</v>
      </c>
      <c r="O50" s="1247">
        <v>48906</v>
      </c>
      <c r="P50" s="1164">
        <v>6.9989999999999997E-2</v>
      </c>
      <c r="Q50" s="1247">
        <v>45707</v>
      </c>
      <c r="R50" s="1248">
        <v>0</v>
      </c>
      <c r="S50" s="1247">
        <v>45707</v>
      </c>
      <c r="T50" s="1247"/>
      <c r="U50" s="1247"/>
      <c r="V50" s="1247"/>
      <c r="W50" s="1247">
        <v>45707</v>
      </c>
      <c r="X50" s="1247" t="s">
        <v>928</v>
      </c>
    </row>
    <row r="51" spans="1:24" x14ac:dyDescent="0.25">
      <c r="A51" s="1097">
        <v>102</v>
      </c>
      <c r="B51" s="1097" t="s">
        <v>543</v>
      </c>
      <c r="C51" s="1097" t="s">
        <v>446</v>
      </c>
      <c r="D51" s="1097" t="s">
        <v>503</v>
      </c>
      <c r="E51" s="1247">
        <v>6118</v>
      </c>
      <c r="F51" s="1248">
        <v>0</v>
      </c>
      <c r="G51" s="1247">
        <v>6118</v>
      </c>
      <c r="H51" s="1248">
        <v>0</v>
      </c>
      <c r="I51" s="1247">
        <v>6118</v>
      </c>
      <c r="J51" s="1248">
        <v>0</v>
      </c>
      <c r="K51" s="1247">
        <v>6118</v>
      </c>
      <c r="L51" s="1248">
        <v>0</v>
      </c>
      <c r="M51" s="1247">
        <v>6118</v>
      </c>
      <c r="N51" s="1248">
        <v>0</v>
      </c>
      <c r="O51" s="1247">
        <v>6118</v>
      </c>
      <c r="P51" s="1164">
        <v>6.9949999999999998E-2</v>
      </c>
      <c r="Q51" s="1247">
        <v>5718</v>
      </c>
      <c r="R51" s="1248">
        <v>0</v>
      </c>
      <c r="S51" s="1247">
        <v>5718</v>
      </c>
      <c r="T51" s="1247"/>
      <c r="U51" s="1247"/>
      <c r="V51" s="1247"/>
      <c r="W51" s="1247">
        <v>5718</v>
      </c>
      <c r="X51" s="1247" t="s">
        <v>933</v>
      </c>
    </row>
    <row r="52" spans="1:24" x14ac:dyDescent="0.25">
      <c r="A52" s="1247">
        <v>106</v>
      </c>
      <c r="B52" s="1247" t="s">
        <v>544</v>
      </c>
      <c r="C52" s="1247" t="s">
        <v>545</v>
      </c>
      <c r="D52" s="1247" t="s">
        <v>503</v>
      </c>
      <c r="E52" s="1247">
        <v>11597</v>
      </c>
      <c r="F52" s="1248">
        <v>0</v>
      </c>
      <c r="G52" s="1247">
        <v>11597</v>
      </c>
      <c r="H52" s="1248">
        <v>0</v>
      </c>
      <c r="I52" s="1247">
        <v>11597</v>
      </c>
      <c r="J52" s="1248">
        <v>0</v>
      </c>
      <c r="K52" s="1247">
        <v>11597</v>
      </c>
      <c r="L52" s="1248">
        <v>0</v>
      </c>
      <c r="M52" s="1247">
        <v>11597</v>
      </c>
      <c r="N52" s="1248">
        <v>0</v>
      </c>
      <c r="O52" s="1247">
        <v>11597</v>
      </c>
      <c r="P52" s="1164">
        <v>7.0029999999999995E-2</v>
      </c>
      <c r="Q52" s="1247">
        <v>10838</v>
      </c>
      <c r="R52" s="1248">
        <v>0</v>
      </c>
      <c r="S52" s="1247">
        <v>10838</v>
      </c>
      <c r="T52" s="1247"/>
      <c r="U52" s="1247"/>
      <c r="V52" s="1247"/>
      <c r="W52" s="1247">
        <v>10838</v>
      </c>
      <c r="X52" s="1247" t="s">
        <v>928</v>
      </c>
    </row>
    <row r="53" spans="1:24" x14ac:dyDescent="0.25">
      <c r="A53" s="1247">
        <v>107</v>
      </c>
      <c r="B53" s="1247" t="s">
        <v>546</v>
      </c>
      <c r="C53" s="1247" t="s">
        <v>545</v>
      </c>
      <c r="D53" s="1247" t="s">
        <v>503</v>
      </c>
      <c r="E53" s="1247">
        <v>11597</v>
      </c>
      <c r="F53" s="1248">
        <v>0</v>
      </c>
      <c r="G53" s="1247">
        <v>11597</v>
      </c>
      <c r="H53" s="1248">
        <v>0</v>
      </c>
      <c r="I53" s="1247">
        <v>11597</v>
      </c>
      <c r="J53" s="1248">
        <v>0</v>
      </c>
      <c r="K53" s="1247">
        <v>11597</v>
      </c>
      <c r="L53" s="1248">
        <v>0</v>
      </c>
      <c r="M53" s="1247">
        <v>11597</v>
      </c>
      <c r="N53" s="1248">
        <v>0</v>
      </c>
      <c r="O53" s="1247">
        <v>11597</v>
      </c>
      <c r="P53" s="1164">
        <v>7.0029999999999995E-2</v>
      </c>
      <c r="Q53" s="1247">
        <v>10838</v>
      </c>
      <c r="R53" s="1248">
        <v>0</v>
      </c>
      <c r="S53" s="1247">
        <v>10838</v>
      </c>
      <c r="T53" s="1247"/>
      <c r="U53" s="1247"/>
      <c r="V53" s="1247"/>
      <c r="W53" s="1247">
        <v>10838</v>
      </c>
      <c r="X53" s="1247" t="s">
        <v>928</v>
      </c>
    </row>
    <row r="54" spans="1:24" x14ac:dyDescent="0.25">
      <c r="A54" s="1247">
        <v>108</v>
      </c>
      <c r="B54" s="1247" t="s">
        <v>546</v>
      </c>
      <c r="C54" s="1247" t="s">
        <v>545</v>
      </c>
      <c r="D54" s="1247" t="s">
        <v>503</v>
      </c>
      <c r="E54" s="1247">
        <v>11597</v>
      </c>
      <c r="F54" s="1248">
        <v>0</v>
      </c>
      <c r="G54" s="1247">
        <v>11597</v>
      </c>
      <c r="H54" s="1248">
        <v>0</v>
      </c>
      <c r="I54" s="1247">
        <v>11597</v>
      </c>
      <c r="J54" s="1248">
        <v>0</v>
      </c>
      <c r="K54" s="1247">
        <v>11597</v>
      </c>
      <c r="L54" s="1248">
        <v>0</v>
      </c>
      <c r="M54" s="1247">
        <v>11597</v>
      </c>
      <c r="N54" s="1248">
        <v>0</v>
      </c>
      <c r="O54" s="1247">
        <v>11597</v>
      </c>
      <c r="P54" s="1164">
        <v>7.0029999999999995E-2</v>
      </c>
      <c r="Q54" s="1247">
        <v>10838</v>
      </c>
      <c r="R54" s="1248">
        <v>0</v>
      </c>
      <c r="S54" s="1247">
        <v>10838</v>
      </c>
      <c r="T54" s="1247"/>
      <c r="U54" s="1247"/>
      <c r="V54" s="1247"/>
      <c r="W54" s="1247">
        <v>10838</v>
      </c>
      <c r="X54" s="1247" t="s">
        <v>928</v>
      </c>
    </row>
    <row r="55" spans="1:24" x14ac:dyDescent="0.25">
      <c r="A55" s="1247">
        <v>109</v>
      </c>
      <c r="B55" s="1247" t="s">
        <v>547</v>
      </c>
      <c r="C55" s="1247" t="s">
        <v>545</v>
      </c>
      <c r="D55" s="1247" t="s">
        <v>503</v>
      </c>
      <c r="E55" s="1247">
        <v>7175</v>
      </c>
      <c r="F55" s="1248">
        <v>0</v>
      </c>
      <c r="G55" s="1247">
        <v>7175</v>
      </c>
      <c r="H55" s="1248">
        <v>0</v>
      </c>
      <c r="I55" s="1247">
        <v>7175</v>
      </c>
      <c r="J55" s="1248">
        <v>0</v>
      </c>
      <c r="K55" s="1247">
        <v>7175</v>
      </c>
      <c r="L55" s="1248">
        <v>0</v>
      </c>
      <c r="M55" s="1247">
        <v>7175</v>
      </c>
      <c r="N55" s="1248">
        <v>0</v>
      </c>
      <c r="O55" s="1247">
        <v>7175</v>
      </c>
      <c r="P55" s="1164">
        <v>6.9940000000000002E-2</v>
      </c>
      <c r="Q55" s="1247">
        <v>6706</v>
      </c>
      <c r="R55" s="1248">
        <v>0</v>
      </c>
      <c r="S55" s="1247">
        <v>6706</v>
      </c>
      <c r="T55" s="1247"/>
      <c r="U55" s="1247"/>
      <c r="V55" s="1247"/>
      <c r="W55" s="1247">
        <v>6706</v>
      </c>
      <c r="X55" s="1247" t="s">
        <v>928</v>
      </c>
    </row>
    <row r="56" spans="1:24" x14ac:dyDescent="0.25">
      <c r="A56" s="1247">
        <v>110</v>
      </c>
      <c r="B56" s="1247" t="s">
        <v>546</v>
      </c>
      <c r="C56" s="1247" t="s">
        <v>545</v>
      </c>
      <c r="D56" s="1247" t="s">
        <v>503</v>
      </c>
      <c r="E56" s="1247">
        <v>11597</v>
      </c>
      <c r="F56" s="1248">
        <v>0</v>
      </c>
      <c r="G56" s="1247">
        <v>11597</v>
      </c>
      <c r="H56" s="1248">
        <v>0</v>
      </c>
      <c r="I56" s="1247">
        <v>11597</v>
      </c>
      <c r="J56" s="1248">
        <v>0</v>
      </c>
      <c r="K56" s="1247">
        <v>11597</v>
      </c>
      <c r="L56" s="1248">
        <v>0</v>
      </c>
      <c r="M56" s="1247">
        <v>11597</v>
      </c>
      <c r="N56" s="1248">
        <v>0</v>
      </c>
      <c r="O56" s="1247">
        <v>11597</v>
      </c>
      <c r="P56" s="1164">
        <v>7.0029999999999995E-2</v>
      </c>
      <c r="Q56" s="1247">
        <v>10838</v>
      </c>
      <c r="R56" s="1248">
        <v>0</v>
      </c>
      <c r="S56" s="1247">
        <v>10838</v>
      </c>
      <c r="T56" s="1247"/>
      <c r="U56" s="1247"/>
      <c r="V56" s="1247"/>
      <c r="W56" s="1247">
        <v>10838</v>
      </c>
      <c r="X56" s="1247" t="s">
        <v>928</v>
      </c>
    </row>
    <row r="57" spans="1:24" x14ac:dyDescent="0.25">
      <c r="A57" s="1247">
        <v>111</v>
      </c>
      <c r="B57" s="1247" t="s">
        <v>548</v>
      </c>
      <c r="C57" s="1247" t="s">
        <v>545</v>
      </c>
      <c r="D57" s="1247" t="s">
        <v>503</v>
      </c>
      <c r="E57" s="1247">
        <v>7175</v>
      </c>
      <c r="F57" s="1248">
        <v>0</v>
      </c>
      <c r="G57" s="1247">
        <v>7175</v>
      </c>
      <c r="H57" s="1248">
        <v>0</v>
      </c>
      <c r="I57" s="1247">
        <v>7175</v>
      </c>
      <c r="J57" s="1248">
        <v>0</v>
      </c>
      <c r="K57" s="1247">
        <v>7175</v>
      </c>
      <c r="L57" s="1248">
        <v>0</v>
      </c>
      <c r="M57" s="1247">
        <v>7175</v>
      </c>
      <c r="N57" s="1248">
        <v>0</v>
      </c>
      <c r="O57" s="1247">
        <v>7175</v>
      </c>
      <c r="P57" s="1164">
        <v>6.9940000000000002E-2</v>
      </c>
      <c r="Q57" s="1247">
        <v>6706</v>
      </c>
      <c r="R57" s="1248">
        <v>0</v>
      </c>
      <c r="S57" s="1247">
        <v>6706</v>
      </c>
      <c r="T57" s="1247"/>
      <c r="U57" s="1247"/>
      <c r="V57" s="1247"/>
      <c r="W57" s="1247">
        <v>6706</v>
      </c>
      <c r="X57" s="1247" t="s">
        <v>928</v>
      </c>
    </row>
    <row r="58" spans="1:24" x14ac:dyDescent="0.25">
      <c r="A58" s="1247">
        <v>112</v>
      </c>
      <c r="B58" s="1247" t="s">
        <v>549</v>
      </c>
      <c r="C58" s="1247" t="s">
        <v>545</v>
      </c>
      <c r="D58" s="1247" t="s">
        <v>503</v>
      </c>
      <c r="E58" s="1247">
        <v>7570</v>
      </c>
      <c r="F58" s="1248">
        <v>0</v>
      </c>
      <c r="G58" s="1247">
        <v>7570</v>
      </c>
      <c r="H58" s="1248">
        <v>0</v>
      </c>
      <c r="I58" s="1247">
        <v>7570</v>
      </c>
      <c r="J58" s="1248">
        <v>0</v>
      </c>
      <c r="K58" s="1247">
        <v>7570</v>
      </c>
      <c r="L58" s="1248">
        <v>0</v>
      </c>
      <c r="M58" s="1247">
        <v>7570</v>
      </c>
      <c r="N58" s="1248">
        <v>0</v>
      </c>
      <c r="O58" s="1247">
        <v>7570</v>
      </c>
      <c r="P58" s="1164">
        <v>6.9959999999999994E-2</v>
      </c>
      <c r="Q58" s="1247">
        <v>7075</v>
      </c>
      <c r="R58" s="1248">
        <v>0</v>
      </c>
      <c r="S58" s="1247">
        <v>7075</v>
      </c>
      <c r="T58" s="1247"/>
      <c r="U58" s="1247"/>
      <c r="V58" s="1247"/>
      <c r="W58" s="1247">
        <v>7075</v>
      </c>
      <c r="X58" s="1247" t="s">
        <v>928</v>
      </c>
    </row>
    <row r="59" spans="1:24" x14ac:dyDescent="0.25">
      <c r="A59" s="1247">
        <v>115</v>
      </c>
      <c r="B59" s="1247" t="s">
        <v>550</v>
      </c>
      <c r="C59" s="1247" t="s">
        <v>551</v>
      </c>
      <c r="D59" s="1247" t="s">
        <v>503</v>
      </c>
      <c r="E59" s="1247">
        <v>26538</v>
      </c>
      <c r="F59" s="1248">
        <v>0</v>
      </c>
      <c r="G59" s="1247">
        <v>26538</v>
      </c>
      <c r="H59" s="1248">
        <v>0</v>
      </c>
      <c r="I59" s="1247">
        <v>26538</v>
      </c>
      <c r="J59" s="1248">
        <v>0</v>
      </c>
      <c r="K59" s="1247">
        <v>26538</v>
      </c>
      <c r="L59" s="1248">
        <v>0</v>
      </c>
      <c r="M59" s="1247">
        <v>26538</v>
      </c>
      <c r="N59" s="1248">
        <v>0</v>
      </c>
      <c r="O59" s="1247">
        <v>26538</v>
      </c>
      <c r="P59" s="1164">
        <v>6.9989999999999997E-2</v>
      </c>
      <c r="Q59" s="1247">
        <v>24802</v>
      </c>
      <c r="R59" s="1248">
        <v>0</v>
      </c>
      <c r="S59" s="1247">
        <v>24802</v>
      </c>
      <c r="T59" s="1247"/>
      <c r="U59" s="1247"/>
      <c r="V59" s="1247"/>
      <c r="W59" s="1247">
        <v>24802</v>
      </c>
      <c r="X59" s="1247" t="s">
        <v>928</v>
      </c>
    </row>
    <row r="60" spans="1:24" x14ac:dyDescent="0.25">
      <c r="A60" s="1247">
        <v>116</v>
      </c>
      <c r="B60" s="1247" t="s">
        <v>1283</v>
      </c>
      <c r="C60" s="1247" t="s">
        <v>545</v>
      </c>
      <c r="D60" s="1247" t="s">
        <v>503</v>
      </c>
      <c r="E60" s="1247">
        <v>14299</v>
      </c>
      <c r="F60" s="1248">
        <v>0</v>
      </c>
      <c r="G60" s="1247">
        <v>14299</v>
      </c>
      <c r="H60" s="1248">
        <v>0</v>
      </c>
      <c r="I60" s="1247">
        <v>14299</v>
      </c>
      <c r="J60" s="1248">
        <v>0</v>
      </c>
      <c r="K60" s="1247">
        <v>14299</v>
      </c>
      <c r="L60" s="1248">
        <v>0</v>
      </c>
      <c r="M60" s="1247">
        <v>14299</v>
      </c>
      <c r="N60" s="1248">
        <v>0</v>
      </c>
      <c r="O60" s="1247">
        <v>14299</v>
      </c>
      <c r="P60" s="1164">
        <v>6.9959999999999994E-2</v>
      </c>
      <c r="Q60" s="1247">
        <v>13364</v>
      </c>
      <c r="R60" s="1248">
        <v>0</v>
      </c>
      <c r="S60" s="1247">
        <v>13364</v>
      </c>
      <c r="T60" s="1247"/>
      <c r="U60" s="1247"/>
      <c r="V60" s="1247"/>
      <c r="W60" s="1247">
        <v>13364</v>
      </c>
      <c r="X60" s="1247" t="s">
        <v>928</v>
      </c>
    </row>
    <row r="61" spans="1:24" x14ac:dyDescent="0.25">
      <c r="A61" s="1097">
        <v>117</v>
      </c>
      <c r="B61" s="1097" t="s">
        <v>552</v>
      </c>
      <c r="C61" s="1097" t="s">
        <v>545</v>
      </c>
      <c r="D61" s="1097" t="s">
        <v>503</v>
      </c>
      <c r="E61" s="1247">
        <v>3463</v>
      </c>
      <c r="F61" s="1248">
        <v>0</v>
      </c>
      <c r="G61" s="1247">
        <v>3463</v>
      </c>
      <c r="H61" s="1164">
        <v>2.9E-4</v>
      </c>
      <c r="I61" s="1247">
        <v>3462</v>
      </c>
      <c r="J61" s="1248">
        <v>0</v>
      </c>
      <c r="K61" s="1247">
        <v>3462</v>
      </c>
      <c r="L61" s="1248">
        <v>0</v>
      </c>
      <c r="M61" s="1247">
        <v>3462</v>
      </c>
      <c r="N61" s="1248">
        <v>0</v>
      </c>
      <c r="O61" s="1247">
        <v>3462</v>
      </c>
      <c r="P61" s="1164">
        <v>6.9839999999999999E-2</v>
      </c>
      <c r="Q61" s="1247">
        <v>3236</v>
      </c>
      <c r="R61" s="1248">
        <v>0</v>
      </c>
      <c r="S61" s="1247">
        <v>3236</v>
      </c>
      <c r="T61" s="1247"/>
      <c r="U61" s="1247"/>
      <c r="V61" s="1247"/>
      <c r="W61" s="1247">
        <v>3236</v>
      </c>
      <c r="X61" s="1247" t="s">
        <v>933</v>
      </c>
    </row>
    <row r="62" spans="1:24" x14ac:dyDescent="0.25">
      <c r="A62" s="1247">
        <v>118</v>
      </c>
      <c r="B62" s="1247" t="s">
        <v>1284</v>
      </c>
      <c r="C62" s="1247" t="s">
        <v>545</v>
      </c>
      <c r="D62" s="1247" t="s">
        <v>503</v>
      </c>
      <c r="E62" s="1247">
        <v>14299</v>
      </c>
      <c r="F62" s="1248">
        <v>0</v>
      </c>
      <c r="G62" s="1247">
        <v>14299</v>
      </c>
      <c r="H62" s="1248">
        <v>0</v>
      </c>
      <c r="I62" s="1247">
        <v>14299</v>
      </c>
      <c r="J62" s="1248">
        <v>0</v>
      </c>
      <c r="K62" s="1247">
        <v>14299</v>
      </c>
      <c r="L62" s="1248">
        <v>0</v>
      </c>
      <c r="M62" s="1247">
        <v>14299</v>
      </c>
      <c r="N62" s="1248">
        <v>0</v>
      </c>
      <c r="O62" s="1247">
        <v>14299</v>
      </c>
      <c r="P62" s="1164">
        <v>6.9959999999999994E-2</v>
      </c>
      <c r="Q62" s="1247">
        <v>13364</v>
      </c>
      <c r="R62" s="1248">
        <v>0</v>
      </c>
      <c r="S62" s="1247">
        <v>13364</v>
      </c>
      <c r="T62" s="1247"/>
      <c r="U62" s="1247"/>
      <c r="V62" s="1247"/>
      <c r="W62" s="1247">
        <v>13364</v>
      </c>
      <c r="X62" s="1247" t="s">
        <v>928</v>
      </c>
    </row>
    <row r="63" spans="1:24" x14ac:dyDescent="0.25">
      <c r="A63" s="1247">
        <v>119</v>
      </c>
      <c r="B63" s="1247" t="s">
        <v>553</v>
      </c>
      <c r="C63" s="1247" t="s">
        <v>545</v>
      </c>
      <c r="D63" s="1247" t="s">
        <v>503</v>
      </c>
      <c r="E63" s="1247">
        <v>14299</v>
      </c>
      <c r="F63" s="1248">
        <v>0</v>
      </c>
      <c r="G63" s="1247">
        <v>14299</v>
      </c>
      <c r="H63" s="1248">
        <v>0</v>
      </c>
      <c r="I63" s="1247">
        <v>14299</v>
      </c>
      <c r="J63" s="1248">
        <v>0</v>
      </c>
      <c r="K63" s="1247">
        <v>14299</v>
      </c>
      <c r="L63" s="1248">
        <v>0</v>
      </c>
      <c r="M63" s="1247">
        <v>14299</v>
      </c>
      <c r="N63" s="1248">
        <v>0</v>
      </c>
      <c r="O63" s="1247">
        <v>14299</v>
      </c>
      <c r="P63" s="1164">
        <v>6.9959999999999994E-2</v>
      </c>
      <c r="Q63" s="1247">
        <v>13364</v>
      </c>
      <c r="R63" s="1248">
        <v>0</v>
      </c>
      <c r="S63" s="1247">
        <v>13364</v>
      </c>
      <c r="T63" s="1247"/>
      <c r="U63" s="1247"/>
      <c r="V63" s="1247"/>
      <c r="W63" s="1247">
        <v>13364</v>
      </c>
      <c r="X63" s="1247" t="s">
        <v>928</v>
      </c>
    </row>
    <row r="64" spans="1:24" x14ac:dyDescent="0.25">
      <c r="A64" s="1247">
        <v>121</v>
      </c>
      <c r="B64" s="1247" t="s">
        <v>554</v>
      </c>
      <c r="C64" s="1247" t="s">
        <v>545</v>
      </c>
      <c r="D64" s="1247" t="s">
        <v>503</v>
      </c>
      <c r="E64" s="1247">
        <v>21085</v>
      </c>
      <c r="F64" s="1248">
        <v>0</v>
      </c>
      <c r="G64" s="1247">
        <v>21085</v>
      </c>
      <c r="H64" s="1248">
        <v>0</v>
      </c>
      <c r="I64" s="1247">
        <v>21085</v>
      </c>
      <c r="J64" s="1248">
        <v>0</v>
      </c>
      <c r="K64" s="1247">
        <v>21085</v>
      </c>
      <c r="L64" s="1248">
        <v>0</v>
      </c>
      <c r="M64" s="1247">
        <v>21085</v>
      </c>
      <c r="N64" s="1248">
        <v>0</v>
      </c>
      <c r="O64" s="1247">
        <v>21085</v>
      </c>
      <c r="P64" s="1164">
        <v>6.9980000000000001E-2</v>
      </c>
      <c r="Q64" s="1247">
        <v>19706</v>
      </c>
      <c r="R64" s="1248">
        <v>0</v>
      </c>
      <c r="S64" s="1247">
        <v>19706</v>
      </c>
      <c r="T64" s="1247"/>
      <c r="U64" s="1247"/>
      <c r="V64" s="1247"/>
      <c r="W64" s="1247">
        <v>19706</v>
      </c>
      <c r="X64" s="1247" t="s">
        <v>928</v>
      </c>
    </row>
    <row r="65" spans="1:24" x14ac:dyDescent="0.25">
      <c r="A65" s="1247">
        <v>122</v>
      </c>
      <c r="B65" s="1247" t="s">
        <v>555</v>
      </c>
      <c r="C65" s="1247" t="s">
        <v>556</v>
      </c>
      <c r="D65" s="1247" t="s">
        <v>503</v>
      </c>
      <c r="E65" s="1247">
        <v>25771</v>
      </c>
      <c r="F65" s="1248">
        <v>0</v>
      </c>
      <c r="G65" s="1247">
        <v>25771</v>
      </c>
      <c r="H65" s="1248">
        <v>0</v>
      </c>
      <c r="I65" s="1247">
        <v>25771</v>
      </c>
      <c r="J65" s="1248">
        <v>0</v>
      </c>
      <c r="K65" s="1247">
        <v>25771</v>
      </c>
      <c r="L65" s="1248">
        <v>0</v>
      </c>
      <c r="M65" s="1247">
        <v>25771</v>
      </c>
      <c r="N65" s="1248">
        <v>0</v>
      </c>
      <c r="O65" s="1247">
        <v>25771</v>
      </c>
      <c r="P65" s="1164">
        <v>7.0000000000000007E-2</v>
      </c>
      <c r="Q65" s="1247">
        <v>24085</v>
      </c>
      <c r="R65" s="1248">
        <v>0</v>
      </c>
      <c r="S65" s="1247">
        <v>24085</v>
      </c>
      <c r="T65" s="1247"/>
      <c r="U65" s="1247"/>
      <c r="V65" s="1247"/>
      <c r="W65" s="1247">
        <v>24085</v>
      </c>
      <c r="X65" s="1247" t="s">
        <v>928</v>
      </c>
    </row>
    <row r="66" spans="1:24" x14ac:dyDescent="0.25">
      <c r="A66" s="1247">
        <v>124</v>
      </c>
      <c r="B66" s="1247" t="s">
        <v>557</v>
      </c>
      <c r="C66" s="1247" t="s">
        <v>556</v>
      </c>
      <c r="D66" s="1247" t="s">
        <v>503</v>
      </c>
      <c r="E66" s="1247">
        <v>25771</v>
      </c>
      <c r="F66" s="1248">
        <v>0</v>
      </c>
      <c r="G66" s="1247">
        <v>25771</v>
      </c>
      <c r="H66" s="1248">
        <v>0</v>
      </c>
      <c r="I66" s="1247">
        <v>25771</v>
      </c>
      <c r="J66" s="1248">
        <v>0</v>
      </c>
      <c r="K66" s="1247">
        <v>25771</v>
      </c>
      <c r="L66" s="1248">
        <v>0</v>
      </c>
      <c r="M66" s="1247">
        <v>25771</v>
      </c>
      <c r="N66" s="1248">
        <v>0</v>
      </c>
      <c r="O66" s="1247">
        <v>25771</v>
      </c>
      <c r="P66" s="1164">
        <v>7.0000000000000007E-2</v>
      </c>
      <c r="Q66" s="1247">
        <v>24085</v>
      </c>
      <c r="R66" s="1248">
        <v>0</v>
      </c>
      <c r="S66" s="1247">
        <v>24085</v>
      </c>
      <c r="T66" s="1247"/>
      <c r="U66" s="1247"/>
      <c r="V66" s="1247"/>
      <c r="W66" s="1247">
        <v>24085</v>
      </c>
      <c r="X66" s="1247" t="s">
        <v>928</v>
      </c>
    </row>
    <row r="67" spans="1:24" x14ac:dyDescent="0.25">
      <c r="A67" s="1097">
        <v>140</v>
      </c>
      <c r="B67" s="1097" t="s">
        <v>558</v>
      </c>
      <c r="C67" s="1097" t="s">
        <v>449</v>
      </c>
      <c r="D67" s="1097" t="s">
        <v>503</v>
      </c>
      <c r="E67" s="1247">
        <v>1150</v>
      </c>
      <c r="F67" s="1248">
        <v>0</v>
      </c>
      <c r="G67" s="1247">
        <v>1150</v>
      </c>
      <c r="H67" s="1248">
        <v>0</v>
      </c>
      <c r="I67" s="1247">
        <v>1150</v>
      </c>
      <c r="J67" s="1248">
        <v>0</v>
      </c>
      <c r="K67" s="1247">
        <v>1150</v>
      </c>
      <c r="L67" s="1248">
        <v>0</v>
      </c>
      <c r="M67" s="1247">
        <v>1150</v>
      </c>
      <c r="N67" s="1248">
        <v>0</v>
      </c>
      <c r="O67" s="1247">
        <v>1150</v>
      </c>
      <c r="P67" s="1164">
        <v>6.9769999999999999E-2</v>
      </c>
      <c r="Q67" s="1247">
        <v>1075</v>
      </c>
      <c r="R67" s="1248">
        <v>0</v>
      </c>
      <c r="S67" s="1247">
        <v>1075</v>
      </c>
      <c r="T67" s="1247"/>
      <c r="U67" s="1247"/>
      <c r="V67" s="1247"/>
      <c r="W67" s="1247">
        <v>1075</v>
      </c>
      <c r="X67" s="1247" t="s">
        <v>933</v>
      </c>
    </row>
    <row r="68" spans="1:24" x14ac:dyDescent="0.25">
      <c r="A68" s="1247">
        <v>154</v>
      </c>
      <c r="B68" s="1247" t="s">
        <v>58</v>
      </c>
      <c r="C68" s="1247" t="s">
        <v>57</v>
      </c>
      <c r="D68" s="1247" t="s">
        <v>537</v>
      </c>
      <c r="E68" s="1247">
        <v>14652</v>
      </c>
      <c r="F68" s="1248">
        <v>0</v>
      </c>
      <c r="G68" s="1247">
        <v>14652</v>
      </c>
      <c r="H68" s="1248">
        <v>0</v>
      </c>
      <c r="I68" s="1247">
        <v>14652</v>
      </c>
      <c r="J68" s="1248">
        <v>0</v>
      </c>
      <c r="K68" s="1247">
        <v>14652</v>
      </c>
      <c r="L68" s="1164">
        <v>1.8919999999999999E-2</v>
      </c>
      <c r="M68" s="1247">
        <v>14380</v>
      </c>
      <c r="N68" s="1164">
        <v>0.06</v>
      </c>
      <c r="O68" s="1247">
        <v>13566</v>
      </c>
      <c r="P68" s="1248">
        <v>0</v>
      </c>
      <c r="Q68" s="1247">
        <v>13566</v>
      </c>
      <c r="R68" s="1164">
        <v>0.15318000000000001</v>
      </c>
      <c r="S68" s="1247">
        <v>11764</v>
      </c>
      <c r="T68" s="1247"/>
      <c r="U68" s="1247"/>
      <c r="V68" s="1247"/>
      <c r="W68" s="1247"/>
      <c r="X68" s="1247" t="s">
        <v>928</v>
      </c>
    </row>
    <row r="69" spans="1:24" x14ac:dyDescent="0.25">
      <c r="A69" s="1247">
        <v>157</v>
      </c>
      <c r="B69" s="1247" t="s">
        <v>561</v>
      </c>
      <c r="C69" s="1247" t="s">
        <v>562</v>
      </c>
      <c r="D69" s="1247" t="s">
        <v>537</v>
      </c>
      <c r="E69" s="1247">
        <v>11764</v>
      </c>
      <c r="F69" s="1248">
        <v>0</v>
      </c>
      <c r="G69" s="1247">
        <v>11764</v>
      </c>
      <c r="H69" s="1248">
        <v>0</v>
      </c>
      <c r="I69" s="1247">
        <v>11764</v>
      </c>
      <c r="J69" s="1248">
        <v>0</v>
      </c>
      <c r="K69" s="1247">
        <v>11764</v>
      </c>
      <c r="L69" s="1248">
        <v>0</v>
      </c>
      <c r="M69" s="1247">
        <v>11764</v>
      </c>
      <c r="N69" s="1164">
        <v>8.3339999999999997E-2</v>
      </c>
      <c r="O69" s="1247">
        <v>10859</v>
      </c>
      <c r="P69" s="1248">
        <v>0</v>
      </c>
      <c r="Q69" s="1247">
        <v>10859</v>
      </c>
      <c r="R69" s="1248">
        <v>0</v>
      </c>
      <c r="S69" s="1247">
        <v>10859</v>
      </c>
      <c r="T69" s="1247"/>
      <c r="U69" s="1247"/>
      <c r="V69" s="1247"/>
      <c r="W69" s="1247"/>
      <c r="X69" s="1247" t="s">
        <v>928</v>
      </c>
    </row>
    <row r="70" spans="1:24" x14ac:dyDescent="0.25">
      <c r="A70" s="1247">
        <v>159</v>
      </c>
      <c r="B70" s="1247" t="s">
        <v>59</v>
      </c>
      <c r="C70" s="1247" t="s">
        <v>57</v>
      </c>
      <c r="D70" s="1247" t="s">
        <v>537</v>
      </c>
      <c r="E70" s="1247">
        <v>10579</v>
      </c>
      <c r="F70" s="1248">
        <v>0</v>
      </c>
      <c r="G70" s="1247">
        <v>10579</v>
      </c>
      <c r="H70" s="1248">
        <v>0</v>
      </c>
      <c r="I70" s="1247">
        <v>10579</v>
      </c>
      <c r="J70" s="1248">
        <v>0</v>
      </c>
      <c r="K70" s="1247">
        <v>10579</v>
      </c>
      <c r="L70" s="1248">
        <v>0</v>
      </c>
      <c r="M70" s="1247">
        <v>10579</v>
      </c>
      <c r="N70" s="1164">
        <v>6.3640000000000002E-2</v>
      </c>
      <c r="O70" s="1247">
        <v>9946</v>
      </c>
      <c r="P70" s="1248">
        <v>0</v>
      </c>
      <c r="Q70" s="1247">
        <v>9946</v>
      </c>
      <c r="R70" s="1248">
        <v>0</v>
      </c>
      <c r="S70" s="1247">
        <v>9946</v>
      </c>
      <c r="T70" s="1247"/>
      <c r="U70" s="1247"/>
      <c r="V70" s="1247"/>
      <c r="W70" s="1247"/>
      <c r="X70" s="1247" t="s">
        <v>928</v>
      </c>
    </row>
    <row r="71" spans="1:24" x14ac:dyDescent="0.25">
      <c r="A71" s="1247">
        <v>162</v>
      </c>
      <c r="B71" s="1247" t="s">
        <v>563</v>
      </c>
      <c r="C71" s="1247" t="s">
        <v>562</v>
      </c>
      <c r="D71" s="1247" t="s">
        <v>537</v>
      </c>
      <c r="E71" s="1247">
        <v>5747</v>
      </c>
      <c r="F71" s="1248">
        <v>0</v>
      </c>
      <c r="G71" s="1247">
        <v>5747</v>
      </c>
      <c r="H71" s="1248">
        <v>0</v>
      </c>
      <c r="I71" s="1247">
        <v>5747</v>
      </c>
      <c r="J71" s="1248">
        <v>0</v>
      </c>
      <c r="K71" s="1247">
        <v>5747</v>
      </c>
      <c r="L71" s="1248">
        <v>0</v>
      </c>
      <c r="M71" s="1247">
        <v>5747</v>
      </c>
      <c r="N71" s="1248">
        <v>0</v>
      </c>
      <c r="O71" s="1247">
        <v>5747</v>
      </c>
      <c r="P71" s="1248">
        <v>0</v>
      </c>
      <c r="Q71" s="1247">
        <v>5747</v>
      </c>
      <c r="R71" s="1248">
        <v>0</v>
      </c>
      <c r="S71" s="1247">
        <v>5747</v>
      </c>
      <c r="T71" s="1247"/>
      <c r="U71" s="1247"/>
      <c r="V71" s="1247"/>
      <c r="W71" s="1247"/>
      <c r="X71" s="1247" t="s">
        <v>928</v>
      </c>
    </row>
    <row r="72" spans="1:24" x14ac:dyDescent="0.25">
      <c r="A72" s="1247">
        <v>163</v>
      </c>
      <c r="B72" s="1247" t="s">
        <v>564</v>
      </c>
      <c r="C72" s="1247" t="s">
        <v>562</v>
      </c>
      <c r="D72" s="1247" t="s">
        <v>537</v>
      </c>
      <c r="E72" s="1247">
        <v>5249</v>
      </c>
      <c r="F72" s="1248">
        <v>0</v>
      </c>
      <c r="G72" s="1247">
        <v>5249</v>
      </c>
      <c r="H72" s="1248">
        <v>0</v>
      </c>
      <c r="I72" s="1247">
        <v>5249</v>
      </c>
      <c r="J72" s="1248">
        <v>0</v>
      </c>
      <c r="K72" s="1247">
        <v>5249</v>
      </c>
      <c r="L72" s="1248">
        <v>0</v>
      </c>
      <c r="M72" s="1247">
        <v>5249</v>
      </c>
      <c r="N72" s="1248">
        <v>0</v>
      </c>
      <c r="O72" s="1247">
        <v>5249</v>
      </c>
      <c r="P72" s="1248">
        <v>0</v>
      </c>
      <c r="Q72" s="1247">
        <v>5249</v>
      </c>
      <c r="R72" s="1248">
        <v>0</v>
      </c>
      <c r="S72" s="1247">
        <v>5249</v>
      </c>
      <c r="T72" s="1247"/>
      <c r="U72" s="1247"/>
      <c r="V72" s="1247"/>
      <c r="W72" s="1247"/>
      <c r="X72" s="1247" t="s">
        <v>928</v>
      </c>
    </row>
    <row r="73" spans="1:24" x14ac:dyDescent="0.25">
      <c r="A73" s="1247">
        <v>170</v>
      </c>
      <c r="B73" s="1247" t="s">
        <v>565</v>
      </c>
      <c r="C73" s="1247" t="s">
        <v>562</v>
      </c>
      <c r="D73" s="1247" t="s">
        <v>537</v>
      </c>
      <c r="E73" s="1247">
        <v>4434</v>
      </c>
      <c r="F73" s="1248">
        <v>0</v>
      </c>
      <c r="G73" s="1247">
        <v>4434</v>
      </c>
      <c r="H73" s="1248">
        <v>0</v>
      </c>
      <c r="I73" s="1247">
        <v>4434</v>
      </c>
      <c r="J73" s="1248">
        <v>0</v>
      </c>
      <c r="K73" s="1247">
        <v>4434</v>
      </c>
      <c r="L73" s="1248">
        <v>0</v>
      </c>
      <c r="M73" s="1247">
        <v>4434</v>
      </c>
      <c r="N73" s="1248">
        <v>0</v>
      </c>
      <c r="O73" s="1247">
        <v>4434</v>
      </c>
      <c r="P73" s="1248">
        <v>0</v>
      </c>
      <c r="Q73" s="1247">
        <v>4434</v>
      </c>
      <c r="R73" s="1248">
        <v>0</v>
      </c>
      <c r="S73" s="1247">
        <v>4434</v>
      </c>
      <c r="T73" s="1247"/>
      <c r="U73" s="1247"/>
      <c r="V73" s="1247"/>
      <c r="W73" s="1247"/>
      <c r="X73" s="1247" t="s">
        <v>928</v>
      </c>
    </row>
    <row r="74" spans="1:24" x14ac:dyDescent="0.25">
      <c r="A74" s="1247">
        <v>171</v>
      </c>
      <c r="B74" s="1247" t="s">
        <v>566</v>
      </c>
      <c r="C74" s="1247" t="s">
        <v>562</v>
      </c>
      <c r="D74" s="1247" t="s">
        <v>537</v>
      </c>
      <c r="E74" s="1247">
        <v>5339</v>
      </c>
      <c r="F74" s="1248">
        <v>0</v>
      </c>
      <c r="G74" s="1247">
        <v>5339</v>
      </c>
      <c r="H74" s="1248">
        <v>0</v>
      </c>
      <c r="I74" s="1247">
        <v>5339</v>
      </c>
      <c r="J74" s="1248">
        <v>0</v>
      </c>
      <c r="K74" s="1247">
        <v>5339</v>
      </c>
      <c r="L74" s="1248">
        <v>0</v>
      </c>
      <c r="M74" s="1247">
        <v>5339</v>
      </c>
      <c r="N74" s="1248">
        <v>0</v>
      </c>
      <c r="O74" s="1247">
        <v>5339</v>
      </c>
      <c r="P74" s="1248">
        <v>0</v>
      </c>
      <c r="Q74" s="1247">
        <v>5339</v>
      </c>
      <c r="R74" s="1248">
        <v>0</v>
      </c>
      <c r="S74" s="1247">
        <v>5339</v>
      </c>
      <c r="T74" s="1247"/>
      <c r="U74" s="1247"/>
      <c r="V74" s="1247"/>
      <c r="W74" s="1247"/>
      <c r="X74" s="1247" t="s">
        <v>928</v>
      </c>
    </row>
    <row r="75" spans="1:24" x14ac:dyDescent="0.25">
      <c r="A75" s="1247">
        <v>172</v>
      </c>
      <c r="B75" s="1247" t="s">
        <v>567</v>
      </c>
      <c r="C75" s="1247" t="s">
        <v>562</v>
      </c>
      <c r="D75" s="1247" t="s">
        <v>537</v>
      </c>
      <c r="E75" s="1247">
        <v>4977</v>
      </c>
      <c r="F75" s="1248">
        <v>0</v>
      </c>
      <c r="G75" s="1247">
        <v>4977</v>
      </c>
      <c r="H75" s="1248">
        <v>0</v>
      </c>
      <c r="I75" s="1247">
        <v>4977</v>
      </c>
      <c r="J75" s="1248">
        <v>0</v>
      </c>
      <c r="K75" s="1247">
        <v>4977</v>
      </c>
      <c r="L75" s="1248">
        <v>0</v>
      </c>
      <c r="M75" s="1247">
        <v>4977</v>
      </c>
      <c r="N75" s="1248">
        <v>0</v>
      </c>
      <c r="O75" s="1247">
        <v>4977</v>
      </c>
      <c r="P75" s="1248">
        <v>0</v>
      </c>
      <c r="Q75" s="1247">
        <v>4977</v>
      </c>
      <c r="R75" s="1248">
        <v>0</v>
      </c>
      <c r="S75" s="1247">
        <v>4977</v>
      </c>
      <c r="T75" s="1247"/>
      <c r="U75" s="1247"/>
      <c r="V75" s="1247"/>
      <c r="W75" s="1247"/>
      <c r="X75" s="1247" t="s">
        <v>928</v>
      </c>
    </row>
    <row r="76" spans="1:24" x14ac:dyDescent="0.25">
      <c r="A76" s="1247">
        <v>180</v>
      </c>
      <c r="B76" s="1247" t="s">
        <v>568</v>
      </c>
      <c r="C76" s="1247" t="s">
        <v>562</v>
      </c>
      <c r="D76" s="1247" t="s">
        <v>537</v>
      </c>
      <c r="E76" s="1247">
        <v>9049</v>
      </c>
      <c r="F76" s="1248">
        <v>0</v>
      </c>
      <c r="G76" s="1247">
        <v>9049</v>
      </c>
      <c r="H76" s="1248">
        <v>0</v>
      </c>
      <c r="I76" s="1247">
        <v>9049</v>
      </c>
      <c r="J76" s="1248">
        <v>0</v>
      </c>
      <c r="K76" s="1247">
        <v>9049</v>
      </c>
      <c r="L76" s="1248">
        <v>0</v>
      </c>
      <c r="M76" s="1247">
        <v>9049</v>
      </c>
      <c r="N76" s="1164">
        <v>0.11112</v>
      </c>
      <c r="O76" s="1247">
        <v>8144</v>
      </c>
      <c r="P76" s="1248">
        <v>0</v>
      </c>
      <c r="Q76" s="1247">
        <v>8144</v>
      </c>
      <c r="R76" s="1248">
        <v>0</v>
      </c>
      <c r="S76" s="1247">
        <v>8144</v>
      </c>
      <c r="T76" s="1247"/>
      <c r="U76" s="1247"/>
      <c r="V76" s="1247"/>
      <c r="W76" s="1247"/>
      <c r="X76" s="1247" t="s">
        <v>928</v>
      </c>
    </row>
    <row r="77" spans="1:24" x14ac:dyDescent="0.25">
      <c r="A77" s="1247">
        <v>181</v>
      </c>
      <c r="B77" s="1247" t="s">
        <v>492</v>
      </c>
      <c r="C77" s="1247" t="s">
        <v>562</v>
      </c>
      <c r="D77" s="1247" t="s">
        <v>537</v>
      </c>
      <c r="E77" s="1247">
        <v>9946</v>
      </c>
      <c r="F77" s="1248">
        <v>0</v>
      </c>
      <c r="G77" s="1247">
        <v>9946</v>
      </c>
      <c r="H77" s="1248">
        <v>0</v>
      </c>
      <c r="I77" s="1247">
        <v>9946</v>
      </c>
      <c r="J77" s="1248">
        <v>0</v>
      </c>
      <c r="K77" s="1247">
        <v>9946</v>
      </c>
      <c r="L77" s="1248">
        <v>0</v>
      </c>
      <c r="M77" s="1247">
        <v>9946</v>
      </c>
      <c r="N77" s="1248">
        <v>0</v>
      </c>
      <c r="O77" s="1247">
        <v>9946</v>
      </c>
      <c r="P77" s="1248">
        <v>0</v>
      </c>
      <c r="Q77" s="1247">
        <v>9946</v>
      </c>
      <c r="R77" s="1248">
        <v>0</v>
      </c>
      <c r="S77" s="1247">
        <v>9946</v>
      </c>
      <c r="T77" s="1247"/>
      <c r="U77" s="1247"/>
      <c r="V77" s="1247"/>
      <c r="W77" s="1247"/>
      <c r="X77" s="1247" t="s">
        <v>928</v>
      </c>
    </row>
    <row r="78" spans="1:24" x14ac:dyDescent="0.25">
      <c r="A78" s="1247">
        <v>182</v>
      </c>
      <c r="B78" s="1247" t="s">
        <v>569</v>
      </c>
      <c r="C78" s="1247" t="s">
        <v>562</v>
      </c>
      <c r="D78" s="1247" t="s">
        <v>537</v>
      </c>
      <c r="E78" s="1247">
        <v>15828</v>
      </c>
      <c r="F78" s="1248">
        <v>0</v>
      </c>
      <c r="G78" s="1247">
        <v>15828</v>
      </c>
      <c r="H78" s="1248">
        <v>0</v>
      </c>
      <c r="I78" s="1247">
        <v>15828</v>
      </c>
      <c r="J78" s="1248">
        <v>0</v>
      </c>
      <c r="K78" s="1247">
        <v>15828</v>
      </c>
      <c r="L78" s="1248">
        <v>0</v>
      </c>
      <c r="M78" s="1247">
        <v>15828</v>
      </c>
      <c r="N78" s="1248">
        <v>0</v>
      </c>
      <c r="O78" s="1247">
        <v>15828</v>
      </c>
      <c r="P78" s="1248">
        <v>0</v>
      </c>
      <c r="Q78" s="1247">
        <v>15828</v>
      </c>
      <c r="R78" s="1248">
        <v>0</v>
      </c>
      <c r="S78" s="1247">
        <v>15828</v>
      </c>
      <c r="T78" s="1247"/>
      <c r="U78" s="1247"/>
      <c r="V78" s="1247"/>
      <c r="W78" s="1247"/>
      <c r="X78" s="1247" t="s">
        <v>928</v>
      </c>
    </row>
    <row r="79" spans="1:24" x14ac:dyDescent="0.25">
      <c r="A79" s="1247">
        <v>184</v>
      </c>
      <c r="B79" s="1247" t="s">
        <v>147</v>
      </c>
      <c r="C79" s="1247" t="s">
        <v>562</v>
      </c>
      <c r="D79" s="1247" t="s">
        <v>537</v>
      </c>
      <c r="E79" s="1247">
        <v>2525</v>
      </c>
      <c r="F79" s="1248">
        <v>0</v>
      </c>
      <c r="G79" s="1247">
        <v>2525</v>
      </c>
      <c r="H79" s="1248">
        <v>0</v>
      </c>
      <c r="I79" s="1247">
        <v>2525</v>
      </c>
      <c r="J79" s="1163">
        <v>-6.6890000000000005E-2</v>
      </c>
      <c r="K79" s="1247">
        <v>2706</v>
      </c>
      <c r="L79" s="1248">
        <v>0</v>
      </c>
      <c r="M79" s="1247">
        <v>2706</v>
      </c>
      <c r="N79" s="1248">
        <v>0</v>
      </c>
      <c r="O79" s="1247">
        <v>2706</v>
      </c>
      <c r="P79" s="1248">
        <v>0</v>
      </c>
      <c r="Q79" s="1247">
        <v>2706</v>
      </c>
      <c r="R79" s="1248">
        <v>0</v>
      </c>
      <c r="S79" s="1247">
        <v>2706</v>
      </c>
      <c r="T79" s="1247"/>
      <c r="U79" s="1247"/>
      <c r="V79" s="1247"/>
      <c r="W79" s="1247"/>
      <c r="X79" s="1247" t="s">
        <v>928</v>
      </c>
    </row>
    <row r="80" spans="1:24" x14ac:dyDescent="0.25">
      <c r="A80" s="1247">
        <v>185</v>
      </c>
      <c r="B80" s="1247" t="s">
        <v>570</v>
      </c>
      <c r="C80" s="1247" t="s">
        <v>571</v>
      </c>
      <c r="D80" s="1247" t="s">
        <v>537</v>
      </c>
      <c r="E80" s="1247">
        <v>7593</v>
      </c>
      <c r="F80" s="1248">
        <v>0</v>
      </c>
      <c r="G80" s="1247">
        <v>7593</v>
      </c>
      <c r="H80" s="1248">
        <v>0</v>
      </c>
      <c r="I80" s="1247">
        <v>7593</v>
      </c>
      <c r="J80" s="1248">
        <v>0</v>
      </c>
      <c r="K80" s="1247">
        <v>7593</v>
      </c>
      <c r="L80" s="1248">
        <v>0</v>
      </c>
      <c r="M80" s="1247">
        <v>7593</v>
      </c>
      <c r="N80" s="1248">
        <v>0</v>
      </c>
      <c r="O80" s="1247">
        <v>7593</v>
      </c>
      <c r="P80" s="1248">
        <v>0</v>
      </c>
      <c r="Q80" s="1247">
        <v>7593</v>
      </c>
      <c r="R80" s="1248">
        <v>0</v>
      </c>
      <c r="S80" s="1247">
        <v>7593</v>
      </c>
      <c r="T80" s="1247"/>
      <c r="U80" s="1247"/>
      <c r="V80" s="1247"/>
      <c r="W80" s="1247"/>
      <c r="X80" s="1247" t="s">
        <v>928</v>
      </c>
    </row>
    <row r="81" spans="1:24" x14ac:dyDescent="0.25">
      <c r="A81" s="1247">
        <v>186</v>
      </c>
      <c r="B81" s="1247" t="s">
        <v>486</v>
      </c>
      <c r="C81" s="1247" t="s">
        <v>562</v>
      </c>
      <c r="D81" s="1247" t="s">
        <v>537</v>
      </c>
      <c r="E81" s="1247">
        <v>10398</v>
      </c>
      <c r="F81" s="1248">
        <v>0</v>
      </c>
      <c r="G81" s="1247">
        <v>10398</v>
      </c>
      <c r="H81" s="1164">
        <v>4.5449999999999997E-2</v>
      </c>
      <c r="I81" s="1247">
        <v>9946</v>
      </c>
      <c r="J81" s="1248">
        <v>0</v>
      </c>
      <c r="K81" s="1247">
        <v>9946</v>
      </c>
      <c r="L81" s="1248">
        <v>0</v>
      </c>
      <c r="M81" s="1247">
        <v>9946</v>
      </c>
      <c r="N81" s="1164">
        <v>0.10009999999999999</v>
      </c>
      <c r="O81" s="1247">
        <v>9041</v>
      </c>
      <c r="P81" s="1248">
        <v>0</v>
      </c>
      <c r="Q81" s="1247">
        <v>9041</v>
      </c>
      <c r="R81" s="1248">
        <v>0</v>
      </c>
      <c r="S81" s="1247">
        <v>9041</v>
      </c>
      <c r="T81" s="1247"/>
      <c r="U81" s="1247"/>
      <c r="V81" s="1247"/>
      <c r="W81" s="1247"/>
      <c r="X81" s="1247" t="s">
        <v>928</v>
      </c>
    </row>
    <row r="82" spans="1:24" x14ac:dyDescent="0.25">
      <c r="A82" s="1247">
        <v>193</v>
      </c>
      <c r="B82" s="1247" t="s">
        <v>60</v>
      </c>
      <c r="C82" s="1247" t="s">
        <v>57</v>
      </c>
      <c r="D82" s="1247" t="s">
        <v>537</v>
      </c>
      <c r="E82" s="1247">
        <v>9584</v>
      </c>
      <c r="F82" s="1248">
        <v>0</v>
      </c>
      <c r="G82" s="1247">
        <v>9584</v>
      </c>
      <c r="H82" s="1248">
        <v>0</v>
      </c>
      <c r="I82" s="1247">
        <v>9584</v>
      </c>
      <c r="J82" s="1248">
        <v>0</v>
      </c>
      <c r="K82" s="1247">
        <v>9584</v>
      </c>
      <c r="L82" s="1248">
        <v>0</v>
      </c>
      <c r="M82" s="1247">
        <v>9584</v>
      </c>
      <c r="N82" s="1164">
        <v>6.0060000000000002E-2</v>
      </c>
      <c r="O82" s="1247">
        <v>9041</v>
      </c>
      <c r="P82" s="1248">
        <v>0</v>
      </c>
      <c r="Q82" s="1247">
        <v>9041</v>
      </c>
      <c r="R82" s="1248">
        <v>0</v>
      </c>
      <c r="S82" s="1247">
        <v>9041</v>
      </c>
      <c r="T82" s="1247"/>
      <c r="U82" s="1247"/>
      <c r="V82" s="1247"/>
      <c r="W82" s="1247"/>
      <c r="X82" s="1247" t="s">
        <v>928</v>
      </c>
    </row>
    <row r="83" spans="1:24" x14ac:dyDescent="0.25">
      <c r="A83" s="1247">
        <v>195</v>
      </c>
      <c r="B83" s="1247" t="s">
        <v>572</v>
      </c>
      <c r="C83" s="1247" t="s">
        <v>57</v>
      </c>
      <c r="D83" s="1247" t="s">
        <v>537</v>
      </c>
      <c r="E83" s="1247">
        <v>11122</v>
      </c>
      <c r="F83" s="1248">
        <v>0</v>
      </c>
      <c r="G83" s="1247">
        <v>11122</v>
      </c>
      <c r="H83" s="1248">
        <v>0</v>
      </c>
      <c r="I83" s="1247">
        <v>11122</v>
      </c>
      <c r="J83" s="1248">
        <v>0</v>
      </c>
      <c r="K83" s="1247">
        <v>11122</v>
      </c>
      <c r="L83" s="1248">
        <v>0</v>
      </c>
      <c r="M83" s="1247">
        <v>11122</v>
      </c>
      <c r="N83" s="1164">
        <v>6.0350000000000001E-2</v>
      </c>
      <c r="O83" s="1247">
        <v>10489</v>
      </c>
      <c r="P83" s="1248">
        <v>0</v>
      </c>
      <c r="Q83" s="1247">
        <v>10489</v>
      </c>
      <c r="R83" s="1248">
        <v>0</v>
      </c>
      <c r="S83" s="1247">
        <v>10489</v>
      </c>
      <c r="T83" s="1247"/>
      <c r="U83" s="1247"/>
      <c r="V83" s="1247"/>
      <c r="W83" s="1247"/>
      <c r="X83" s="1247" t="s">
        <v>928</v>
      </c>
    </row>
    <row r="84" spans="1:24" x14ac:dyDescent="0.25">
      <c r="A84" s="1247">
        <v>196</v>
      </c>
      <c r="B84" s="1247" t="s">
        <v>62</v>
      </c>
      <c r="C84" s="1247" t="s">
        <v>57</v>
      </c>
      <c r="D84" s="1247" t="s">
        <v>537</v>
      </c>
      <c r="E84" s="1247">
        <v>7239</v>
      </c>
      <c r="F84" s="1248">
        <v>0</v>
      </c>
      <c r="G84" s="1247">
        <v>7239</v>
      </c>
      <c r="H84" s="1248">
        <v>0</v>
      </c>
      <c r="I84" s="1247">
        <v>7239</v>
      </c>
      <c r="J84" s="1248">
        <v>0</v>
      </c>
      <c r="K84" s="1247">
        <v>7239</v>
      </c>
      <c r="L84" s="1163">
        <v>-2.334E-2</v>
      </c>
      <c r="M84" s="1247">
        <v>7412</v>
      </c>
      <c r="N84" s="1164">
        <v>6.5100000000000005E-2</v>
      </c>
      <c r="O84" s="1247">
        <v>6959</v>
      </c>
      <c r="P84" s="1248">
        <v>0</v>
      </c>
      <c r="Q84" s="1247">
        <v>6959</v>
      </c>
      <c r="R84" s="1248">
        <v>0</v>
      </c>
      <c r="S84" s="1247">
        <v>6959</v>
      </c>
      <c r="T84" s="1247"/>
      <c r="U84" s="1247"/>
      <c r="V84" s="1247"/>
      <c r="W84" s="1247"/>
      <c r="X84" s="1247" t="s">
        <v>928</v>
      </c>
    </row>
    <row r="85" spans="1:24" x14ac:dyDescent="0.25">
      <c r="A85" s="1247">
        <v>197</v>
      </c>
      <c r="B85" s="1247" t="s">
        <v>63</v>
      </c>
      <c r="C85" s="1247" t="s">
        <v>57</v>
      </c>
      <c r="D85" s="1247" t="s">
        <v>537</v>
      </c>
      <c r="E85" s="1247">
        <v>7502</v>
      </c>
      <c r="F85" s="1248">
        <v>0</v>
      </c>
      <c r="G85" s="1247">
        <v>7502</v>
      </c>
      <c r="H85" s="1248">
        <v>0</v>
      </c>
      <c r="I85" s="1247">
        <v>7502</v>
      </c>
      <c r="J85" s="1248">
        <v>0</v>
      </c>
      <c r="K85" s="1247">
        <v>7502</v>
      </c>
      <c r="L85" s="1248">
        <v>0</v>
      </c>
      <c r="M85" s="1247">
        <v>7502</v>
      </c>
      <c r="N85" s="1164">
        <v>6.411E-2</v>
      </c>
      <c r="O85" s="1247">
        <v>7050</v>
      </c>
      <c r="P85" s="1248">
        <v>0</v>
      </c>
      <c r="Q85" s="1247">
        <v>7050</v>
      </c>
      <c r="R85" s="1248">
        <v>0</v>
      </c>
      <c r="S85" s="1247">
        <v>7050</v>
      </c>
      <c r="T85" s="1247"/>
      <c r="U85" s="1247"/>
      <c r="V85" s="1247"/>
      <c r="W85" s="1247"/>
      <c r="X85" s="1247" t="s">
        <v>928</v>
      </c>
    </row>
    <row r="86" spans="1:24" x14ac:dyDescent="0.25">
      <c r="A86" s="1247">
        <v>198</v>
      </c>
      <c r="B86" s="1247" t="s">
        <v>64</v>
      </c>
      <c r="C86" s="1247" t="s">
        <v>571</v>
      </c>
      <c r="D86" s="1247" t="s">
        <v>537</v>
      </c>
      <c r="E86" s="1247">
        <v>1529</v>
      </c>
      <c r="F86" s="1248">
        <v>0</v>
      </c>
      <c r="G86" s="1247">
        <v>1529</v>
      </c>
      <c r="H86" s="1248">
        <v>0</v>
      </c>
      <c r="I86" s="1247">
        <v>1529</v>
      </c>
      <c r="J86" s="1248">
        <v>0</v>
      </c>
      <c r="K86" s="1247">
        <v>1529</v>
      </c>
      <c r="L86" s="1248">
        <v>0</v>
      </c>
      <c r="M86" s="1247">
        <v>1529</v>
      </c>
      <c r="N86" s="1164">
        <v>6.2539999999999998E-2</v>
      </c>
      <c r="O86" s="1247">
        <v>1439</v>
      </c>
      <c r="P86" s="1248">
        <v>0</v>
      </c>
      <c r="Q86" s="1247">
        <v>1439</v>
      </c>
      <c r="R86" s="1248">
        <v>0</v>
      </c>
      <c r="S86" s="1247">
        <v>1439</v>
      </c>
      <c r="T86" s="1247"/>
      <c r="U86" s="1247"/>
      <c r="V86" s="1247"/>
      <c r="W86" s="1247"/>
      <c r="X86" s="1247" t="s">
        <v>928</v>
      </c>
    </row>
    <row r="87" spans="1:24" x14ac:dyDescent="0.25">
      <c r="A87" s="1247">
        <v>199</v>
      </c>
      <c r="B87" s="1247" t="s">
        <v>65</v>
      </c>
      <c r="C87" s="1247" t="s">
        <v>571</v>
      </c>
      <c r="D87" s="1247" t="s">
        <v>537</v>
      </c>
      <c r="E87" s="1247">
        <v>1620</v>
      </c>
      <c r="F87" s="1248">
        <v>0</v>
      </c>
      <c r="G87" s="1247">
        <v>1620</v>
      </c>
      <c r="H87" s="1248">
        <v>0</v>
      </c>
      <c r="I87" s="1247">
        <v>1620</v>
      </c>
      <c r="J87" s="1248">
        <v>0</v>
      </c>
      <c r="K87" s="1247">
        <v>1620</v>
      </c>
      <c r="L87" s="1248">
        <v>0</v>
      </c>
      <c r="M87" s="1247">
        <v>1620</v>
      </c>
      <c r="N87" s="1164">
        <v>5.9520000000000003E-2</v>
      </c>
      <c r="O87" s="1247">
        <v>1529</v>
      </c>
      <c r="P87" s="1248">
        <v>0</v>
      </c>
      <c r="Q87" s="1247">
        <v>1529</v>
      </c>
      <c r="R87" s="1248">
        <v>0</v>
      </c>
      <c r="S87" s="1247">
        <v>1529</v>
      </c>
      <c r="T87" s="1247"/>
      <c r="U87" s="1247"/>
      <c r="V87" s="1247"/>
      <c r="W87" s="1247"/>
      <c r="X87" s="1247" t="s">
        <v>928</v>
      </c>
    </row>
    <row r="88" spans="1:24" x14ac:dyDescent="0.25">
      <c r="A88" s="1247">
        <v>200</v>
      </c>
      <c r="B88" s="1247" t="s">
        <v>66</v>
      </c>
      <c r="C88" s="1247"/>
      <c r="D88" s="1247" t="s">
        <v>537</v>
      </c>
      <c r="E88" s="1247">
        <v>1982</v>
      </c>
      <c r="F88" s="1248">
        <v>0</v>
      </c>
      <c r="G88" s="1247">
        <v>1982</v>
      </c>
      <c r="H88" s="1248">
        <v>0</v>
      </c>
      <c r="I88" s="1247">
        <v>1982</v>
      </c>
      <c r="J88" s="1248">
        <v>0</v>
      </c>
      <c r="K88" s="1247">
        <v>1982</v>
      </c>
      <c r="L88" s="1248">
        <v>0</v>
      </c>
      <c r="M88" s="1247">
        <v>1982</v>
      </c>
      <c r="N88" s="1164">
        <v>0.10050000000000001</v>
      </c>
      <c r="O88" s="1247">
        <v>1801</v>
      </c>
      <c r="P88" s="1248">
        <v>0</v>
      </c>
      <c r="Q88" s="1247">
        <v>1801</v>
      </c>
      <c r="R88" s="1248">
        <v>0</v>
      </c>
      <c r="S88" s="1247">
        <v>1801</v>
      </c>
      <c r="T88" s="1247"/>
      <c r="U88" s="1247"/>
      <c r="V88" s="1247"/>
      <c r="W88" s="1247"/>
      <c r="X88" s="1247" t="s">
        <v>928</v>
      </c>
    </row>
    <row r="89" spans="1:24" x14ac:dyDescent="0.25">
      <c r="A89" s="1247">
        <v>201</v>
      </c>
      <c r="B89" s="1247" t="s">
        <v>67</v>
      </c>
      <c r="C89" s="1247" t="s">
        <v>571</v>
      </c>
      <c r="D89" s="1247" t="s">
        <v>537</v>
      </c>
      <c r="E89" s="1247">
        <v>2344</v>
      </c>
      <c r="F89" s="1248">
        <v>0</v>
      </c>
      <c r="G89" s="1247">
        <v>2344</v>
      </c>
      <c r="H89" s="1248">
        <v>0</v>
      </c>
      <c r="I89" s="1247">
        <v>2344</v>
      </c>
      <c r="J89" s="1248">
        <v>0</v>
      </c>
      <c r="K89" s="1247">
        <v>2344</v>
      </c>
      <c r="L89" s="1248">
        <v>0</v>
      </c>
      <c r="M89" s="1247">
        <v>2344</v>
      </c>
      <c r="N89" s="1164">
        <v>8.3680000000000004E-2</v>
      </c>
      <c r="O89" s="1247">
        <v>2163</v>
      </c>
      <c r="P89" s="1248">
        <v>0</v>
      </c>
      <c r="Q89" s="1247">
        <v>2163</v>
      </c>
      <c r="R89" s="1248">
        <v>0</v>
      </c>
      <c r="S89" s="1247">
        <v>2163</v>
      </c>
      <c r="T89" s="1247"/>
      <c r="U89" s="1247"/>
      <c r="V89" s="1247"/>
      <c r="W89" s="1247"/>
      <c r="X89" s="1247" t="s">
        <v>928</v>
      </c>
    </row>
    <row r="90" spans="1:24" x14ac:dyDescent="0.25">
      <c r="A90" s="1247">
        <v>202</v>
      </c>
      <c r="B90" s="1247" t="s">
        <v>68</v>
      </c>
      <c r="C90" s="1247" t="s">
        <v>57</v>
      </c>
      <c r="D90" s="1247" t="s">
        <v>537</v>
      </c>
      <c r="E90" s="1247">
        <v>12027</v>
      </c>
      <c r="F90" s="1248">
        <v>0</v>
      </c>
      <c r="G90" s="1247">
        <v>12027</v>
      </c>
      <c r="H90" s="1248">
        <v>0</v>
      </c>
      <c r="I90" s="1247">
        <v>12027</v>
      </c>
      <c r="J90" s="1248">
        <v>0</v>
      </c>
      <c r="K90" s="1247">
        <v>12027</v>
      </c>
      <c r="L90" s="1248">
        <v>0</v>
      </c>
      <c r="M90" s="1247">
        <v>12027</v>
      </c>
      <c r="N90" s="1164">
        <v>6.4049999999999996E-2</v>
      </c>
      <c r="O90" s="1247">
        <v>11303</v>
      </c>
      <c r="P90" s="1248">
        <v>0</v>
      </c>
      <c r="Q90" s="1247">
        <v>11303</v>
      </c>
      <c r="R90" s="1248">
        <v>0</v>
      </c>
      <c r="S90" s="1247">
        <v>11303</v>
      </c>
      <c r="T90" s="1247"/>
      <c r="U90" s="1247"/>
      <c r="V90" s="1247"/>
      <c r="W90" s="1247"/>
      <c r="X90" s="1247" t="s">
        <v>928</v>
      </c>
    </row>
    <row r="91" spans="1:24" x14ac:dyDescent="0.25">
      <c r="A91" s="1247">
        <v>208</v>
      </c>
      <c r="B91" s="1247" t="s">
        <v>69</v>
      </c>
      <c r="C91" s="1247" t="s">
        <v>57</v>
      </c>
      <c r="D91" s="1247" t="s">
        <v>537</v>
      </c>
      <c r="E91" s="1247">
        <v>8679</v>
      </c>
      <c r="F91" s="1248">
        <v>0</v>
      </c>
      <c r="G91" s="1247">
        <v>8679</v>
      </c>
      <c r="H91" s="1248">
        <v>0</v>
      </c>
      <c r="I91" s="1247">
        <v>8679</v>
      </c>
      <c r="J91" s="1248">
        <v>0</v>
      </c>
      <c r="K91" s="1247">
        <v>8679</v>
      </c>
      <c r="L91" s="1248">
        <v>0</v>
      </c>
      <c r="M91" s="1247">
        <v>8679</v>
      </c>
      <c r="N91" s="1164">
        <v>6.6739999999999994E-2</v>
      </c>
      <c r="O91" s="1247">
        <v>8136</v>
      </c>
      <c r="P91" s="1248">
        <v>0</v>
      </c>
      <c r="Q91" s="1247">
        <v>8136</v>
      </c>
      <c r="R91" s="1248">
        <v>0</v>
      </c>
      <c r="S91" s="1247">
        <v>8136</v>
      </c>
      <c r="T91" s="1247"/>
      <c r="U91" s="1247"/>
      <c r="V91" s="1247"/>
      <c r="W91" s="1247"/>
      <c r="X91" s="1247" t="s">
        <v>928</v>
      </c>
    </row>
    <row r="92" spans="1:24" x14ac:dyDescent="0.25">
      <c r="A92" s="1247">
        <v>215</v>
      </c>
      <c r="B92" s="1247" t="s">
        <v>70</v>
      </c>
      <c r="C92" s="1247" t="s">
        <v>57</v>
      </c>
      <c r="D92" s="1247" t="s">
        <v>537</v>
      </c>
      <c r="E92" s="1247">
        <v>9855</v>
      </c>
      <c r="F92" s="1248">
        <v>0</v>
      </c>
      <c r="G92" s="1247">
        <v>9855</v>
      </c>
      <c r="H92" s="1248">
        <v>0</v>
      </c>
      <c r="I92" s="1247">
        <v>9855</v>
      </c>
      <c r="J92" s="1248">
        <v>0</v>
      </c>
      <c r="K92" s="1247">
        <v>9855</v>
      </c>
      <c r="L92" s="1248">
        <v>0</v>
      </c>
      <c r="M92" s="1247">
        <v>9855</v>
      </c>
      <c r="N92" s="1164">
        <v>5.8310000000000001E-2</v>
      </c>
      <c r="O92" s="1247">
        <v>9312</v>
      </c>
      <c r="P92" s="1248">
        <v>0</v>
      </c>
      <c r="Q92" s="1247">
        <v>9312</v>
      </c>
      <c r="R92" s="1248">
        <v>0</v>
      </c>
      <c r="S92" s="1247">
        <v>9312</v>
      </c>
      <c r="T92" s="1247"/>
      <c r="U92" s="1247"/>
      <c r="V92" s="1247"/>
      <c r="W92" s="1247"/>
      <c r="X92" s="1247" t="s">
        <v>928</v>
      </c>
    </row>
    <row r="93" spans="1:24" x14ac:dyDescent="0.25">
      <c r="A93" s="1247">
        <v>216</v>
      </c>
      <c r="B93" s="1247" t="s">
        <v>573</v>
      </c>
      <c r="C93" s="1247"/>
      <c r="D93" s="1247" t="s">
        <v>537</v>
      </c>
      <c r="E93" s="1247">
        <v>15647</v>
      </c>
      <c r="F93" s="1248">
        <v>0</v>
      </c>
      <c r="G93" s="1247">
        <v>15647</v>
      </c>
      <c r="H93" s="1248">
        <v>0</v>
      </c>
      <c r="I93" s="1247">
        <v>15647</v>
      </c>
      <c r="J93" s="1248">
        <v>0</v>
      </c>
      <c r="K93" s="1247">
        <v>15647</v>
      </c>
      <c r="L93" s="1248">
        <v>0</v>
      </c>
      <c r="M93" s="1247">
        <v>15647</v>
      </c>
      <c r="N93" s="1248">
        <v>0</v>
      </c>
      <c r="O93" s="1247">
        <v>15647</v>
      </c>
      <c r="P93" s="1248">
        <v>0</v>
      </c>
      <c r="Q93" s="1247">
        <v>15647</v>
      </c>
      <c r="R93" s="1248">
        <v>0</v>
      </c>
      <c r="S93" s="1247">
        <v>15647</v>
      </c>
      <c r="T93" s="1247"/>
      <c r="U93" s="1247"/>
      <c r="V93" s="1247"/>
      <c r="W93" s="1247"/>
      <c r="X93" s="1247" t="s">
        <v>928</v>
      </c>
    </row>
    <row r="94" spans="1:24" x14ac:dyDescent="0.25">
      <c r="A94" s="1247">
        <v>221</v>
      </c>
      <c r="B94" s="1247" t="s">
        <v>574</v>
      </c>
      <c r="C94" s="1247" t="s">
        <v>57</v>
      </c>
      <c r="D94" s="1247" t="s">
        <v>537</v>
      </c>
      <c r="E94" s="1247">
        <v>7412</v>
      </c>
      <c r="F94" s="1248">
        <v>0</v>
      </c>
      <c r="G94" s="1247">
        <v>7412</v>
      </c>
      <c r="H94" s="1248">
        <v>0</v>
      </c>
      <c r="I94" s="1247">
        <v>7412</v>
      </c>
      <c r="J94" s="1248">
        <v>0</v>
      </c>
      <c r="K94" s="1247">
        <v>7412</v>
      </c>
      <c r="L94" s="1248">
        <v>0</v>
      </c>
      <c r="M94" s="1247">
        <v>7412</v>
      </c>
      <c r="N94" s="1164">
        <v>6.5100000000000005E-2</v>
      </c>
      <c r="O94" s="1247">
        <v>6959</v>
      </c>
      <c r="P94" s="1248">
        <v>0</v>
      </c>
      <c r="Q94" s="1247">
        <v>6959</v>
      </c>
      <c r="R94" s="1248">
        <v>0</v>
      </c>
      <c r="S94" s="1247">
        <v>6959</v>
      </c>
      <c r="T94" s="1247"/>
      <c r="U94" s="1247"/>
      <c r="V94" s="1247"/>
      <c r="W94" s="1247"/>
      <c r="X94" s="1247" t="s">
        <v>928</v>
      </c>
    </row>
    <row r="95" spans="1:24" x14ac:dyDescent="0.25">
      <c r="A95" s="1247">
        <v>223</v>
      </c>
      <c r="B95" s="1247" t="s">
        <v>575</v>
      </c>
      <c r="C95" s="1247"/>
      <c r="D95" s="1247" t="s">
        <v>537</v>
      </c>
      <c r="E95" s="1247">
        <v>16462</v>
      </c>
      <c r="F95" s="1248">
        <v>0</v>
      </c>
      <c r="G95" s="1247">
        <v>16462</v>
      </c>
      <c r="H95" s="1248">
        <v>0</v>
      </c>
      <c r="I95" s="1247">
        <v>16462</v>
      </c>
      <c r="J95" s="1248">
        <v>0</v>
      </c>
      <c r="K95" s="1247">
        <v>16462</v>
      </c>
      <c r="L95" s="1248">
        <v>0</v>
      </c>
      <c r="M95" s="1247">
        <v>16462</v>
      </c>
      <c r="N95" s="1248">
        <v>0</v>
      </c>
      <c r="O95" s="1247">
        <v>16462</v>
      </c>
      <c r="P95" s="1248">
        <v>0</v>
      </c>
      <c r="Q95" s="1247">
        <v>16462</v>
      </c>
      <c r="R95" s="1248">
        <v>0</v>
      </c>
      <c r="S95" s="1247">
        <v>16462</v>
      </c>
      <c r="T95" s="1247"/>
      <c r="U95" s="1247"/>
      <c r="V95" s="1247"/>
      <c r="W95" s="1247"/>
      <c r="X95" s="1247" t="s">
        <v>928</v>
      </c>
    </row>
    <row r="96" spans="1:24" x14ac:dyDescent="0.25">
      <c r="A96" s="1247">
        <v>224</v>
      </c>
      <c r="B96" s="1247" t="s">
        <v>576</v>
      </c>
      <c r="C96" s="1247"/>
      <c r="D96" s="1247" t="s">
        <v>537</v>
      </c>
      <c r="E96" s="1247">
        <v>22977</v>
      </c>
      <c r="F96" s="1248">
        <v>0</v>
      </c>
      <c r="G96" s="1247">
        <v>22977</v>
      </c>
      <c r="H96" s="1248">
        <v>0</v>
      </c>
      <c r="I96" s="1247">
        <v>22977</v>
      </c>
      <c r="J96" s="1248">
        <v>0</v>
      </c>
      <c r="K96" s="1247">
        <v>22977</v>
      </c>
      <c r="L96" s="1248">
        <v>0</v>
      </c>
      <c r="M96" s="1247">
        <v>22977</v>
      </c>
      <c r="N96" s="1248">
        <v>0</v>
      </c>
      <c r="O96" s="1247">
        <v>22977</v>
      </c>
      <c r="P96" s="1248">
        <v>0</v>
      </c>
      <c r="Q96" s="1247">
        <v>22977</v>
      </c>
      <c r="R96" s="1248">
        <v>0</v>
      </c>
      <c r="S96" s="1247">
        <v>22977</v>
      </c>
      <c r="T96" s="1247"/>
      <c r="U96" s="1247"/>
      <c r="V96" s="1247"/>
      <c r="W96" s="1247"/>
      <c r="X96" s="1247" t="s">
        <v>928</v>
      </c>
    </row>
    <row r="97" spans="1:24" x14ac:dyDescent="0.25">
      <c r="A97" s="1247">
        <v>227</v>
      </c>
      <c r="B97" s="1247" t="s">
        <v>577</v>
      </c>
      <c r="C97" s="1247"/>
      <c r="D97" s="1247" t="s">
        <v>537</v>
      </c>
      <c r="E97" s="1247">
        <v>18905</v>
      </c>
      <c r="F97" s="1248">
        <v>0</v>
      </c>
      <c r="G97" s="1247">
        <v>18905</v>
      </c>
      <c r="H97" s="1248">
        <v>0</v>
      </c>
      <c r="I97" s="1247">
        <v>18905</v>
      </c>
      <c r="J97" s="1248">
        <v>0</v>
      </c>
      <c r="K97" s="1247">
        <v>18905</v>
      </c>
      <c r="L97" s="1248">
        <v>0</v>
      </c>
      <c r="M97" s="1247">
        <v>18905</v>
      </c>
      <c r="N97" s="1248">
        <v>0</v>
      </c>
      <c r="O97" s="1247">
        <v>18905</v>
      </c>
      <c r="P97" s="1248">
        <v>0</v>
      </c>
      <c r="Q97" s="1247">
        <v>18905</v>
      </c>
      <c r="R97" s="1248">
        <v>0</v>
      </c>
      <c r="S97" s="1247">
        <v>18905</v>
      </c>
      <c r="T97" s="1247"/>
      <c r="U97" s="1247"/>
      <c r="V97" s="1247"/>
      <c r="W97" s="1247"/>
      <c r="X97" s="1247" t="s">
        <v>928</v>
      </c>
    </row>
    <row r="98" spans="1:24" x14ac:dyDescent="0.25">
      <c r="A98" s="1247">
        <v>228</v>
      </c>
      <c r="B98" s="1247" t="s">
        <v>578</v>
      </c>
      <c r="C98" s="1247"/>
      <c r="D98" s="1247" t="s">
        <v>537</v>
      </c>
      <c r="E98" s="1247">
        <v>20805</v>
      </c>
      <c r="F98" s="1248">
        <v>0</v>
      </c>
      <c r="G98" s="1247">
        <v>20805</v>
      </c>
      <c r="H98" s="1248">
        <v>0</v>
      </c>
      <c r="I98" s="1247">
        <v>20805</v>
      </c>
      <c r="J98" s="1248">
        <v>0</v>
      </c>
      <c r="K98" s="1247">
        <v>20805</v>
      </c>
      <c r="L98" s="1248">
        <v>0</v>
      </c>
      <c r="M98" s="1247">
        <v>20805</v>
      </c>
      <c r="N98" s="1248">
        <v>0</v>
      </c>
      <c r="O98" s="1247">
        <v>20805</v>
      </c>
      <c r="P98" s="1248">
        <v>0</v>
      </c>
      <c r="Q98" s="1247">
        <v>20805</v>
      </c>
      <c r="R98" s="1248">
        <v>0</v>
      </c>
      <c r="S98" s="1247">
        <v>20805</v>
      </c>
      <c r="T98" s="1247"/>
      <c r="U98" s="1247"/>
      <c r="V98" s="1247"/>
      <c r="W98" s="1247"/>
      <c r="X98" s="1247" t="s">
        <v>928</v>
      </c>
    </row>
    <row r="99" spans="1:24" x14ac:dyDescent="0.25">
      <c r="A99" s="1247">
        <v>234</v>
      </c>
      <c r="B99" s="1247" t="s">
        <v>579</v>
      </c>
      <c r="C99" s="1247"/>
      <c r="D99" s="1247" t="s">
        <v>537</v>
      </c>
      <c r="E99" s="1247">
        <v>17457</v>
      </c>
      <c r="F99" s="1248">
        <v>0</v>
      </c>
      <c r="G99" s="1247">
        <v>17457</v>
      </c>
      <c r="H99" s="1248">
        <v>0</v>
      </c>
      <c r="I99" s="1247">
        <v>17457</v>
      </c>
      <c r="J99" s="1248">
        <v>0</v>
      </c>
      <c r="K99" s="1247">
        <v>17457</v>
      </c>
      <c r="L99" s="1248">
        <v>0</v>
      </c>
      <c r="M99" s="1247">
        <v>17457</v>
      </c>
      <c r="N99" s="1248">
        <v>0</v>
      </c>
      <c r="O99" s="1247">
        <v>17457</v>
      </c>
      <c r="P99" s="1248">
        <v>0</v>
      </c>
      <c r="Q99" s="1247">
        <v>17457</v>
      </c>
      <c r="R99" s="1248">
        <v>0</v>
      </c>
      <c r="S99" s="1247">
        <v>17457</v>
      </c>
      <c r="T99" s="1247"/>
      <c r="U99" s="1247"/>
      <c r="V99" s="1247"/>
      <c r="W99" s="1247"/>
      <c r="X99" s="1247" t="s">
        <v>928</v>
      </c>
    </row>
    <row r="100" spans="1:24" x14ac:dyDescent="0.25">
      <c r="A100" s="1247">
        <v>240</v>
      </c>
      <c r="B100" s="1247" t="s">
        <v>580</v>
      </c>
      <c r="C100" s="1247"/>
      <c r="D100" s="1247" t="s">
        <v>537</v>
      </c>
      <c r="E100" s="1247">
        <v>13928</v>
      </c>
      <c r="F100" s="1248">
        <v>0</v>
      </c>
      <c r="G100" s="1247">
        <v>13928</v>
      </c>
      <c r="H100" s="1248">
        <v>0</v>
      </c>
      <c r="I100" s="1247">
        <v>13928</v>
      </c>
      <c r="J100" s="1248">
        <v>0</v>
      </c>
      <c r="K100" s="1247">
        <v>13928</v>
      </c>
      <c r="L100" s="1248">
        <v>0</v>
      </c>
      <c r="M100" s="1247">
        <v>13928</v>
      </c>
      <c r="N100" s="1248">
        <v>0</v>
      </c>
      <c r="O100" s="1247">
        <v>13928</v>
      </c>
      <c r="P100" s="1248">
        <v>0</v>
      </c>
      <c r="Q100" s="1247">
        <v>13928</v>
      </c>
      <c r="R100" s="1248">
        <v>0</v>
      </c>
      <c r="S100" s="1247">
        <v>13928</v>
      </c>
      <c r="T100" s="1247"/>
      <c r="U100" s="1247"/>
      <c r="V100" s="1247"/>
      <c r="W100" s="1247"/>
      <c r="X100" s="1247" t="s">
        <v>928</v>
      </c>
    </row>
    <row r="101" spans="1:24" x14ac:dyDescent="0.25">
      <c r="A101" s="1247">
        <v>241</v>
      </c>
      <c r="B101" s="1247" t="s">
        <v>581</v>
      </c>
      <c r="C101" s="1247"/>
      <c r="D101" s="1247" t="s">
        <v>537</v>
      </c>
      <c r="E101" s="1247">
        <v>18271</v>
      </c>
      <c r="F101" s="1248">
        <v>0</v>
      </c>
      <c r="G101" s="1247">
        <v>18271</v>
      </c>
      <c r="H101" s="1248">
        <v>0</v>
      </c>
      <c r="I101" s="1247">
        <v>18271</v>
      </c>
      <c r="J101" s="1248">
        <v>0</v>
      </c>
      <c r="K101" s="1247">
        <v>18271</v>
      </c>
      <c r="L101" s="1248">
        <v>0</v>
      </c>
      <c r="M101" s="1247">
        <v>18271</v>
      </c>
      <c r="N101" s="1248">
        <v>0</v>
      </c>
      <c r="O101" s="1247">
        <v>18271</v>
      </c>
      <c r="P101" s="1248">
        <v>0</v>
      </c>
      <c r="Q101" s="1247">
        <v>18271</v>
      </c>
      <c r="R101" s="1164">
        <v>0.34603</v>
      </c>
      <c r="S101" s="1247">
        <v>13574</v>
      </c>
      <c r="T101" s="1247"/>
      <c r="U101" s="1247"/>
      <c r="V101" s="1247"/>
      <c r="W101" s="1247"/>
      <c r="X101" s="1247" t="s">
        <v>928</v>
      </c>
    </row>
    <row r="102" spans="1:24" x14ac:dyDescent="0.25">
      <c r="A102" s="1247">
        <v>243</v>
      </c>
      <c r="B102" s="1247" t="s">
        <v>72</v>
      </c>
      <c r="C102" s="1247" t="s">
        <v>57</v>
      </c>
      <c r="D102" s="1247" t="s">
        <v>537</v>
      </c>
      <c r="E102" s="1247">
        <v>11122</v>
      </c>
      <c r="F102" s="1248">
        <v>0</v>
      </c>
      <c r="G102" s="1247">
        <v>11122</v>
      </c>
      <c r="H102" s="1248">
        <v>0</v>
      </c>
      <c r="I102" s="1247">
        <v>11122</v>
      </c>
      <c r="J102" s="1248">
        <v>0</v>
      </c>
      <c r="K102" s="1247">
        <v>11122</v>
      </c>
      <c r="L102" s="1248">
        <v>0</v>
      </c>
      <c r="M102" s="1247">
        <v>11122</v>
      </c>
      <c r="N102" s="1164">
        <v>6.0350000000000001E-2</v>
      </c>
      <c r="O102" s="1247">
        <v>10489</v>
      </c>
      <c r="P102" s="1248">
        <v>0</v>
      </c>
      <c r="Q102" s="1247">
        <v>10489</v>
      </c>
      <c r="R102" s="1248">
        <v>0</v>
      </c>
      <c r="S102" s="1247">
        <v>10489</v>
      </c>
      <c r="T102" s="1247"/>
      <c r="U102" s="1247"/>
      <c r="V102" s="1247"/>
      <c r="W102" s="1247"/>
      <c r="X102" s="1247" t="s">
        <v>928</v>
      </c>
    </row>
    <row r="103" spans="1:24" x14ac:dyDescent="0.25">
      <c r="A103" s="1247">
        <v>245</v>
      </c>
      <c r="B103" s="1247" t="s">
        <v>582</v>
      </c>
      <c r="C103" s="1247"/>
      <c r="D103" s="1247" t="s">
        <v>537</v>
      </c>
      <c r="E103" s="1247">
        <v>15195</v>
      </c>
      <c r="F103" s="1248">
        <v>0</v>
      </c>
      <c r="G103" s="1247">
        <v>15195</v>
      </c>
      <c r="H103" s="1248">
        <v>0</v>
      </c>
      <c r="I103" s="1247">
        <v>15195</v>
      </c>
      <c r="J103" s="1248">
        <v>0</v>
      </c>
      <c r="K103" s="1247">
        <v>15195</v>
      </c>
      <c r="L103" s="1248">
        <v>0</v>
      </c>
      <c r="M103" s="1247">
        <v>15195</v>
      </c>
      <c r="N103" s="1248">
        <v>0</v>
      </c>
      <c r="O103" s="1247">
        <v>15195</v>
      </c>
      <c r="P103" s="1248">
        <v>0</v>
      </c>
      <c r="Q103" s="1247">
        <v>15195</v>
      </c>
      <c r="R103" s="1248">
        <v>0</v>
      </c>
      <c r="S103" s="1247">
        <v>15195</v>
      </c>
      <c r="T103" s="1247"/>
      <c r="U103" s="1247"/>
      <c r="V103" s="1247"/>
      <c r="W103" s="1247"/>
      <c r="X103" s="1247" t="s">
        <v>928</v>
      </c>
    </row>
    <row r="104" spans="1:24" x14ac:dyDescent="0.25">
      <c r="A104" s="1247">
        <v>246</v>
      </c>
      <c r="B104" s="1247" t="s">
        <v>583</v>
      </c>
      <c r="C104" s="1247" t="s">
        <v>562</v>
      </c>
      <c r="D104" s="1247" t="s">
        <v>537</v>
      </c>
      <c r="E104" s="1247">
        <v>16643</v>
      </c>
      <c r="F104" s="1248">
        <v>0</v>
      </c>
      <c r="G104" s="1247">
        <v>16643</v>
      </c>
      <c r="H104" s="1248">
        <v>0</v>
      </c>
      <c r="I104" s="1247">
        <v>16643</v>
      </c>
      <c r="J104" s="1248">
        <v>0</v>
      </c>
      <c r="K104" s="1247">
        <v>16643</v>
      </c>
      <c r="L104" s="1248">
        <v>0</v>
      </c>
      <c r="M104" s="1247">
        <v>16643</v>
      </c>
      <c r="N104" s="1248">
        <v>0</v>
      </c>
      <c r="O104" s="1247">
        <v>16643</v>
      </c>
      <c r="P104" s="1248">
        <v>0</v>
      </c>
      <c r="Q104" s="1247">
        <v>16643</v>
      </c>
      <c r="R104" s="1248">
        <v>0</v>
      </c>
      <c r="S104" s="1247">
        <v>16643</v>
      </c>
      <c r="T104" s="1247"/>
      <c r="U104" s="1247"/>
      <c r="V104" s="1247"/>
      <c r="W104" s="1247"/>
      <c r="X104" s="1247" t="s">
        <v>928</v>
      </c>
    </row>
    <row r="105" spans="1:24" x14ac:dyDescent="0.25">
      <c r="A105" s="1247">
        <v>251</v>
      </c>
      <c r="B105" s="1247" t="s">
        <v>584</v>
      </c>
      <c r="C105" s="1247"/>
      <c r="D105" s="1247" t="s">
        <v>537</v>
      </c>
      <c r="E105" s="1247">
        <v>14479</v>
      </c>
      <c r="F105" s="1248">
        <v>0</v>
      </c>
      <c r="G105" s="1247">
        <v>14479</v>
      </c>
      <c r="H105" s="1248">
        <v>0</v>
      </c>
      <c r="I105" s="1247">
        <v>14479</v>
      </c>
      <c r="J105" s="1163">
        <v>-1.7840000000000002E-2</v>
      </c>
      <c r="K105" s="1247">
        <v>14742</v>
      </c>
      <c r="L105" s="1164">
        <v>5.8439999999999999E-2</v>
      </c>
      <c r="M105" s="1247">
        <v>13928</v>
      </c>
      <c r="N105" s="1248">
        <v>0</v>
      </c>
      <c r="O105" s="1247">
        <v>13928</v>
      </c>
      <c r="P105" s="1248">
        <v>0</v>
      </c>
      <c r="Q105" s="1247">
        <v>13928</v>
      </c>
      <c r="R105" s="1248">
        <v>0</v>
      </c>
      <c r="S105" s="1247">
        <v>13928</v>
      </c>
      <c r="T105" s="1247"/>
      <c r="U105" s="1247"/>
      <c r="V105" s="1247"/>
      <c r="W105" s="1247"/>
      <c r="X105" s="1247" t="s">
        <v>928</v>
      </c>
    </row>
    <row r="106" spans="1:24" x14ac:dyDescent="0.25">
      <c r="A106" s="1247">
        <v>260</v>
      </c>
      <c r="B106" s="1247" t="s">
        <v>585</v>
      </c>
      <c r="C106" s="1247"/>
      <c r="D106" s="1247" t="s">
        <v>537</v>
      </c>
      <c r="E106" s="1247">
        <v>14833</v>
      </c>
      <c r="F106" s="1248">
        <v>0</v>
      </c>
      <c r="G106" s="1247">
        <v>14833</v>
      </c>
      <c r="H106" s="1248">
        <v>0</v>
      </c>
      <c r="I106" s="1247">
        <v>14833</v>
      </c>
      <c r="J106" s="1164">
        <v>9.2749999999999999E-2</v>
      </c>
      <c r="K106" s="1247">
        <v>13574</v>
      </c>
      <c r="L106" s="1164">
        <v>7.1429999999999993E-2</v>
      </c>
      <c r="M106" s="1247">
        <v>12669</v>
      </c>
      <c r="N106" s="1248">
        <v>0</v>
      </c>
      <c r="O106" s="1247">
        <v>12669</v>
      </c>
      <c r="P106" s="1248">
        <v>0</v>
      </c>
      <c r="Q106" s="1247">
        <v>12669</v>
      </c>
      <c r="R106" s="1163">
        <v>-2.7179999999999999E-2</v>
      </c>
      <c r="S106" s="1247">
        <v>13023</v>
      </c>
      <c r="T106" s="1247"/>
      <c r="U106" s="1247"/>
      <c r="V106" s="1247"/>
      <c r="W106" s="1247"/>
      <c r="X106" s="1247" t="s">
        <v>928</v>
      </c>
    </row>
    <row r="107" spans="1:24" x14ac:dyDescent="0.25">
      <c r="A107" s="1247">
        <v>265</v>
      </c>
      <c r="B107" s="1247" t="s">
        <v>586</v>
      </c>
      <c r="C107" s="1247" t="s">
        <v>551</v>
      </c>
      <c r="D107" s="1247" t="s">
        <v>503</v>
      </c>
      <c r="E107" s="1247">
        <v>24496</v>
      </c>
      <c r="F107" s="1248">
        <v>0</v>
      </c>
      <c r="G107" s="1247">
        <v>24496</v>
      </c>
      <c r="H107" s="1248">
        <v>4.0000000000000003E-5</v>
      </c>
      <c r="I107" s="1247">
        <v>24495</v>
      </c>
      <c r="J107" s="1248">
        <v>0</v>
      </c>
      <c r="K107" s="1247">
        <v>24495</v>
      </c>
      <c r="L107" s="1248">
        <v>0</v>
      </c>
      <c r="M107" s="1247">
        <v>24495</v>
      </c>
      <c r="N107" s="1248">
        <v>0</v>
      </c>
      <c r="O107" s="1247">
        <v>24495</v>
      </c>
      <c r="P107" s="1164">
        <v>6.9980000000000001E-2</v>
      </c>
      <c r="Q107" s="1247">
        <v>22893</v>
      </c>
      <c r="R107" s="1248">
        <v>0</v>
      </c>
      <c r="S107" s="1247">
        <v>22893</v>
      </c>
      <c r="T107" s="1247"/>
      <c r="U107" s="1247"/>
      <c r="V107" s="1247"/>
      <c r="W107" s="1247">
        <v>22893</v>
      </c>
      <c r="X107" s="1247" t="s">
        <v>928</v>
      </c>
    </row>
    <row r="108" spans="1:24" x14ac:dyDescent="0.25">
      <c r="A108" s="1247">
        <v>266</v>
      </c>
      <c r="B108" s="1247" t="s">
        <v>73</v>
      </c>
      <c r="C108" s="1247" t="s">
        <v>57</v>
      </c>
      <c r="D108" s="1247" t="s">
        <v>537</v>
      </c>
      <c r="E108" s="1247">
        <v>9041</v>
      </c>
      <c r="F108" s="1248">
        <v>0</v>
      </c>
      <c r="G108" s="1247">
        <v>9041</v>
      </c>
      <c r="H108" s="1248">
        <v>0</v>
      </c>
      <c r="I108" s="1247">
        <v>9041</v>
      </c>
      <c r="J108" s="1248">
        <v>0</v>
      </c>
      <c r="K108" s="1247">
        <v>9041</v>
      </c>
      <c r="L108" s="1248">
        <v>0</v>
      </c>
      <c r="M108" s="1247">
        <v>9041</v>
      </c>
      <c r="N108" s="1164">
        <v>5.2749999999999998E-2</v>
      </c>
      <c r="O108" s="1247">
        <v>8588</v>
      </c>
      <c r="P108" s="1248">
        <v>0</v>
      </c>
      <c r="Q108" s="1247">
        <v>8588</v>
      </c>
      <c r="R108" s="1248">
        <v>0</v>
      </c>
      <c r="S108" s="1247">
        <v>8588</v>
      </c>
      <c r="T108" s="1247"/>
      <c r="U108" s="1247"/>
      <c r="V108" s="1247"/>
      <c r="W108" s="1247"/>
      <c r="X108" s="1247" t="s">
        <v>928</v>
      </c>
    </row>
    <row r="109" spans="1:24" x14ac:dyDescent="0.25">
      <c r="A109" s="1247">
        <v>275</v>
      </c>
      <c r="B109" s="1247" t="s">
        <v>587</v>
      </c>
      <c r="C109" s="1247" t="s">
        <v>571</v>
      </c>
      <c r="D109" s="1247" t="s">
        <v>537</v>
      </c>
      <c r="E109" s="1247">
        <v>4063</v>
      </c>
      <c r="F109" s="1248">
        <v>0</v>
      </c>
      <c r="G109" s="1247">
        <v>4063</v>
      </c>
      <c r="H109" s="1248">
        <v>0</v>
      </c>
      <c r="I109" s="1247">
        <v>4063</v>
      </c>
      <c r="J109" s="1248">
        <v>0</v>
      </c>
      <c r="K109" s="1247">
        <v>4063</v>
      </c>
      <c r="L109" s="1248">
        <v>0</v>
      </c>
      <c r="M109" s="1247">
        <v>4063</v>
      </c>
      <c r="N109" s="1248">
        <v>0</v>
      </c>
      <c r="O109" s="1247">
        <v>4063</v>
      </c>
      <c r="P109" s="1248">
        <v>0</v>
      </c>
      <c r="Q109" s="1247">
        <v>4063</v>
      </c>
      <c r="R109" s="1248">
        <v>0</v>
      </c>
      <c r="S109" s="1247">
        <v>4063</v>
      </c>
      <c r="T109" s="1247"/>
      <c r="U109" s="1247"/>
      <c r="V109" s="1247"/>
      <c r="W109" s="1247"/>
      <c r="X109" s="1247" t="s">
        <v>928</v>
      </c>
    </row>
    <row r="110" spans="1:24" x14ac:dyDescent="0.25">
      <c r="A110" s="1247">
        <v>276</v>
      </c>
      <c r="B110" s="1247" t="s">
        <v>588</v>
      </c>
      <c r="C110" s="1247" t="s">
        <v>571</v>
      </c>
      <c r="D110" s="1247" t="s">
        <v>537</v>
      </c>
      <c r="E110" s="1247">
        <v>9946</v>
      </c>
      <c r="F110" s="1248">
        <v>0</v>
      </c>
      <c r="G110" s="1247">
        <v>9946</v>
      </c>
      <c r="H110" s="1248">
        <v>0</v>
      </c>
      <c r="I110" s="1247">
        <v>9946</v>
      </c>
      <c r="J110" s="1248">
        <v>0</v>
      </c>
      <c r="K110" s="1247">
        <v>9946</v>
      </c>
      <c r="L110" s="1248">
        <v>0</v>
      </c>
      <c r="M110" s="1247">
        <v>9946</v>
      </c>
      <c r="N110" s="1248">
        <v>0</v>
      </c>
      <c r="O110" s="1247">
        <v>9946</v>
      </c>
      <c r="P110" s="1248">
        <v>0</v>
      </c>
      <c r="Q110" s="1247">
        <v>9946</v>
      </c>
      <c r="R110" s="1164">
        <v>9.9129999999999996E-2</v>
      </c>
      <c r="S110" s="1247">
        <v>9049</v>
      </c>
      <c r="T110" s="1247"/>
      <c r="U110" s="1247"/>
      <c r="V110" s="1247"/>
      <c r="W110" s="1247"/>
      <c r="X110" s="1247" t="s">
        <v>928</v>
      </c>
    </row>
    <row r="111" spans="1:24" x14ac:dyDescent="0.25">
      <c r="A111" s="1247">
        <v>277</v>
      </c>
      <c r="B111" s="1247" t="s">
        <v>589</v>
      </c>
      <c r="C111" s="1247" t="s">
        <v>571</v>
      </c>
      <c r="D111" s="1247" t="s">
        <v>537</v>
      </c>
      <c r="E111" s="1247">
        <v>6326</v>
      </c>
      <c r="F111" s="1248">
        <v>0</v>
      </c>
      <c r="G111" s="1247">
        <v>6326</v>
      </c>
      <c r="H111" s="1248">
        <v>0</v>
      </c>
      <c r="I111" s="1247">
        <v>6326</v>
      </c>
      <c r="J111" s="1248">
        <v>0</v>
      </c>
      <c r="K111" s="1247">
        <v>6326</v>
      </c>
      <c r="L111" s="1248">
        <v>0</v>
      </c>
      <c r="M111" s="1247">
        <v>6326</v>
      </c>
      <c r="N111" s="1248">
        <v>0</v>
      </c>
      <c r="O111" s="1247">
        <v>6326</v>
      </c>
      <c r="P111" s="1248">
        <v>0</v>
      </c>
      <c r="Q111" s="1247">
        <v>6326</v>
      </c>
      <c r="R111" s="1248">
        <v>0</v>
      </c>
      <c r="S111" s="1247">
        <v>6326</v>
      </c>
      <c r="T111" s="1247"/>
      <c r="U111" s="1247"/>
      <c r="V111" s="1247"/>
      <c r="W111" s="1247"/>
      <c r="X111" s="1247" t="s">
        <v>928</v>
      </c>
    </row>
    <row r="112" spans="1:24" x14ac:dyDescent="0.25">
      <c r="A112" s="1247">
        <v>279</v>
      </c>
      <c r="B112" s="1247" t="s">
        <v>590</v>
      </c>
      <c r="C112" s="1247" t="s">
        <v>571</v>
      </c>
      <c r="D112" s="1247" t="s">
        <v>537</v>
      </c>
      <c r="E112" s="1247">
        <v>4063</v>
      </c>
      <c r="F112" s="1248">
        <v>0</v>
      </c>
      <c r="G112" s="1247">
        <v>4063</v>
      </c>
      <c r="H112" s="1248">
        <v>0</v>
      </c>
      <c r="I112" s="1247">
        <v>4063</v>
      </c>
      <c r="J112" s="1248">
        <v>0</v>
      </c>
      <c r="K112" s="1247">
        <v>4063</v>
      </c>
      <c r="L112" s="1248">
        <v>0</v>
      </c>
      <c r="M112" s="1247">
        <v>4063</v>
      </c>
      <c r="N112" s="1248">
        <v>0</v>
      </c>
      <c r="O112" s="1247">
        <v>4063</v>
      </c>
      <c r="P112" s="1248">
        <v>0</v>
      </c>
      <c r="Q112" s="1247">
        <v>4063</v>
      </c>
      <c r="R112" s="1248">
        <v>0</v>
      </c>
      <c r="S112" s="1247">
        <v>4063</v>
      </c>
      <c r="T112" s="1247"/>
      <c r="U112" s="1247"/>
      <c r="V112" s="1247"/>
      <c r="W112" s="1247"/>
      <c r="X112" s="1247" t="s">
        <v>928</v>
      </c>
    </row>
    <row r="113" spans="1:24" x14ac:dyDescent="0.25">
      <c r="A113" s="1247">
        <v>280</v>
      </c>
      <c r="B113" s="1247" t="s">
        <v>591</v>
      </c>
      <c r="C113" s="1247" t="s">
        <v>571</v>
      </c>
      <c r="D113" s="1247" t="s">
        <v>537</v>
      </c>
      <c r="E113" s="1247">
        <v>18090</v>
      </c>
      <c r="F113" s="1248">
        <v>0</v>
      </c>
      <c r="G113" s="1247">
        <v>18090</v>
      </c>
      <c r="H113" s="1248">
        <v>0</v>
      </c>
      <c r="I113" s="1247">
        <v>18090</v>
      </c>
      <c r="J113" s="1248">
        <v>0</v>
      </c>
      <c r="K113" s="1247">
        <v>18090</v>
      </c>
      <c r="L113" s="1248">
        <v>0</v>
      </c>
      <c r="M113" s="1247">
        <v>18090</v>
      </c>
      <c r="N113" s="1248">
        <v>0</v>
      </c>
      <c r="O113" s="1247">
        <v>18090</v>
      </c>
      <c r="P113" s="1248">
        <v>0</v>
      </c>
      <c r="Q113" s="1247">
        <v>18090</v>
      </c>
      <c r="R113" s="1248">
        <v>0</v>
      </c>
      <c r="S113" s="1247">
        <v>18090</v>
      </c>
      <c r="T113" s="1247"/>
      <c r="U113" s="1247"/>
      <c r="V113" s="1247"/>
      <c r="W113" s="1247"/>
      <c r="X113" s="1247" t="s">
        <v>928</v>
      </c>
    </row>
    <row r="114" spans="1:24" x14ac:dyDescent="0.25">
      <c r="A114" s="1247">
        <v>281</v>
      </c>
      <c r="B114" s="1247" t="s">
        <v>592</v>
      </c>
      <c r="C114" s="1247" t="s">
        <v>571</v>
      </c>
      <c r="D114" s="1247" t="s">
        <v>537</v>
      </c>
      <c r="E114" s="1247">
        <v>3068</v>
      </c>
      <c r="F114" s="1248">
        <v>0</v>
      </c>
      <c r="G114" s="1247">
        <v>3068</v>
      </c>
      <c r="H114" s="1248">
        <v>0</v>
      </c>
      <c r="I114" s="1247">
        <v>3068</v>
      </c>
      <c r="J114" s="1248">
        <v>0</v>
      </c>
      <c r="K114" s="1247">
        <v>3068</v>
      </c>
      <c r="L114" s="1248">
        <v>0</v>
      </c>
      <c r="M114" s="1247">
        <v>3068</v>
      </c>
      <c r="N114" s="1248">
        <v>0</v>
      </c>
      <c r="O114" s="1247">
        <v>3068</v>
      </c>
      <c r="P114" s="1248">
        <v>0</v>
      </c>
      <c r="Q114" s="1247">
        <v>3068</v>
      </c>
      <c r="R114" s="1248">
        <v>0</v>
      </c>
      <c r="S114" s="1247">
        <v>3068</v>
      </c>
      <c r="T114" s="1247"/>
      <c r="U114" s="1247"/>
      <c r="V114" s="1247"/>
      <c r="W114" s="1247"/>
      <c r="X114" s="1247" t="s">
        <v>928</v>
      </c>
    </row>
    <row r="115" spans="1:24" x14ac:dyDescent="0.25">
      <c r="A115" s="1247">
        <v>282</v>
      </c>
      <c r="B115" s="1247" t="s">
        <v>126</v>
      </c>
      <c r="C115" s="1247" t="s">
        <v>571</v>
      </c>
      <c r="D115" s="1247" t="s">
        <v>537</v>
      </c>
      <c r="E115" s="1247">
        <v>5421</v>
      </c>
      <c r="F115" s="1248">
        <v>0</v>
      </c>
      <c r="G115" s="1247">
        <v>5421</v>
      </c>
      <c r="H115" s="1248">
        <v>0</v>
      </c>
      <c r="I115" s="1247">
        <v>5421</v>
      </c>
      <c r="J115" s="1164">
        <v>0.19828000000000001</v>
      </c>
      <c r="K115" s="1247">
        <v>4524</v>
      </c>
      <c r="L115" s="1248">
        <v>0</v>
      </c>
      <c r="M115" s="1247">
        <v>4524</v>
      </c>
      <c r="N115" s="1248">
        <v>0</v>
      </c>
      <c r="O115" s="1247">
        <v>4524</v>
      </c>
      <c r="P115" s="1248">
        <v>0</v>
      </c>
      <c r="Q115" s="1247">
        <v>4524</v>
      </c>
      <c r="R115" s="1163">
        <v>-0.16547000000000001</v>
      </c>
      <c r="S115" s="1247">
        <v>5421</v>
      </c>
      <c r="T115" s="1247"/>
      <c r="U115" s="1247"/>
      <c r="V115" s="1247"/>
      <c r="W115" s="1247"/>
      <c r="X115" s="1247" t="s">
        <v>928</v>
      </c>
    </row>
    <row r="116" spans="1:24" x14ac:dyDescent="0.25">
      <c r="A116" s="1247">
        <v>283</v>
      </c>
      <c r="B116" s="1247" t="s">
        <v>127</v>
      </c>
      <c r="C116" s="1247" t="s">
        <v>571</v>
      </c>
      <c r="D116" s="1247" t="s">
        <v>537</v>
      </c>
      <c r="E116" s="1247">
        <v>3611</v>
      </c>
      <c r="F116" s="1248">
        <v>0</v>
      </c>
      <c r="G116" s="1247">
        <v>3611</v>
      </c>
      <c r="H116" s="1164">
        <v>8.1460000000000005E-2</v>
      </c>
      <c r="I116" s="1247">
        <v>3339</v>
      </c>
      <c r="J116" s="1248">
        <v>0</v>
      </c>
      <c r="K116" s="1247">
        <v>3339</v>
      </c>
      <c r="L116" s="1248">
        <v>0</v>
      </c>
      <c r="M116" s="1247">
        <v>3339</v>
      </c>
      <c r="N116" s="1248">
        <v>0</v>
      </c>
      <c r="O116" s="1247">
        <v>3339</v>
      </c>
      <c r="P116" s="1248">
        <v>0</v>
      </c>
      <c r="Q116" s="1247">
        <v>3339</v>
      </c>
      <c r="R116" s="1248">
        <v>0</v>
      </c>
      <c r="S116" s="1247">
        <v>3339</v>
      </c>
      <c r="T116" s="1247"/>
      <c r="U116" s="1247"/>
      <c r="V116" s="1247"/>
      <c r="W116" s="1247"/>
      <c r="X116" s="1247" t="s">
        <v>928</v>
      </c>
    </row>
    <row r="117" spans="1:24" x14ac:dyDescent="0.25">
      <c r="A117" s="1247">
        <v>286</v>
      </c>
      <c r="B117" s="1247" t="s">
        <v>593</v>
      </c>
      <c r="C117" s="1247"/>
      <c r="D117" s="1247" t="s">
        <v>537</v>
      </c>
      <c r="E117" s="1247">
        <v>12661</v>
      </c>
      <c r="F117" s="1248">
        <v>0</v>
      </c>
      <c r="G117" s="1247">
        <v>12661</v>
      </c>
      <c r="H117" s="1248">
        <v>0</v>
      </c>
      <c r="I117" s="1247">
        <v>12661</v>
      </c>
      <c r="J117" s="1164">
        <v>3.7109999999999997E-2</v>
      </c>
      <c r="K117" s="1247">
        <v>12208</v>
      </c>
      <c r="L117" s="1248">
        <v>0</v>
      </c>
      <c r="M117" s="1247">
        <v>12208</v>
      </c>
      <c r="N117" s="1248">
        <v>0</v>
      </c>
      <c r="O117" s="1247">
        <v>12208</v>
      </c>
      <c r="P117" s="1248">
        <v>0</v>
      </c>
      <c r="Q117" s="1247">
        <v>12208</v>
      </c>
      <c r="R117" s="1248">
        <v>0</v>
      </c>
      <c r="S117" s="1247">
        <v>12208</v>
      </c>
      <c r="T117" s="1247"/>
      <c r="U117" s="1247"/>
      <c r="V117" s="1247"/>
      <c r="W117" s="1247"/>
      <c r="X117" s="1247" t="s">
        <v>928</v>
      </c>
    </row>
    <row r="118" spans="1:24" x14ac:dyDescent="0.25">
      <c r="A118" s="1247">
        <v>290</v>
      </c>
      <c r="B118" s="1247" t="s">
        <v>120</v>
      </c>
      <c r="C118" s="1247" t="s">
        <v>562</v>
      </c>
      <c r="D118" s="1247" t="s">
        <v>537</v>
      </c>
      <c r="E118" s="1247">
        <v>14923</v>
      </c>
      <c r="F118" s="1248">
        <v>0</v>
      </c>
      <c r="G118" s="1247">
        <v>14923</v>
      </c>
      <c r="H118" s="1248">
        <v>0</v>
      </c>
      <c r="I118" s="1247">
        <v>14923</v>
      </c>
      <c r="J118" s="1248">
        <v>0</v>
      </c>
      <c r="K118" s="1247">
        <v>14923</v>
      </c>
      <c r="L118" s="1248">
        <v>0</v>
      </c>
      <c r="M118" s="1247">
        <v>14923</v>
      </c>
      <c r="N118" s="1248">
        <v>0</v>
      </c>
      <c r="O118" s="1247">
        <v>14923</v>
      </c>
      <c r="P118" s="1248">
        <v>0</v>
      </c>
      <c r="Q118" s="1247">
        <v>14923</v>
      </c>
      <c r="R118" s="1248">
        <v>0</v>
      </c>
      <c r="S118" s="1247">
        <v>14923</v>
      </c>
      <c r="T118" s="1247"/>
      <c r="U118" s="1247"/>
      <c r="V118" s="1247"/>
      <c r="W118" s="1247">
        <v>14923</v>
      </c>
      <c r="X118" s="1247" t="s">
        <v>928</v>
      </c>
    </row>
    <row r="119" spans="1:24" x14ac:dyDescent="0.25">
      <c r="A119" s="1247">
        <v>291</v>
      </c>
      <c r="B119" s="1247" t="s">
        <v>594</v>
      </c>
      <c r="C119" s="1247" t="s">
        <v>571</v>
      </c>
      <c r="D119" s="1247" t="s">
        <v>537</v>
      </c>
      <c r="E119" s="1247">
        <v>4787</v>
      </c>
      <c r="F119" s="1248">
        <v>0</v>
      </c>
      <c r="G119" s="1247">
        <v>4787</v>
      </c>
      <c r="H119" s="1164">
        <v>5.8130000000000001E-2</v>
      </c>
      <c r="I119" s="1247">
        <v>4524</v>
      </c>
      <c r="J119" s="1163">
        <v>-5.4940000000000003E-2</v>
      </c>
      <c r="K119" s="1247">
        <v>4787</v>
      </c>
      <c r="L119" s="1248">
        <v>0</v>
      </c>
      <c r="M119" s="1247">
        <v>4787</v>
      </c>
      <c r="N119" s="1248">
        <v>0</v>
      </c>
      <c r="O119" s="1247">
        <v>4787</v>
      </c>
      <c r="P119" s="1248">
        <v>0</v>
      </c>
      <c r="Q119" s="1247">
        <v>4787</v>
      </c>
      <c r="R119" s="1248">
        <v>0</v>
      </c>
      <c r="S119" s="1247">
        <v>4787</v>
      </c>
      <c r="T119" s="1247"/>
      <c r="U119" s="1247"/>
      <c r="V119" s="1247"/>
      <c r="W119" s="1247"/>
      <c r="X119" s="1247" t="s">
        <v>928</v>
      </c>
    </row>
    <row r="120" spans="1:24" x14ac:dyDescent="0.25">
      <c r="A120" s="1097">
        <v>298</v>
      </c>
      <c r="B120" s="1097" t="s">
        <v>595</v>
      </c>
      <c r="C120" s="1097" t="s">
        <v>451</v>
      </c>
      <c r="D120" s="1097" t="s">
        <v>503</v>
      </c>
      <c r="E120" s="1247">
        <v>5517</v>
      </c>
      <c r="F120" s="1248">
        <v>0</v>
      </c>
      <c r="G120" s="1247">
        <v>5517</v>
      </c>
      <c r="H120" s="1248">
        <v>0</v>
      </c>
      <c r="I120" s="1247">
        <v>5517</v>
      </c>
      <c r="J120" s="1248">
        <v>0</v>
      </c>
      <c r="K120" s="1247">
        <v>5517</v>
      </c>
      <c r="L120" s="1248">
        <v>0</v>
      </c>
      <c r="M120" s="1247">
        <v>5517</v>
      </c>
      <c r="N120" s="1248">
        <v>0</v>
      </c>
      <c r="O120" s="1247">
        <v>5517</v>
      </c>
      <c r="P120" s="1164">
        <v>7.0019999999999999E-2</v>
      </c>
      <c r="Q120" s="1247">
        <v>5156</v>
      </c>
      <c r="R120" s="1248">
        <v>0</v>
      </c>
      <c r="S120" s="1247">
        <v>5156</v>
      </c>
      <c r="T120" s="1247"/>
      <c r="U120" s="1247"/>
      <c r="V120" s="1247"/>
      <c r="W120" s="1247">
        <v>5156</v>
      </c>
      <c r="X120" s="1247" t="s">
        <v>933</v>
      </c>
    </row>
    <row r="121" spans="1:24" x14ac:dyDescent="0.25">
      <c r="A121" s="1097">
        <v>301</v>
      </c>
      <c r="B121" s="1097" t="s">
        <v>596</v>
      </c>
      <c r="C121" s="1097" t="s">
        <v>451</v>
      </c>
      <c r="D121" s="1097" t="s">
        <v>503</v>
      </c>
      <c r="E121" s="1247">
        <v>2803</v>
      </c>
      <c r="F121" s="1248">
        <v>0</v>
      </c>
      <c r="G121" s="1247">
        <v>2803</v>
      </c>
      <c r="H121" s="1248">
        <v>0</v>
      </c>
      <c r="I121" s="1247">
        <v>2803</v>
      </c>
      <c r="J121" s="1248">
        <v>0</v>
      </c>
      <c r="K121" s="1247">
        <v>2803</v>
      </c>
      <c r="L121" s="1248">
        <v>0</v>
      </c>
      <c r="M121" s="1247">
        <v>2803</v>
      </c>
      <c r="N121" s="1248">
        <v>0</v>
      </c>
      <c r="O121" s="1247">
        <v>2803</v>
      </c>
      <c r="P121" s="1164">
        <v>7.0260000000000003E-2</v>
      </c>
      <c r="Q121" s="1247">
        <v>2619</v>
      </c>
      <c r="R121" s="1248">
        <v>0</v>
      </c>
      <c r="S121" s="1247">
        <v>2619</v>
      </c>
      <c r="T121" s="1247"/>
      <c r="U121" s="1247"/>
      <c r="V121" s="1247"/>
      <c r="W121" s="1247">
        <v>2619</v>
      </c>
      <c r="X121" s="1247" t="s">
        <v>933</v>
      </c>
    </row>
    <row r="122" spans="1:24" x14ac:dyDescent="0.25">
      <c r="A122" s="1247">
        <v>324</v>
      </c>
      <c r="B122" s="1247" t="s">
        <v>598</v>
      </c>
      <c r="C122" s="1247" t="s">
        <v>562</v>
      </c>
      <c r="D122" s="1247" t="s">
        <v>537</v>
      </c>
      <c r="E122" s="1247">
        <v>11764</v>
      </c>
      <c r="F122" s="1248">
        <v>0</v>
      </c>
      <c r="G122" s="1247">
        <v>11764</v>
      </c>
      <c r="H122" s="1248">
        <v>0</v>
      </c>
      <c r="I122" s="1247">
        <v>11764</v>
      </c>
      <c r="J122" s="1248">
        <v>0</v>
      </c>
      <c r="K122" s="1247">
        <v>11764</v>
      </c>
      <c r="L122" s="1248">
        <v>0</v>
      </c>
      <c r="M122" s="1247">
        <v>11764</v>
      </c>
      <c r="N122" s="1164">
        <v>8.3339999999999997E-2</v>
      </c>
      <c r="O122" s="1247">
        <v>10859</v>
      </c>
      <c r="P122" s="1248">
        <v>0</v>
      </c>
      <c r="Q122" s="1247">
        <v>10859</v>
      </c>
      <c r="R122" s="1248">
        <v>0</v>
      </c>
      <c r="S122" s="1247">
        <v>10859</v>
      </c>
      <c r="T122" s="1247"/>
      <c r="U122" s="1247"/>
      <c r="V122" s="1247"/>
      <c r="W122" s="1247"/>
      <c r="X122" s="1247" t="s">
        <v>928</v>
      </c>
    </row>
    <row r="123" spans="1:24" x14ac:dyDescent="0.25">
      <c r="A123" s="1247">
        <v>342</v>
      </c>
      <c r="B123" s="1247" t="s">
        <v>601</v>
      </c>
      <c r="C123" s="1247" t="s">
        <v>562</v>
      </c>
      <c r="D123" s="1247" t="s">
        <v>537</v>
      </c>
      <c r="E123" s="1247">
        <v>10333</v>
      </c>
      <c r="F123" s="1248">
        <v>0</v>
      </c>
      <c r="G123" s="1247">
        <v>10333</v>
      </c>
      <c r="H123" s="1164">
        <v>2.196E-2</v>
      </c>
      <c r="I123" s="1247">
        <v>10111</v>
      </c>
      <c r="J123" s="1164">
        <v>3.279E-2</v>
      </c>
      <c r="K123" s="1247">
        <v>9790</v>
      </c>
      <c r="L123" s="1163">
        <v>-0.11</v>
      </c>
      <c r="M123" s="1247">
        <v>11000</v>
      </c>
      <c r="N123" s="1164">
        <v>6.3729999999999995E-2</v>
      </c>
      <c r="O123" s="1247">
        <v>10341</v>
      </c>
      <c r="P123" s="1248">
        <v>0</v>
      </c>
      <c r="Q123" s="1247">
        <v>10341</v>
      </c>
      <c r="R123" s="1164">
        <v>2.1229999999999999E-2</v>
      </c>
      <c r="S123" s="1247">
        <v>10126</v>
      </c>
      <c r="T123" s="1247"/>
      <c r="U123" s="1247"/>
      <c r="V123" s="1247"/>
      <c r="W123" s="1247"/>
      <c r="X123" s="1247" t="s">
        <v>928</v>
      </c>
    </row>
    <row r="124" spans="1:24" x14ac:dyDescent="0.25">
      <c r="A124" s="1247">
        <v>352</v>
      </c>
      <c r="B124" s="1247" t="s">
        <v>602</v>
      </c>
      <c r="C124" s="1247" t="s">
        <v>562</v>
      </c>
      <c r="D124" s="1247" t="s">
        <v>537</v>
      </c>
      <c r="E124" s="1247">
        <v>15828</v>
      </c>
      <c r="F124" s="1248">
        <v>0</v>
      </c>
      <c r="G124" s="1247">
        <v>15828</v>
      </c>
      <c r="H124" s="1248">
        <v>0</v>
      </c>
      <c r="I124" s="1247">
        <v>15828</v>
      </c>
      <c r="J124" s="1248">
        <v>0</v>
      </c>
      <c r="K124" s="1247">
        <v>15828</v>
      </c>
      <c r="L124" s="1248">
        <v>0</v>
      </c>
      <c r="M124" s="1247">
        <v>15828</v>
      </c>
      <c r="N124" s="1248">
        <v>0</v>
      </c>
      <c r="O124" s="1247">
        <v>15828</v>
      </c>
      <c r="P124" s="1248">
        <v>0</v>
      </c>
      <c r="Q124" s="1247">
        <v>15828</v>
      </c>
      <c r="R124" s="1248">
        <v>0</v>
      </c>
      <c r="S124" s="1247">
        <v>15828</v>
      </c>
      <c r="T124" s="1247"/>
      <c r="U124" s="1247"/>
      <c r="V124" s="1247"/>
      <c r="W124" s="1247"/>
      <c r="X124" s="1247" t="s">
        <v>928</v>
      </c>
    </row>
    <row r="125" spans="1:24" x14ac:dyDescent="0.25">
      <c r="A125" s="1247">
        <v>416</v>
      </c>
      <c r="B125" s="1247" t="s">
        <v>74</v>
      </c>
      <c r="C125" s="1247" t="s">
        <v>57</v>
      </c>
      <c r="D125" s="1247" t="s">
        <v>537</v>
      </c>
      <c r="E125" s="1247">
        <v>10127</v>
      </c>
      <c r="F125" s="1248">
        <v>0</v>
      </c>
      <c r="G125" s="1247">
        <v>10127</v>
      </c>
      <c r="H125" s="1248">
        <v>0</v>
      </c>
      <c r="I125" s="1247">
        <v>10127</v>
      </c>
      <c r="J125" s="1248">
        <v>0</v>
      </c>
      <c r="K125" s="1247">
        <v>10127</v>
      </c>
      <c r="L125" s="1248">
        <v>0</v>
      </c>
      <c r="M125" s="1247">
        <v>10127</v>
      </c>
      <c r="N125" s="1164">
        <v>6.6790000000000002E-2</v>
      </c>
      <c r="O125" s="1247">
        <v>9493</v>
      </c>
      <c r="P125" s="1248">
        <v>0</v>
      </c>
      <c r="Q125" s="1247">
        <v>9493</v>
      </c>
      <c r="R125" s="1248">
        <v>0</v>
      </c>
      <c r="S125" s="1247">
        <v>9493</v>
      </c>
      <c r="T125" s="1247"/>
      <c r="U125" s="1247"/>
      <c r="V125" s="1247"/>
      <c r="W125" s="1247"/>
      <c r="X125" s="1247" t="s">
        <v>928</v>
      </c>
    </row>
    <row r="126" spans="1:24" x14ac:dyDescent="0.25">
      <c r="A126" s="1247">
        <v>418</v>
      </c>
      <c r="B126" s="1247" t="s">
        <v>1288</v>
      </c>
      <c r="C126" s="1247" t="s">
        <v>545</v>
      </c>
      <c r="D126" s="1247" t="s">
        <v>503</v>
      </c>
      <c r="E126" s="1247">
        <v>6465</v>
      </c>
      <c r="F126" s="1248">
        <v>0</v>
      </c>
      <c r="G126" s="1247">
        <v>6465</v>
      </c>
      <c r="H126" s="1248">
        <v>0</v>
      </c>
      <c r="I126" s="1247">
        <v>6465</v>
      </c>
      <c r="J126" s="1248">
        <v>0</v>
      </c>
      <c r="K126" s="1247">
        <v>6465</v>
      </c>
      <c r="L126" s="1248">
        <v>0</v>
      </c>
      <c r="M126" s="1247">
        <v>6465</v>
      </c>
      <c r="N126" s="1248">
        <v>0</v>
      </c>
      <c r="O126" s="1247">
        <v>6465</v>
      </c>
      <c r="P126" s="1248">
        <v>0</v>
      </c>
      <c r="Q126" s="1247">
        <v>6465</v>
      </c>
      <c r="R126" s="1248">
        <v>0</v>
      </c>
      <c r="S126" s="1247">
        <v>6465</v>
      </c>
      <c r="T126" s="1247"/>
      <c r="U126" s="1247"/>
      <c r="V126" s="1247"/>
      <c r="W126" s="1247"/>
      <c r="X126" s="1247" t="s">
        <v>928</v>
      </c>
    </row>
    <row r="127" spans="1:24" x14ac:dyDescent="0.25">
      <c r="A127" s="1247">
        <v>441</v>
      </c>
      <c r="B127" s="1247" t="s">
        <v>547</v>
      </c>
      <c r="C127" s="1247" t="s">
        <v>545</v>
      </c>
      <c r="D127" s="1247" t="s">
        <v>503</v>
      </c>
      <c r="E127" s="1247">
        <v>7175</v>
      </c>
      <c r="F127" s="1248">
        <v>0</v>
      </c>
      <c r="G127" s="1247">
        <v>7175</v>
      </c>
      <c r="H127" s="1248">
        <v>0</v>
      </c>
      <c r="I127" s="1247">
        <v>7175</v>
      </c>
      <c r="J127" s="1248">
        <v>0</v>
      </c>
      <c r="K127" s="1247">
        <v>7175</v>
      </c>
      <c r="L127" s="1248">
        <v>0</v>
      </c>
      <c r="M127" s="1247">
        <v>7175</v>
      </c>
      <c r="N127" s="1248">
        <v>0</v>
      </c>
      <c r="O127" s="1247">
        <v>7175</v>
      </c>
      <c r="P127" s="1164">
        <v>6.9940000000000002E-2</v>
      </c>
      <c r="Q127" s="1247">
        <v>6706</v>
      </c>
      <c r="R127" s="1248">
        <v>0</v>
      </c>
      <c r="S127" s="1247">
        <v>6706</v>
      </c>
      <c r="T127" s="1247"/>
      <c r="U127" s="1247"/>
      <c r="V127" s="1247"/>
      <c r="W127" s="1247">
        <v>6706</v>
      </c>
      <c r="X127" s="1247" t="s">
        <v>928</v>
      </c>
    </row>
    <row r="128" spans="1:24" x14ac:dyDescent="0.25">
      <c r="A128" s="1247">
        <v>448</v>
      </c>
      <c r="B128" s="1247" t="s">
        <v>603</v>
      </c>
      <c r="C128" s="1247" t="s">
        <v>545</v>
      </c>
      <c r="D128" s="1247" t="s">
        <v>503</v>
      </c>
      <c r="E128" s="1247">
        <v>11597</v>
      </c>
      <c r="F128" s="1248">
        <v>0</v>
      </c>
      <c r="G128" s="1247">
        <v>11597</v>
      </c>
      <c r="H128" s="1248">
        <v>0</v>
      </c>
      <c r="I128" s="1247">
        <v>11597</v>
      </c>
      <c r="J128" s="1248">
        <v>0</v>
      </c>
      <c r="K128" s="1247">
        <v>11597</v>
      </c>
      <c r="L128" s="1248">
        <v>0</v>
      </c>
      <c r="M128" s="1247">
        <v>11597</v>
      </c>
      <c r="N128" s="1248">
        <v>0</v>
      </c>
      <c r="O128" s="1247">
        <v>11597</v>
      </c>
      <c r="P128" s="1164">
        <v>7.0029999999999995E-2</v>
      </c>
      <c r="Q128" s="1247">
        <v>10838</v>
      </c>
      <c r="R128" s="1248">
        <v>0</v>
      </c>
      <c r="S128" s="1247">
        <v>10838</v>
      </c>
      <c r="T128" s="1247"/>
      <c r="U128" s="1247"/>
      <c r="V128" s="1247"/>
      <c r="W128" s="1247">
        <v>10838</v>
      </c>
      <c r="X128" s="1247" t="s">
        <v>928</v>
      </c>
    </row>
    <row r="129" spans="1:24" x14ac:dyDescent="0.25">
      <c r="A129" s="1247">
        <v>450</v>
      </c>
      <c r="B129" s="1247" t="s">
        <v>1289</v>
      </c>
      <c r="C129" s="1247" t="s">
        <v>551</v>
      </c>
      <c r="D129" s="1247" t="s">
        <v>503</v>
      </c>
      <c r="E129" s="1247">
        <v>26538</v>
      </c>
      <c r="F129" s="1248">
        <v>0</v>
      </c>
      <c r="G129" s="1247">
        <v>26538</v>
      </c>
      <c r="H129" s="1248">
        <v>0</v>
      </c>
      <c r="I129" s="1247">
        <v>26538</v>
      </c>
      <c r="J129" s="1248">
        <v>0</v>
      </c>
      <c r="K129" s="1247">
        <v>26538</v>
      </c>
      <c r="L129" s="1248">
        <v>0</v>
      </c>
      <c r="M129" s="1247">
        <v>26538</v>
      </c>
      <c r="N129" s="1248">
        <v>0</v>
      </c>
      <c r="O129" s="1247">
        <v>26538</v>
      </c>
      <c r="P129" s="1164">
        <v>6.9989999999999997E-2</v>
      </c>
      <c r="Q129" s="1247">
        <v>24802</v>
      </c>
      <c r="R129" s="1248">
        <v>0</v>
      </c>
      <c r="S129" s="1247">
        <v>24802</v>
      </c>
      <c r="T129" s="1247"/>
      <c r="U129" s="1247"/>
      <c r="V129" s="1247"/>
      <c r="W129" s="1247">
        <v>24802</v>
      </c>
      <c r="X129" s="1247" t="s">
        <v>928</v>
      </c>
    </row>
    <row r="130" spans="1:24" x14ac:dyDescent="0.25">
      <c r="A130" s="1247">
        <v>468</v>
      </c>
      <c r="B130" s="1247" t="s">
        <v>75</v>
      </c>
      <c r="C130" s="1247" t="s">
        <v>571</v>
      </c>
      <c r="D130" s="1247" t="s">
        <v>537</v>
      </c>
      <c r="E130" s="1247">
        <v>1357</v>
      </c>
      <c r="F130" s="1248">
        <v>0</v>
      </c>
      <c r="G130" s="1247">
        <v>1357</v>
      </c>
      <c r="H130" s="1163">
        <v>-0.24986</v>
      </c>
      <c r="I130" s="1247">
        <v>1809</v>
      </c>
      <c r="J130" s="1248">
        <v>0</v>
      </c>
      <c r="K130" s="1247">
        <v>1809</v>
      </c>
      <c r="L130" s="1248">
        <v>0</v>
      </c>
      <c r="M130" s="1247">
        <v>1809</v>
      </c>
      <c r="N130" s="1248">
        <v>0</v>
      </c>
      <c r="O130" s="1247">
        <v>1809</v>
      </c>
      <c r="P130" s="1248">
        <v>0</v>
      </c>
      <c r="Q130" s="1247">
        <v>1809</v>
      </c>
      <c r="R130" s="1163">
        <v>-0.25678000000000001</v>
      </c>
      <c r="S130" s="1247">
        <v>2434</v>
      </c>
      <c r="T130" s="1247"/>
      <c r="U130" s="1247"/>
      <c r="V130" s="1247"/>
      <c r="W130" s="1247"/>
      <c r="X130" s="1247" t="s">
        <v>928</v>
      </c>
    </row>
    <row r="131" spans="1:24" x14ac:dyDescent="0.25">
      <c r="A131" s="1247">
        <v>481</v>
      </c>
      <c r="B131" s="1247" t="s">
        <v>604</v>
      </c>
      <c r="C131" s="1247" t="s">
        <v>432</v>
      </c>
      <c r="D131" s="1247" t="s">
        <v>503</v>
      </c>
      <c r="E131" s="1247">
        <v>5904</v>
      </c>
      <c r="F131" s="1248">
        <v>0</v>
      </c>
      <c r="G131" s="1247">
        <v>5904</v>
      </c>
      <c r="H131" s="1248">
        <v>0</v>
      </c>
      <c r="I131" s="1247">
        <v>5904</v>
      </c>
      <c r="J131" s="1248">
        <v>0</v>
      </c>
      <c r="K131" s="1247">
        <v>5904</v>
      </c>
      <c r="L131" s="1248">
        <v>0</v>
      </c>
      <c r="M131" s="1247">
        <v>5904</v>
      </c>
      <c r="N131" s="1248">
        <v>0</v>
      </c>
      <c r="O131" s="1247">
        <v>5904</v>
      </c>
      <c r="P131" s="1164">
        <v>6.9949999999999998E-2</v>
      </c>
      <c r="Q131" s="1247">
        <v>5518</v>
      </c>
      <c r="R131" s="1248">
        <v>0</v>
      </c>
      <c r="S131" s="1247">
        <v>5518</v>
      </c>
      <c r="T131" s="1247"/>
      <c r="U131" s="1247"/>
      <c r="V131" s="1247"/>
      <c r="W131" s="1247">
        <v>5518</v>
      </c>
      <c r="X131" s="1247" t="s">
        <v>928</v>
      </c>
    </row>
    <row r="132" spans="1:24" x14ac:dyDescent="0.25">
      <c r="A132" s="1247">
        <v>483</v>
      </c>
      <c r="B132" s="1247" t="s">
        <v>605</v>
      </c>
      <c r="C132" s="1247" t="s">
        <v>545</v>
      </c>
      <c r="D132" s="1247" t="s">
        <v>503</v>
      </c>
      <c r="E132" s="1247">
        <v>14689</v>
      </c>
      <c r="F132" s="1248">
        <v>0</v>
      </c>
      <c r="G132" s="1247">
        <v>14689</v>
      </c>
      <c r="H132" s="1248">
        <v>0</v>
      </c>
      <c r="I132" s="1247">
        <v>14689</v>
      </c>
      <c r="J132" s="1248">
        <v>0</v>
      </c>
      <c r="K132" s="1247">
        <v>14689</v>
      </c>
      <c r="L132" s="1248">
        <v>0</v>
      </c>
      <c r="M132" s="1247">
        <v>14689</v>
      </c>
      <c r="N132" s="1248">
        <v>0</v>
      </c>
      <c r="O132" s="1247">
        <v>14689</v>
      </c>
      <c r="P132" s="1164">
        <v>7.0000000000000007E-2</v>
      </c>
      <c r="Q132" s="1247">
        <v>13728</v>
      </c>
      <c r="R132" s="1248">
        <v>0</v>
      </c>
      <c r="S132" s="1247">
        <v>13728</v>
      </c>
      <c r="T132" s="1247"/>
      <c r="U132" s="1247"/>
      <c r="V132" s="1247"/>
      <c r="W132" s="1247">
        <v>13728</v>
      </c>
      <c r="X132" s="1247" t="s">
        <v>928</v>
      </c>
    </row>
    <row r="133" spans="1:24" x14ac:dyDescent="0.25">
      <c r="A133" s="1247">
        <v>485</v>
      </c>
      <c r="B133" s="1247" t="s">
        <v>606</v>
      </c>
      <c r="C133" s="1247" t="s">
        <v>545</v>
      </c>
      <c r="D133" s="1247" t="s">
        <v>503</v>
      </c>
      <c r="E133" s="1247">
        <v>6959</v>
      </c>
      <c r="F133" s="1248">
        <v>0</v>
      </c>
      <c r="G133" s="1247">
        <v>6959</v>
      </c>
      <c r="H133" s="1164">
        <v>1.3999999999999999E-4</v>
      </c>
      <c r="I133" s="1247">
        <v>6958</v>
      </c>
      <c r="J133" s="1248">
        <v>0</v>
      </c>
      <c r="K133" s="1247">
        <v>6958</v>
      </c>
      <c r="L133" s="1248">
        <v>0</v>
      </c>
      <c r="M133" s="1247">
        <v>6958</v>
      </c>
      <c r="N133" s="1248">
        <v>0</v>
      </c>
      <c r="O133" s="1247">
        <v>6958</v>
      </c>
      <c r="P133" s="1164">
        <v>6.9970000000000004E-2</v>
      </c>
      <c r="Q133" s="1247">
        <v>6503</v>
      </c>
      <c r="R133" s="1248">
        <v>0</v>
      </c>
      <c r="S133" s="1247">
        <v>6503</v>
      </c>
      <c r="T133" s="1247"/>
      <c r="U133" s="1247"/>
      <c r="V133" s="1247"/>
      <c r="W133" s="1247">
        <v>6503</v>
      </c>
      <c r="X133" s="1247" t="s">
        <v>928</v>
      </c>
    </row>
    <row r="134" spans="1:24" x14ac:dyDescent="0.25">
      <c r="A134" s="1247">
        <v>486</v>
      </c>
      <c r="B134" s="1247" t="s">
        <v>607</v>
      </c>
      <c r="C134" s="1247" t="s">
        <v>514</v>
      </c>
      <c r="D134" s="1247" t="s">
        <v>503</v>
      </c>
      <c r="E134" s="1247">
        <v>12103</v>
      </c>
      <c r="F134" s="1248">
        <v>0</v>
      </c>
      <c r="G134" s="1247">
        <v>12103</v>
      </c>
      <c r="H134" s="1248">
        <v>0</v>
      </c>
      <c r="I134" s="1247">
        <v>12103</v>
      </c>
      <c r="J134" s="1248">
        <v>0</v>
      </c>
      <c r="K134" s="1247">
        <v>12103</v>
      </c>
      <c r="L134" s="1248">
        <v>0</v>
      </c>
      <c r="M134" s="1247">
        <v>12103</v>
      </c>
      <c r="N134" s="1248">
        <v>0</v>
      </c>
      <c r="O134" s="1247">
        <v>12103</v>
      </c>
      <c r="P134" s="1248">
        <v>0</v>
      </c>
      <c r="Q134" s="1247">
        <v>12103</v>
      </c>
      <c r="R134" s="1248">
        <v>0</v>
      </c>
      <c r="S134" s="1247">
        <v>12103</v>
      </c>
      <c r="T134" s="1247"/>
      <c r="U134" s="1247"/>
      <c r="V134" s="1247"/>
      <c r="W134" s="1247">
        <v>12103</v>
      </c>
      <c r="X134" s="1247" t="s">
        <v>928</v>
      </c>
    </row>
    <row r="135" spans="1:24" x14ac:dyDescent="0.25">
      <c r="A135" s="1247">
        <v>487</v>
      </c>
      <c r="B135" s="1247" t="s">
        <v>608</v>
      </c>
      <c r="C135" s="1247" t="s">
        <v>545</v>
      </c>
      <c r="D135" s="1247" t="s">
        <v>503</v>
      </c>
      <c r="E135" s="1247">
        <v>8868</v>
      </c>
      <c r="F135" s="1248">
        <v>0</v>
      </c>
      <c r="G135" s="1247">
        <v>8868</v>
      </c>
      <c r="H135" s="1164">
        <v>1.1E-4</v>
      </c>
      <c r="I135" s="1247">
        <v>8867</v>
      </c>
      <c r="J135" s="1248">
        <v>0</v>
      </c>
      <c r="K135" s="1247">
        <v>8867</v>
      </c>
      <c r="L135" s="1248">
        <v>0</v>
      </c>
      <c r="M135" s="1247">
        <v>8867</v>
      </c>
      <c r="N135" s="1248">
        <v>0</v>
      </c>
      <c r="O135" s="1247">
        <v>8867</v>
      </c>
      <c r="P135" s="1164">
        <v>6.9989999999999997E-2</v>
      </c>
      <c r="Q135" s="1247">
        <v>8287</v>
      </c>
      <c r="R135" s="1248">
        <v>0</v>
      </c>
      <c r="S135" s="1247">
        <v>8287</v>
      </c>
      <c r="T135" s="1247"/>
      <c r="U135" s="1247"/>
      <c r="V135" s="1247"/>
      <c r="W135" s="1247">
        <v>8287</v>
      </c>
      <c r="X135" s="1247" t="s">
        <v>928</v>
      </c>
    </row>
    <row r="136" spans="1:24" x14ac:dyDescent="0.25">
      <c r="A136" s="1247">
        <v>494</v>
      </c>
      <c r="B136" s="1247" t="s">
        <v>609</v>
      </c>
      <c r="C136" s="1247" t="s">
        <v>556</v>
      </c>
      <c r="D136" s="1247" t="s">
        <v>503</v>
      </c>
      <c r="E136" s="1247">
        <v>15463</v>
      </c>
      <c r="F136" s="1248">
        <v>0</v>
      </c>
      <c r="G136" s="1247">
        <v>15463</v>
      </c>
      <c r="H136" s="1248">
        <v>0</v>
      </c>
      <c r="I136" s="1247">
        <v>15463</v>
      </c>
      <c r="J136" s="1248">
        <v>0</v>
      </c>
      <c r="K136" s="1247">
        <v>15463</v>
      </c>
      <c r="L136" s="1248">
        <v>0</v>
      </c>
      <c r="M136" s="1247">
        <v>15463</v>
      </c>
      <c r="N136" s="1248">
        <v>0</v>
      </c>
      <c r="O136" s="1247">
        <v>15463</v>
      </c>
      <c r="P136" s="1164">
        <v>7.0029999999999995E-2</v>
      </c>
      <c r="Q136" s="1247">
        <v>14451</v>
      </c>
      <c r="R136" s="1248">
        <v>0</v>
      </c>
      <c r="S136" s="1247">
        <v>14451</v>
      </c>
      <c r="T136" s="1247"/>
      <c r="U136" s="1247"/>
      <c r="V136" s="1247"/>
      <c r="W136" s="1247">
        <v>14451</v>
      </c>
      <c r="X136" s="1247" t="s">
        <v>928</v>
      </c>
    </row>
    <row r="137" spans="1:24" x14ac:dyDescent="0.25">
      <c r="A137" s="1247">
        <v>495</v>
      </c>
      <c r="B137" s="1247" t="s">
        <v>610</v>
      </c>
      <c r="C137" s="1247" t="s">
        <v>446</v>
      </c>
      <c r="D137" s="1247" t="s">
        <v>503</v>
      </c>
      <c r="E137" s="1247">
        <v>29344</v>
      </c>
      <c r="F137" s="1248">
        <v>0</v>
      </c>
      <c r="G137" s="1247">
        <v>29344</v>
      </c>
      <c r="H137" s="1248">
        <v>0</v>
      </c>
      <c r="I137" s="1247">
        <v>29344</v>
      </c>
      <c r="J137" s="1248">
        <v>0</v>
      </c>
      <c r="K137" s="1247">
        <v>29344</v>
      </c>
      <c r="L137" s="1248">
        <v>0</v>
      </c>
      <c r="M137" s="1247">
        <v>29344</v>
      </c>
      <c r="N137" s="1248">
        <v>0</v>
      </c>
      <c r="O137" s="1247">
        <v>29344</v>
      </c>
      <c r="P137" s="1164">
        <v>7.0010000000000003E-2</v>
      </c>
      <c r="Q137" s="1247">
        <v>27424</v>
      </c>
      <c r="R137" s="1248">
        <v>0</v>
      </c>
      <c r="S137" s="1247">
        <v>27424</v>
      </c>
      <c r="T137" s="1247"/>
      <c r="U137" s="1247"/>
      <c r="V137" s="1247"/>
      <c r="W137" s="1247">
        <v>27424</v>
      </c>
      <c r="X137" s="1247" t="s">
        <v>928</v>
      </c>
    </row>
    <row r="138" spans="1:24" x14ac:dyDescent="0.25">
      <c r="A138" s="1247">
        <v>502</v>
      </c>
      <c r="B138" s="1247" t="s">
        <v>611</v>
      </c>
      <c r="C138" s="1247" t="s">
        <v>551</v>
      </c>
      <c r="D138" s="1247" t="s">
        <v>503</v>
      </c>
      <c r="E138" s="1247">
        <v>15923</v>
      </c>
      <c r="F138" s="1248">
        <v>0</v>
      </c>
      <c r="G138" s="1247">
        <v>15923</v>
      </c>
      <c r="H138" s="1248">
        <v>0</v>
      </c>
      <c r="I138" s="1247">
        <v>15923</v>
      </c>
      <c r="J138" s="1248">
        <v>0</v>
      </c>
      <c r="K138" s="1247">
        <v>15923</v>
      </c>
      <c r="L138" s="1248">
        <v>0</v>
      </c>
      <c r="M138" s="1247">
        <v>15923</v>
      </c>
      <c r="N138" s="1248">
        <v>0</v>
      </c>
      <c r="O138" s="1247">
        <v>15923</v>
      </c>
      <c r="P138" s="1164">
        <v>7.0019999999999999E-2</v>
      </c>
      <c r="Q138" s="1247">
        <v>14881</v>
      </c>
      <c r="R138" s="1248">
        <v>0</v>
      </c>
      <c r="S138" s="1247">
        <v>14881</v>
      </c>
      <c r="T138" s="1247"/>
      <c r="U138" s="1247"/>
      <c r="V138" s="1247"/>
      <c r="W138" s="1247">
        <v>14881</v>
      </c>
      <c r="X138" s="1247" t="s">
        <v>928</v>
      </c>
    </row>
    <row r="139" spans="1:24" x14ac:dyDescent="0.25">
      <c r="A139" s="1247">
        <v>505</v>
      </c>
      <c r="B139" s="1247" t="s">
        <v>612</v>
      </c>
      <c r="C139" s="1247" t="s">
        <v>432</v>
      </c>
      <c r="D139" s="1247" t="s">
        <v>503</v>
      </c>
      <c r="E139" s="1247">
        <v>7811</v>
      </c>
      <c r="F139" s="1248">
        <v>0</v>
      </c>
      <c r="G139" s="1247">
        <v>7811</v>
      </c>
      <c r="H139" s="1248">
        <v>0</v>
      </c>
      <c r="I139" s="1247">
        <v>7811</v>
      </c>
      <c r="J139" s="1248">
        <v>0</v>
      </c>
      <c r="K139" s="1247">
        <v>7811</v>
      </c>
      <c r="L139" s="1248">
        <v>0</v>
      </c>
      <c r="M139" s="1247">
        <v>7811</v>
      </c>
      <c r="N139" s="1248">
        <v>0</v>
      </c>
      <c r="O139" s="1247">
        <v>7811</v>
      </c>
      <c r="P139" s="1248">
        <v>0</v>
      </c>
      <c r="Q139" s="1247">
        <v>7811</v>
      </c>
      <c r="R139" s="1248">
        <v>0</v>
      </c>
      <c r="S139" s="1247">
        <v>7811</v>
      </c>
      <c r="T139" s="1247"/>
      <c r="U139" s="1247"/>
      <c r="V139" s="1247"/>
      <c r="W139" s="1247"/>
      <c r="X139" s="1247" t="s">
        <v>928</v>
      </c>
    </row>
    <row r="140" spans="1:24" x14ac:dyDescent="0.25">
      <c r="A140" s="1247">
        <v>507</v>
      </c>
      <c r="B140" s="1247" t="s">
        <v>1294</v>
      </c>
      <c r="C140" s="1247" t="s">
        <v>432</v>
      </c>
      <c r="D140" s="1247" t="s">
        <v>503</v>
      </c>
      <c r="E140" s="1247">
        <v>7811</v>
      </c>
      <c r="F140" s="1248">
        <v>0</v>
      </c>
      <c r="G140" s="1247">
        <v>7811</v>
      </c>
      <c r="H140" s="1248">
        <v>0</v>
      </c>
      <c r="I140" s="1247">
        <v>7811</v>
      </c>
      <c r="J140" s="1248">
        <v>0</v>
      </c>
      <c r="K140" s="1247">
        <v>7811</v>
      </c>
      <c r="L140" s="1248">
        <v>0</v>
      </c>
      <c r="M140" s="1247">
        <v>7811</v>
      </c>
      <c r="N140" s="1248">
        <v>0</v>
      </c>
      <c r="O140" s="1247">
        <v>7811</v>
      </c>
      <c r="P140" s="1248">
        <v>0</v>
      </c>
      <c r="Q140" s="1247">
        <v>7811</v>
      </c>
      <c r="R140" s="1248">
        <v>0</v>
      </c>
      <c r="S140" s="1247">
        <v>7811</v>
      </c>
      <c r="T140" s="1247"/>
      <c r="U140" s="1247"/>
      <c r="V140" s="1247"/>
      <c r="W140" s="1247"/>
      <c r="X140" s="1247" t="s">
        <v>928</v>
      </c>
    </row>
    <row r="141" spans="1:24" x14ac:dyDescent="0.25">
      <c r="A141" s="1247">
        <v>511</v>
      </c>
      <c r="B141" s="1247" t="s">
        <v>613</v>
      </c>
      <c r="C141" s="1247" t="s">
        <v>562</v>
      </c>
      <c r="D141" s="1247" t="s">
        <v>537</v>
      </c>
      <c r="E141" s="1247">
        <v>5692</v>
      </c>
      <c r="F141" s="1248">
        <v>0</v>
      </c>
      <c r="G141" s="1247">
        <v>5692</v>
      </c>
      <c r="H141" s="1164">
        <v>9.5039999999999999E-2</v>
      </c>
      <c r="I141" s="1247">
        <v>5198</v>
      </c>
      <c r="J141" s="1248">
        <v>0</v>
      </c>
      <c r="K141" s="1247">
        <v>5198</v>
      </c>
      <c r="L141" s="1248">
        <v>0</v>
      </c>
      <c r="M141" s="1247">
        <v>5198</v>
      </c>
      <c r="N141" s="1248">
        <v>0</v>
      </c>
      <c r="O141" s="1247">
        <v>5198</v>
      </c>
      <c r="P141" s="1248">
        <v>0</v>
      </c>
      <c r="Q141" s="1247">
        <v>5198</v>
      </c>
      <c r="R141" s="1163">
        <v>-0.80049000000000003</v>
      </c>
      <c r="S141" s="1247">
        <v>26054</v>
      </c>
      <c r="T141" s="1247"/>
      <c r="U141" s="1247"/>
      <c r="V141" s="1247"/>
      <c r="W141" s="1247"/>
      <c r="X141" s="1247" t="s">
        <v>928</v>
      </c>
    </row>
    <row r="142" spans="1:24" x14ac:dyDescent="0.25">
      <c r="A142" s="1247">
        <v>513</v>
      </c>
      <c r="B142" s="1247" t="s">
        <v>614</v>
      </c>
      <c r="C142" s="1247"/>
      <c r="D142" s="1247" t="s">
        <v>537</v>
      </c>
      <c r="E142" s="1247">
        <v>10851</v>
      </c>
      <c r="F142" s="1248">
        <v>0</v>
      </c>
      <c r="G142" s="1247">
        <v>10851</v>
      </c>
      <c r="H142" s="1248">
        <v>0</v>
      </c>
      <c r="I142" s="1247">
        <v>10851</v>
      </c>
      <c r="J142" s="1248">
        <v>0</v>
      </c>
      <c r="K142" s="1247">
        <v>10851</v>
      </c>
      <c r="L142" s="1248">
        <v>0</v>
      </c>
      <c r="M142" s="1247">
        <v>10851</v>
      </c>
      <c r="N142" s="1248">
        <v>0</v>
      </c>
      <c r="O142" s="1247">
        <v>10851</v>
      </c>
      <c r="P142" s="1248">
        <v>0</v>
      </c>
      <c r="Q142" s="1247">
        <v>10851</v>
      </c>
      <c r="R142" s="1248">
        <v>0</v>
      </c>
      <c r="S142" s="1247">
        <v>10851</v>
      </c>
      <c r="T142" s="1247"/>
      <c r="U142" s="1247"/>
      <c r="V142" s="1247"/>
      <c r="W142" s="1247">
        <v>10851</v>
      </c>
      <c r="X142" s="1247" t="s">
        <v>928</v>
      </c>
    </row>
    <row r="143" spans="1:24" x14ac:dyDescent="0.25">
      <c r="A143" s="1247">
        <v>514</v>
      </c>
      <c r="B143" s="1247" t="s">
        <v>615</v>
      </c>
      <c r="C143" s="1247"/>
      <c r="D143" s="1247" t="s">
        <v>537</v>
      </c>
      <c r="E143" s="1247">
        <v>13023</v>
      </c>
      <c r="F143" s="1248">
        <v>0</v>
      </c>
      <c r="G143" s="1247">
        <v>13023</v>
      </c>
      <c r="H143" s="1248">
        <v>0</v>
      </c>
      <c r="I143" s="1247">
        <v>13023</v>
      </c>
      <c r="J143" s="1248">
        <v>0</v>
      </c>
      <c r="K143" s="1247">
        <v>13023</v>
      </c>
      <c r="L143" s="1248">
        <v>0</v>
      </c>
      <c r="M143" s="1247">
        <v>13023</v>
      </c>
      <c r="N143" s="1248">
        <v>0</v>
      </c>
      <c r="O143" s="1247">
        <v>13023</v>
      </c>
      <c r="P143" s="1248">
        <v>0</v>
      </c>
      <c r="Q143" s="1247">
        <v>13023</v>
      </c>
      <c r="R143" s="1248">
        <v>0</v>
      </c>
      <c r="S143" s="1247">
        <v>13023</v>
      </c>
      <c r="T143" s="1247"/>
      <c r="U143" s="1247"/>
      <c r="V143" s="1247"/>
      <c r="W143" s="1247">
        <v>13023</v>
      </c>
      <c r="X143" s="1247" t="s">
        <v>928</v>
      </c>
    </row>
    <row r="144" spans="1:24" x14ac:dyDescent="0.25">
      <c r="A144" s="1247">
        <v>521</v>
      </c>
      <c r="B144" s="1247" t="s">
        <v>617</v>
      </c>
      <c r="C144" s="1247" t="s">
        <v>514</v>
      </c>
      <c r="D144" s="1247" t="s">
        <v>503</v>
      </c>
      <c r="E144" s="1247">
        <v>28656</v>
      </c>
      <c r="F144" s="1248">
        <v>0</v>
      </c>
      <c r="G144" s="1247">
        <v>28656</v>
      </c>
      <c r="H144" s="1248">
        <v>0</v>
      </c>
      <c r="I144" s="1247">
        <v>28656</v>
      </c>
      <c r="J144" s="1248">
        <v>0</v>
      </c>
      <c r="K144" s="1247">
        <v>28656</v>
      </c>
      <c r="L144" s="1248">
        <v>0</v>
      </c>
      <c r="M144" s="1247">
        <v>28656</v>
      </c>
      <c r="N144" s="1248">
        <v>0</v>
      </c>
      <c r="O144" s="1247">
        <v>28656</v>
      </c>
      <c r="P144" s="1164">
        <v>7.0010000000000003E-2</v>
      </c>
      <c r="Q144" s="1247">
        <v>26781</v>
      </c>
      <c r="R144" s="1248">
        <v>0</v>
      </c>
      <c r="S144" s="1247">
        <v>26781</v>
      </c>
      <c r="T144" s="1247"/>
      <c r="U144" s="1247"/>
      <c r="V144" s="1247"/>
      <c r="W144" s="1247">
        <v>26781</v>
      </c>
      <c r="X144" s="1247" t="s">
        <v>928</v>
      </c>
    </row>
    <row r="145" spans="1:24" x14ac:dyDescent="0.25">
      <c r="A145" s="1247">
        <v>522</v>
      </c>
      <c r="B145" s="1247" t="s">
        <v>618</v>
      </c>
      <c r="C145" s="1247" t="s">
        <v>514</v>
      </c>
      <c r="D145" s="1247" t="s">
        <v>503</v>
      </c>
      <c r="E145" s="1247">
        <v>32954</v>
      </c>
      <c r="F145" s="1248">
        <v>0</v>
      </c>
      <c r="G145" s="1247">
        <v>32954</v>
      </c>
      <c r="H145" s="1248">
        <v>0</v>
      </c>
      <c r="I145" s="1247">
        <v>32954</v>
      </c>
      <c r="J145" s="1248">
        <v>0</v>
      </c>
      <c r="K145" s="1247">
        <v>32954</v>
      </c>
      <c r="L145" s="1248">
        <v>0</v>
      </c>
      <c r="M145" s="1247">
        <v>32954</v>
      </c>
      <c r="N145" s="1248">
        <v>0</v>
      </c>
      <c r="O145" s="1247">
        <v>32954</v>
      </c>
      <c r="P145" s="1164">
        <v>7.0000000000000007E-2</v>
      </c>
      <c r="Q145" s="1247">
        <v>30798</v>
      </c>
      <c r="R145" s="1248">
        <v>0</v>
      </c>
      <c r="S145" s="1247">
        <v>30798</v>
      </c>
      <c r="T145" s="1247"/>
      <c r="U145" s="1247"/>
      <c r="V145" s="1247"/>
      <c r="W145" s="1247">
        <v>30798</v>
      </c>
      <c r="X145" s="1247" t="s">
        <v>928</v>
      </c>
    </row>
    <row r="146" spans="1:24" x14ac:dyDescent="0.25">
      <c r="A146" s="1097">
        <v>528</v>
      </c>
      <c r="B146" s="1097" t="s">
        <v>619</v>
      </c>
      <c r="C146" s="1097" t="s">
        <v>514</v>
      </c>
      <c r="D146" s="1097" t="s">
        <v>503</v>
      </c>
      <c r="E146" s="1247">
        <v>4790</v>
      </c>
      <c r="F146" s="1248">
        <v>0</v>
      </c>
      <c r="G146" s="1247">
        <v>4790</v>
      </c>
      <c r="H146" s="1248">
        <v>0</v>
      </c>
      <c r="I146" s="1247">
        <v>4790</v>
      </c>
      <c r="J146" s="1248">
        <v>0</v>
      </c>
      <c r="K146" s="1247">
        <v>4790</v>
      </c>
      <c r="L146" s="1248">
        <v>0</v>
      </c>
      <c r="M146" s="1247">
        <v>4790</v>
      </c>
      <c r="N146" s="1248">
        <v>0</v>
      </c>
      <c r="O146" s="1247">
        <v>4790</v>
      </c>
      <c r="P146" s="1164">
        <v>6.991E-2</v>
      </c>
      <c r="Q146" s="1247">
        <v>4477</v>
      </c>
      <c r="R146" s="1248">
        <v>0</v>
      </c>
      <c r="S146" s="1247">
        <v>4477</v>
      </c>
      <c r="T146" s="1247"/>
      <c r="U146" s="1247"/>
      <c r="V146" s="1247"/>
      <c r="W146" s="1247">
        <v>4477</v>
      </c>
      <c r="X146" s="1247" t="s">
        <v>933</v>
      </c>
    </row>
    <row r="147" spans="1:24" x14ac:dyDescent="0.25">
      <c r="A147" s="1097">
        <v>529</v>
      </c>
      <c r="B147" s="1097" t="s">
        <v>620</v>
      </c>
      <c r="C147" s="1097" t="s">
        <v>514</v>
      </c>
      <c r="D147" s="1097" t="s">
        <v>503</v>
      </c>
      <c r="E147" s="1247">
        <v>5914</v>
      </c>
      <c r="F147" s="1248">
        <v>0</v>
      </c>
      <c r="G147" s="1247">
        <v>5914</v>
      </c>
      <c r="H147" s="1248">
        <v>0</v>
      </c>
      <c r="I147" s="1247">
        <v>5914</v>
      </c>
      <c r="J147" s="1248">
        <v>0</v>
      </c>
      <c r="K147" s="1247">
        <v>5914</v>
      </c>
      <c r="L147" s="1164">
        <v>0.78940999999999995</v>
      </c>
      <c r="M147" s="1247">
        <v>3305</v>
      </c>
      <c r="N147" s="1248">
        <v>0</v>
      </c>
      <c r="O147" s="1247">
        <v>3305</v>
      </c>
      <c r="P147" s="1163">
        <v>-0.40203</v>
      </c>
      <c r="Q147" s="1247">
        <v>5527</v>
      </c>
      <c r="R147" s="1248">
        <v>0</v>
      </c>
      <c r="S147" s="1247">
        <v>5527</v>
      </c>
      <c r="T147" s="1247"/>
      <c r="U147" s="1247"/>
      <c r="V147" s="1247"/>
      <c r="W147" s="1247">
        <v>5527</v>
      </c>
      <c r="X147" s="1247" t="s">
        <v>933</v>
      </c>
    </row>
    <row r="148" spans="1:24" x14ac:dyDescent="0.25">
      <c r="A148" s="1097">
        <v>530</v>
      </c>
      <c r="B148" s="1097" t="s">
        <v>621</v>
      </c>
      <c r="C148" s="1097" t="s">
        <v>545</v>
      </c>
      <c r="D148" s="1097" t="s">
        <v>503</v>
      </c>
      <c r="E148" s="1247">
        <v>1591</v>
      </c>
      <c r="F148" s="1248">
        <v>0</v>
      </c>
      <c r="G148" s="1247">
        <v>1591</v>
      </c>
      <c r="H148" s="1248">
        <v>0</v>
      </c>
      <c r="I148" s="1247">
        <v>1591</v>
      </c>
      <c r="J148" s="1248">
        <v>0</v>
      </c>
      <c r="K148" s="1247">
        <v>1591</v>
      </c>
      <c r="L148" s="1248">
        <v>0</v>
      </c>
      <c r="M148" s="1247">
        <v>1591</v>
      </c>
      <c r="N148" s="1248">
        <v>0</v>
      </c>
      <c r="O148" s="1247">
        <v>1591</v>
      </c>
      <c r="P148" s="1163">
        <v>-0.38045000000000001</v>
      </c>
      <c r="Q148" s="1247">
        <v>2568</v>
      </c>
      <c r="R148" s="1248">
        <v>0</v>
      </c>
      <c r="S148" s="1247">
        <v>2568</v>
      </c>
      <c r="T148" s="1247"/>
      <c r="U148" s="1247"/>
      <c r="V148" s="1247"/>
      <c r="W148" s="1247">
        <v>2568</v>
      </c>
      <c r="X148" s="1247" t="s">
        <v>933</v>
      </c>
    </row>
    <row r="149" spans="1:24" x14ac:dyDescent="0.25">
      <c r="A149" s="1097">
        <v>531</v>
      </c>
      <c r="B149" s="1097" t="s">
        <v>622</v>
      </c>
      <c r="C149" s="1097" t="s">
        <v>432</v>
      </c>
      <c r="D149" s="1097" t="s">
        <v>503</v>
      </c>
      <c r="E149" s="1247">
        <v>2543</v>
      </c>
      <c r="F149" s="1248">
        <v>0</v>
      </c>
      <c r="G149" s="1247">
        <v>2543</v>
      </c>
      <c r="H149" s="1248">
        <v>0</v>
      </c>
      <c r="I149" s="1247">
        <v>2543</v>
      </c>
      <c r="J149" s="1248">
        <v>0</v>
      </c>
      <c r="K149" s="1247">
        <v>2543</v>
      </c>
      <c r="L149" s="1248">
        <v>0</v>
      </c>
      <c r="M149" s="1247">
        <v>2543</v>
      </c>
      <c r="N149" s="1248">
        <v>0</v>
      </c>
      <c r="O149" s="1247">
        <v>2543</v>
      </c>
      <c r="P149" s="1164">
        <v>6.9839999999999999E-2</v>
      </c>
      <c r="Q149" s="1247">
        <v>2377</v>
      </c>
      <c r="R149" s="1248">
        <v>0</v>
      </c>
      <c r="S149" s="1247">
        <v>2377</v>
      </c>
      <c r="T149" s="1247"/>
      <c r="U149" s="1247"/>
      <c r="V149" s="1247"/>
      <c r="W149" s="1247">
        <v>2377</v>
      </c>
      <c r="X149" s="1247" t="s">
        <v>933</v>
      </c>
    </row>
    <row r="150" spans="1:24" x14ac:dyDescent="0.25">
      <c r="A150" s="1097">
        <v>533</v>
      </c>
      <c r="B150" s="1097" t="s">
        <v>623</v>
      </c>
      <c r="C150" s="1097" t="s">
        <v>556</v>
      </c>
      <c r="D150" s="1097" t="s">
        <v>503</v>
      </c>
      <c r="E150" s="1247">
        <v>4075</v>
      </c>
      <c r="F150" s="1248">
        <v>0</v>
      </c>
      <c r="G150" s="1247">
        <v>4075</v>
      </c>
      <c r="H150" s="1248">
        <v>0</v>
      </c>
      <c r="I150" s="1247">
        <v>4075</v>
      </c>
      <c r="J150" s="1248">
        <v>0</v>
      </c>
      <c r="K150" s="1247">
        <v>4075</v>
      </c>
      <c r="L150" s="1248">
        <v>0</v>
      </c>
      <c r="M150" s="1247">
        <v>4075</v>
      </c>
      <c r="N150" s="1248">
        <v>0</v>
      </c>
      <c r="O150" s="1247">
        <v>4075</v>
      </c>
      <c r="P150" s="1164">
        <v>6.9830000000000003E-2</v>
      </c>
      <c r="Q150" s="1247">
        <v>3809</v>
      </c>
      <c r="R150" s="1248">
        <v>0</v>
      </c>
      <c r="S150" s="1247">
        <v>3809</v>
      </c>
      <c r="T150" s="1247"/>
      <c r="U150" s="1247"/>
      <c r="V150" s="1247"/>
      <c r="W150" s="1247">
        <v>3809</v>
      </c>
      <c r="X150" s="1247" t="s">
        <v>933</v>
      </c>
    </row>
    <row r="151" spans="1:24" x14ac:dyDescent="0.25">
      <c r="A151" s="1097">
        <v>534</v>
      </c>
      <c r="B151" s="1097" t="s">
        <v>624</v>
      </c>
      <c r="C151" s="1097" t="s">
        <v>545</v>
      </c>
      <c r="D151" s="1097" t="s">
        <v>503</v>
      </c>
      <c r="E151" s="1247">
        <v>4075</v>
      </c>
      <c r="F151" s="1248">
        <v>0</v>
      </c>
      <c r="G151" s="1247">
        <v>4075</v>
      </c>
      <c r="H151" s="1248">
        <v>0</v>
      </c>
      <c r="I151" s="1247">
        <v>4075</v>
      </c>
      <c r="J151" s="1248">
        <v>0</v>
      </c>
      <c r="K151" s="1247">
        <v>4075</v>
      </c>
      <c r="L151" s="1248">
        <v>0</v>
      </c>
      <c r="M151" s="1247">
        <v>4075</v>
      </c>
      <c r="N151" s="1248">
        <v>0</v>
      </c>
      <c r="O151" s="1247">
        <v>4075</v>
      </c>
      <c r="P151" s="1164">
        <v>6.9830000000000003E-2</v>
      </c>
      <c r="Q151" s="1247">
        <v>3809</v>
      </c>
      <c r="R151" s="1248">
        <v>0</v>
      </c>
      <c r="S151" s="1247">
        <v>3809</v>
      </c>
      <c r="T151" s="1247"/>
      <c r="U151" s="1247"/>
      <c r="V151" s="1247"/>
      <c r="W151" s="1247">
        <v>3809</v>
      </c>
      <c r="X151" s="1247" t="s">
        <v>933</v>
      </c>
    </row>
    <row r="152" spans="1:24" x14ac:dyDescent="0.25">
      <c r="A152" s="1097">
        <v>535</v>
      </c>
      <c r="B152" s="1097" t="s">
        <v>625</v>
      </c>
      <c r="C152" s="1097" t="s">
        <v>551</v>
      </c>
      <c r="D152" s="1097" t="s">
        <v>503</v>
      </c>
      <c r="E152" s="1247">
        <v>5607</v>
      </c>
      <c r="F152" s="1248">
        <v>0</v>
      </c>
      <c r="G152" s="1247">
        <v>5607</v>
      </c>
      <c r="H152" s="1248">
        <v>0</v>
      </c>
      <c r="I152" s="1247">
        <v>5607</v>
      </c>
      <c r="J152" s="1248">
        <v>0</v>
      </c>
      <c r="K152" s="1247">
        <v>5607</v>
      </c>
      <c r="L152" s="1248">
        <v>0</v>
      </c>
      <c r="M152" s="1247">
        <v>5607</v>
      </c>
      <c r="N152" s="1248">
        <v>0</v>
      </c>
      <c r="O152" s="1247">
        <v>5607</v>
      </c>
      <c r="P152" s="1164">
        <v>7.0040000000000005E-2</v>
      </c>
      <c r="Q152" s="1247">
        <v>5240</v>
      </c>
      <c r="R152" s="1248">
        <v>0</v>
      </c>
      <c r="S152" s="1247">
        <v>5240</v>
      </c>
      <c r="T152" s="1247"/>
      <c r="U152" s="1247"/>
      <c r="V152" s="1247"/>
      <c r="W152" s="1247">
        <v>5240</v>
      </c>
      <c r="X152" s="1247" t="s">
        <v>933</v>
      </c>
    </row>
    <row r="153" spans="1:24" x14ac:dyDescent="0.25">
      <c r="A153" s="1247">
        <v>541</v>
      </c>
      <c r="B153" s="1247" t="s">
        <v>626</v>
      </c>
      <c r="C153" s="1247" t="s">
        <v>545</v>
      </c>
      <c r="D153" s="1247" t="s">
        <v>503</v>
      </c>
      <c r="E153" s="1247">
        <v>26902</v>
      </c>
      <c r="F153" s="1248">
        <v>0</v>
      </c>
      <c r="G153" s="1247">
        <v>26902</v>
      </c>
      <c r="H153" s="1248">
        <v>0</v>
      </c>
      <c r="I153" s="1247">
        <v>26902</v>
      </c>
      <c r="J153" s="1248">
        <v>0</v>
      </c>
      <c r="K153" s="1247">
        <v>26902</v>
      </c>
      <c r="L153" s="1248">
        <v>0</v>
      </c>
      <c r="M153" s="1247">
        <v>26902</v>
      </c>
      <c r="N153" s="1248">
        <v>0</v>
      </c>
      <c r="O153" s="1247">
        <v>26902</v>
      </c>
      <c r="P153" s="1164">
        <v>7.0000000000000007E-2</v>
      </c>
      <c r="Q153" s="1247">
        <v>25142</v>
      </c>
      <c r="R153" s="1248">
        <v>0</v>
      </c>
      <c r="S153" s="1247">
        <v>25142</v>
      </c>
      <c r="T153" s="1247"/>
      <c r="U153" s="1247"/>
      <c r="V153" s="1247"/>
      <c r="W153" s="1247">
        <v>25142</v>
      </c>
      <c r="X153" s="1247" t="s">
        <v>928</v>
      </c>
    </row>
    <row r="154" spans="1:24" x14ac:dyDescent="0.25">
      <c r="A154" s="1247">
        <v>545</v>
      </c>
      <c r="B154" s="1247" t="s">
        <v>627</v>
      </c>
      <c r="C154" s="1247" t="s">
        <v>545</v>
      </c>
      <c r="D154" s="1247" t="s">
        <v>503</v>
      </c>
      <c r="E154" s="1247">
        <v>24482</v>
      </c>
      <c r="F154" s="1248">
        <v>0</v>
      </c>
      <c r="G154" s="1247">
        <v>24482</v>
      </c>
      <c r="H154" s="1248">
        <v>0</v>
      </c>
      <c r="I154" s="1247">
        <v>24482</v>
      </c>
      <c r="J154" s="1248">
        <v>0</v>
      </c>
      <c r="K154" s="1247">
        <v>24482</v>
      </c>
      <c r="L154" s="1248">
        <v>0</v>
      </c>
      <c r="M154" s="1247">
        <v>24482</v>
      </c>
      <c r="N154" s="1248">
        <v>0</v>
      </c>
      <c r="O154" s="1247">
        <v>24482</v>
      </c>
      <c r="P154" s="1164">
        <v>6.9970000000000004E-2</v>
      </c>
      <c r="Q154" s="1247">
        <v>22881</v>
      </c>
      <c r="R154" s="1248">
        <v>0</v>
      </c>
      <c r="S154" s="1247">
        <v>22881</v>
      </c>
      <c r="T154" s="1247"/>
      <c r="U154" s="1247"/>
      <c r="V154" s="1247"/>
      <c r="W154" s="1247">
        <v>22881</v>
      </c>
      <c r="X154" s="1247" t="s">
        <v>928</v>
      </c>
    </row>
    <row r="155" spans="1:24" x14ac:dyDescent="0.25">
      <c r="A155" s="1247">
        <v>547</v>
      </c>
      <c r="B155" s="1247" t="s">
        <v>628</v>
      </c>
      <c r="C155" s="1247" t="s">
        <v>545</v>
      </c>
      <c r="D155" s="1247" t="s">
        <v>503</v>
      </c>
      <c r="E155" s="1247">
        <v>24482</v>
      </c>
      <c r="F155" s="1248">
        <v>0</v>
      </c>
      <c r="G155" s="1247">
        <v>24482</v>
      </c>
      <c r="H155" s="1248">
        <v>0</v>
      </c>
      <c r="I155" s="1247">
        <v>24482</v>
      </c>
      <c r="J155" s="1248">
        <v>0</v>
      </c>
      <c r="K155" s="1247">
        <v>24482</v>
      </c>
      <c r="L155" s="1248">
        <v>0</v>
      </c>
      <c r="M155" s="1247">
        <v>24482</v>
      </c>
      <c r="N155" s="1248">
        <v>0</v>
      </c>
      <c r="O155" s="1247">
        <v>24482</v>
      </c>
      <c r="P155" s="1164">
        <v>6.9970000000000004E-2</v>
      </c>
      <c r="Q155" s="1247">
        <v>22881</v>
      </c>
      <c r="R155" s="1248">
        <v>0</v>
      </c>
      <c r="S155" s="1247">
        <v>22881</v>
      </c>
      <c r="T155" s="1247"/>
      <c r="U155" s="1247"/>
      <c r="V155" s="1247"/>
      <c r="W155" s="1247">
        <v>22881</v>
      </c>
      <c r="X155" s="1247" t="s">
        <v>928</v>
      </c>
    </row>
    <row r="156" spans="1:24" x14ac:dyDescent="0.25">
      <c r="A156" s="1247">
        <v>552</v>
      </c>
      <c r="B156" s="1247" t="s">
        <v>629</v>
      </c>
      <c r="C156" s="1247"/>
      <c r="D156" s="1247" t="s">
        <v>630</v>
      </c>
      <c r="E156" s="1247">
        <v>0</v>
      </c>
      <c r="F156" s="1247"/>
      <c r="G156" s="1247">
        <v>0</v>
      </c>
      <c r="H156" s="1247"/>
      <c r="I156" s="1247">
        <v>0</v>
      </c>
      <c r="J156" s="1247"/>
      <c r="K156" s="1247">
        <v>0</v>
      </c>
      <c r="L156" s="1247"/>
      <c r="M156" s="1247">
        <v>0</v>
      </c>
      <c r="N156" s="1247"/>
      <c r="O156" s="1247">
        <v>0</v>
      </c>
      <c r="P156" s="1247"/>
      <c r="Q156" s="1247">
        <v>0</v>
      </c>
      <c r="R156" s="1247"/>
      <c r="S156" s="1247">
        <v>0</v>
      </c>
      <c r="T156" s="1247"/>
      <c r="U156" s="1247"/>
      <c r="V156" s="1247"/>
      <c r="W156" s="1247"/>
      <c r="X156" s="1247" t="s">
        <v>1360</v>
      </c>
    </row>
    <row r="157" spans="1:24" x14ac:dyDescent="0.25">
      <c r="A157" s="1247">
        <v>553</v>
      </c>
      <c r="B157" s="1247" t="s">
        <v>631</v>
      </c>
      <c r="C157" s="1247"/>
      <c r="D157" s="1247" t="s">
        <v>630</v>
      </c>
      <c r="E157" s="1247">
        <v>4132</v>
      </c>
      <c r="F157" s="1248">
        <v>0</v>
      </c>
      <c r="G157" s="1247">
        <v>4132</v>
      </c>
      <c r="H157" s="1164">
        <v>0.28204000000000001</v>
      </c>
      <c r="I157" s="1247">
        <v>3223</v>
      </c>
      <c r="J157" s="1248">
        <v>0</v>
      </c>
      <c r="K157" s="1247">
        <v>3223</v>
      </c>
      <c r="L157" s="1248">
        <v>0</v>
      </c>
      <c r="M157" s="1247">
        <v>3223</v>
      </c>
      <c r="N157" s="1248">
        <v>0</v>
      </c>
      <c r="O157" s="1247">
        <v>3223</v>
      </c>
      <c r="P157" s="1248">
        <v>0</v>
      </c>
      <c r="Q157" s="1247">
        <v>3223</v>
      </c>
      <c r="R157" s="1248">
        <v>0</v>
      </c>
      <c r="S157" s="1247">
        <v>3223</v>
      </c>
      <c r="T157" s="1247"/>
      <c r="U157" s="1247"/>
      <c r="V157" s="1247"/>
      <c r="W157" s="1247"/>
      <c r="X157" s="1247" t="s">
        <v>1360</v>
      </c>
    </row>
    <row r="158" spans="1:24" x14ac:dyDescent="0.25">
      <c r="A158" s="1247">
        <v>554</v>
      </c>
      <c r="B158" s="1247" t="s">
        <v>632</v>
      </c>
      <c r="C158" s="1247"/>
      <c r="D158" s="1247" t="s">
        <v>630</v>
      </c>
      <c r="E158" s="1247">
        <v>4132</v>
      </c>
      <c r="F158" s="1248">
        <v>0</v>
      </c>
      <c r="G158" s="1247">
        <v>4132</v>
      </c>
      <c r="H158" s="1164">
        <v>2.0250000000000001E-2</v>
      </c>
      <c r="I158" s="1247">
        <v>4050</v>
      </c>
      <c r="J158" s="1248">
        <v>0</v>
      </c>
      <c r="K158" s="1247">
        <v>4050</v>
      </c>
      <c r="L158" s="1248">
        <v>0</v>
      </c>
      <c r="M158" s="1247">
        <v>4050</v>
      </c>
      <c r="N158" s="1248">
        <v>0</v>
      </c>
      <c r="O158" s="1247">
        <v>4050</v>
      </c>
      <c r="P158" s="1248">
        <v>0</v>
      </c>
      <c r="Q158" s="1247">
        <v>4050</v>
      </c>
      <c r="R158" s="1248">
        <v>0</v>
      </c>
      <c r="S158" s="1247">
        <v>4050</v>
      </c>
      <c r="T158" s="1247"/>
      <c r="U158" s="1247"/>
      <c r="V158" s="1247"/>
      <c r="W158" s="1247"/>
      <c r="X158" s="1247" t="s">
        <v>1360</v>
      </c>
    </row>
    <row r="159" spans="1:24" x14ac:dyDescent="0.25">
      <c r="A159" s="1247">
        <v>566</v>
      </c>
      <c r="B159" s="1247" t="s">
        <v>633</v>
      </c>
      <c r="C159" s="1247" t="s">
        <v>446</v>
      </c>
      <c r="D159" s="1247" t="s">
        <v>503</v>
      </c>
      <c r="E159" s="1247">
        <v>55642</v>
      </c>
      <c r="F159" s="1248">
        <v>0</v>
      </c>
      <c r="G159" s="1247">
        <v>55642</v>
      </c>
      <c r="H159" s="1248">
        <v>0</v>
      </c>
      <c r="I159" s="1247">
        <v>55642</v>
      </c>
      <c r="J159" s="1248">
        <v>0</v>
      </c>
      <c r="K159" s="1247">
        <v>55642</v>
      </c>
      <c r="L159" s="1248">
        <v>0</v>
      </c>
      <c r="M159" s="1247">
        <v>55642</v>
      </c>
      <c r="N159" s="1248">
        <v>0</v>
      </c>
      <c r="O159" s="1247">
        <v>55642</v>
      </c>
      <c r="P159" s="1164">
        <v>7.0000000000000007E-2</v>
      </c>
      <c r="Q159" s="1247">
        <v>52002</v>
      </c>
      <c r="R159" s="1248">
        <v>0</v>
      </c>
      <c r="S159" s="1247">
        <v>52002</v>
      </c>
      <c r="T159" s="1247"/>
      <c r="U159" s="1247"/>
      <c r="V159" s="1247"/>
      <c r="W159" s="1247">
        <v>52002</v>
      </c>
      <c r="X159" s="1247" t="s">
        <v>928</v>
      </c>
    </row>
    <row r="160" spans="1:24" x14ac:dyDescent="0.25">
      <c r="A160" s="1097">
        <v>567</v>
      </c>
      <c r="B160" s="1097" t="s">
        <v>634</v>
      </c>
      <c r="C160" s="1097" t="s">
        <v>446</v>
      </c>
      <c r="D160" s="1097" t="s">
        <v>503</v>
      </c>
      <c r="E160" s="1247">
        <v>8264</v>
      </c>
      <c r="F160" s="1248">
        <v>0</v>
      </c>
      <c r="G160" s="1247">
        <v>8264</v>
      </c>
      <c r="H160" s="1248">
        <v>0</v>
      </c>
      <c r="I160" s="1247">
        <v>8264</v>
      </c>
      <c r="J160" s="1248">
        <v>0</v>
      </c>
      <c r="K160" s="1247">
        <v>8264</v>
      </c>
      <c r="L160" s="1248">
        <v>0</v>
      </c>
      <c r="M160" s="1247">
        <v>8264</v>
      </c>
      <c r="N160" s="1248">
        <v>0</v>
      </c>
      <c r="O160" s="1247">
        <v>8264</v>
      </c>
      <c r="P160" s="1164">
        <v>8.3519999999999997E-2</v>
      </c>
      <c r="Q160" s="1247">
        <v>7627</v>
      </c>
      <c r="R160" s="1248">
        <v>0</v>
      </c>
      <c r="S160" s="1247">
        <v>7627</v>
      </c>
      <c r="T160" s="1247"/>
      <c r="U160" s="1247"/>
      <c r="V160" s="1247"/>
      <c r="W160" s="1247">
        <v>7627</v>
      </c>
      <c r="X160" s="1247" t="s">
        <v>933</v>
      </c>
    </row>
    <row r="161" spans="1:24" x14ac:dyDescent="0.25">
      <c r="A161" s="1247">
        <v>568</v>
      </c>
      <c r="B161" s="1247" t="s">
        <v>635</v>
      </c>
      <c r="C161" s="1247" t="s">
        <v>446</v>
      </c>
      <c r="D161" s="1247" t="s">
        <v>503</v>
      </c>
      <c r="E161" s="1247">
        <v>55642</v>
      </c>
      <c r="F161" s="1248">
        <v>0</v>
      </c>
      <c r="G161" s="1247">
        <v>55642</v>
      </c>
      <c r="H161" s="1248">
        <v>0</v>
      </c>
      <c r="I161" s="1247">
        <v>55642</v>
      </c>
      <c r="J161" s="1248">
        <v>0</v>
      </c>
      <c r="K161" s="1247">
        <v>55642</v>
      </c>
      <c r="L161" s="1248">
        <v>0</v>
      </c>
      <c r="M161" s="1247">
        <v>55642</v>
      </c>
      <c r="N161" s="1248">
        <v>0</v>
      </c>
      <c r="O161" s="1247">
        <v>55642</v>
      </c>
      <c r="P161" s="1164">
        <v>7.0000000000000007E-2</v>
      </c>
      <c r="Q161" s="1247">
        <v>52002</v>
      </c>
      <c r="R161" s="1248">
        <v>0</v>
      </c>
      <c r="S161" s="1247">
        <v>52002</v>
      </c>
      <c r="T161" s="1247"/>
      <c r="U161" s="1247"/>
      <c r="V161" s="1247"/>
      <c r="W161" s="1247">
        <v>52002</v>
      </c>
      <c r="X161" s="1247" t="s">
        <v>928</v>
      </c>
    </row>
    <row r="162" spans="1:24" x14ac:dyDescent="0.25">
      <c r="A162" s="1097">
        <v>571</v>
      </c>
      <c r="B162" s="1097" t="s">
        <v>636</v>
      </c>
      <c r="C162" s="1097" t="s">
        <v>146</v>
      </c>
      <c r="D162" s="1097" t="s">
        <v>503</v>
      </c>
      <c r="E162" s="1247">
        <v>28221</v>
      </c>
      <c r="F162" s="1248">
        <v>0</v>
      </c>
      <c r="G162" s="1247">
        <v>28221</v>
      </c>
      <c r="H162" s="1248">
        <v>0</v>
      </c>
      <c r="I162" s="1247">
        <v>28221</v>
      </c>
      <c r="J162" s="1248">
        <v>0</v>
      </c>
      <c r="K162" s="1247">
        <v>28221</v>
      </c>
      <c r="L162" s="1248">
        <v>0</v>
      </c>
      <c r="M162" s="1247">
        <v>28221</v>
      </c>
      <c r="N162" s="1248">
        <v>0</v>
      </c>
      <c r="O162" s="1247">
        <v>28221</v>
      </c>
      <c r="P162" s="1164">
        <v>6.9989999999999997E-2</v>
      </c>
      <c r="Q162" s="1247">
        <v>26375</v>
      </c>
      <c r="R162" s="1248">
        <v>0</v>
      </c>
      <c r="S162" s="1247">
        <v>26375</v>
      </c>
      <c r="T162" s="1247"/>
      <c r="U162" s="1247"/>
      <c r="V162" s="1247"/>
      <c r="W162" s="1247">
        <v>26375</v>
      </c>
      <c r="X162" s="1247" t="s">
        <v>933</v>
      </c>
    </row>
    <row r="163" spans="1:24" x14ac:dyDescent="0.25">
      <c r="A163" s="1247">
        <v>587</v>
      </c>
      <c r="B163" s="1247" t="s">
        <v>639</v>
      </c>
      <c r="C163" s="1247" t="s">
        <v>514</v>
      </c>
      <c r="D163" s="1247" t="s">
        <v>503</v>
      </c>
      <c r="E163" s="1247">
        <v>23747</v>
      </c>
      <c r="F163" s="1248">
        <v>0</v>
      </c>
      <c r="G163" s="1247">
        <v>23747</v>
      </c>
      <c r="H163" s="1248">
        <v>0</v>
      </c>
      <c r="I163" s="1247">
        <v>23747</v>
      </c>
      <c r="J163" s="1248">
        <v>0</v>
      </c>
      <c r="K163" s="1247">
        <v>23747</v>
      </c>
      <c r="L163" s="1248">
        <v>0</v>
      </c>
      <c r="M163" s="1247">
        <v>23747</v>
      </c>
      <c r="N163" s="1248">
        <v>0</v>
      </c>
      <c r="O163" s="1247">
        <v>23747</v>
      </c>
      <c r="P163" s="1164">
        <v>6.9970000000000004E-2</v>
      </c>
      <c r="Q163" s="1247">
        <v>22194</v>
      </c>
      <c r="R163" s="1248">
        <v>0</v>
      </c>
      <c r="S163" s="1247">
        <v>22194</v>
      </c>
      <c r="T163" s="1247"/>
      <c r="U163" s="1247"/>
      <c r="V163" s="1247"/>
      <c r="W163" s="1247">
        <v>22194</v>
      </c>
      <c r="X163" s="1247" t="s">
        <v>928</v>
      </c>
    </row>
    <row r="164" spans="1:24" x14ac:dyDescent="0.25">
      <c r="A164" s="1097">
        <v>612</v>
      </c>
      <c r="B164" s="1097" t="s">
        <v>640</v>
      </c>
      <c r="C164" s="1097"/>
      <c r="D164" s="1097" t="s">
        <v>630</v>
      </c>
      <c r="E164" s="1247">
        <v>124</v>
      </c>
      <c r="F164" s="1248">
        <v>0</v>
      </c>
      <c r="G164" s="1247">
        <v>124</v>
      </c>
      <c r="H164" s="1248">
        <v>0</v>
      </c>
      <c r="I164" s="1247">
        <v>124</v>
      </c>
      <c r="J164" s="1248">
        <v>0</v>
      </c>
      <c r="K164" s="1247">
        <v>124</v>
      </c>
      <c r="L164" s="1248">
        <v>0</v>
      </c>
      <c r="M164" s="1247">
        <v>124</v>
      </c>
      <c r="N164" s="1248">
        <v>0</v>
      </c>
      <c r="O164" s="1247">
        <v>124</v>
      </c>
      <c r="P164" s="1248">
        <v>0</v>
      </c>
      <c r="Q164" s="1247">
        <v>124</v>
      </c>
      <c r="R164" s="1248">
        <v>0</v>
      </c>
      <c r="S164" s="1247">
        <v>124</v>
      </c>
      <c r="T164" s="1247"/>
      <c r="U164" s="1247"/>
      <c r="V164" s="1247"/>
      <c r="W164" s="1247"/>
      <c r="X164" s="1247" t="s">
        <v>933</v>
      </c>
    </row>
    <row r="165" spans="1:24" x14ac:dyDescent="0.25">
      <c r="A165" s="1097">
        <v>617</v>
      </c>
      <c r="B165" s="1097" t="s">
        <v>641</v>
      </c>
      <c r="C165" s="1097"/>
      <c r="D165" s="1097" t="s">
        <v>630</v>
      </c>
      <c r="E165" s="1247">
        <v>570</v>
      </c>
      <c r="F165" s="1248">
        <v>0</v>
      </c>
      <c r="G165" s="1247">
        <v>570</v>
      </c>
      <c r="H165" s="1248">
        <v>0</v>
      </c>
      <c r="I165" s="1247">
        <v>570</v>
      </c>
      <c r="J165" s="1248">
        <v>0</v>
      </c>
      <c r="K165" s="1247">
        <v>570</v>
      </c>
      <c r="L165" s="1248">
        <v>0</v>
      </c>
      <c r="M165" s="1247">
        <v>570</v>
      </c>
      <c r="N165" s="1248">
        <v>0</v>
      </c>
      <c r="O165" s="1247">
        <v>570</v>
      </c>
      <c r="P165" s="1248">
        <v>0</v>
      </c>
      <c r="Q165" s="1247">
        <v>570</v>
      </c>
      <c r="R165" s="1248">
        <v>0</v>
      </c>
      <c r="S165" s="1247">
        <v>570</v>
      </c>
      <c r="T165" s="1247"/>
      <c r="U165" s="1247"/>
      <c r="V165" s="1247"/>
      <c r="W165" s="1247"/>
      <c r="X165" s="1247" t="s">
        <v>933</v>
      </c>
    </row>
    <row r="166" spans="1:24" x14ac:dyDescent="0.25">
      <c r="A166" s="1097">
        <v>618</v>
      </c>
      <c r="B166" s="1097" t="s">
        <v>642</v>
      </c>
      <c r="C166" s="1097"/>
      <c r="D166" s="1097" t="s">
        <v>630</v>
      </c>
      <c r="E166" s="1247">
        <v>405</v>
      </c>
      <c r="F166" s="1248">
        <v>0</v>
      </c>
      <c r="G166" s="1247">
        <v>405</v>
      </c>
      <c r="H166" s="1248">
        <v>0</v>
      </c>
      <c r="I166" s="1247">
        <v>405</v>
      </c>
      <c r="J166" s="1248">
        <v>0</v>
      </c>
      <c r="K166" s="1247">
        <v>405</v>
      </c>
      <c r="L166" s="1248">
        <v>0</v>
      </c>
      <c r="M166" s="1247">
        <v>405</v>
      </c>
      <c r="N166" s="1248">
        <v>0</v>
      </c>
      <c r="O166" s="1247">
        <v>405</v>
      </c>
      <c r="P166" s="1248">
        <v>0</v>
      </c>
      <c r="Q166" s="1247">
        <v>405</v>
      </c>
      <c r="R166" s="1248">
        <v>0</v>
      </c>
      <c r="S166" s="1247">
        <v>405</v>
      </c>
      <c r="T166" s="1247"/>
      <c r="U166" s="1247"/>
      <c r="V166" s="1247"/>
      <c r="W166" s="1247"/>
      <c r="X166" s="1247" t="s">
        <v>933</v>
      </c>
    </row>
    <row r="167" spans="1:24" x14ac:dyDescent="0.25">
      <c r="A167" s="1247">
        <v>632</v>
      </c>
      <c r="B167" s="1247" t="s">
        <v>643</v>
      </c>
      <c r="C167" s="1247"/>
      <c r="D167" s="1247" t="s">
        <v>537</v>
      </c>
      <c r="E167" s="1247">
        <v>13928</v>
      </c>
      <c r="F167" s="1248">
        <v>0</v>
      </c>
      <c r="G167" s="1247">
        <v>13928</v>
      </c>
      <c r="H167" s="1248">
        <v>0</v>
      </c>
      <c r="I167" s="1247">
        <v>13928</v>
      </c>
      <c r="J167" s="1248">
        <v>0</v>
      </c>
      <c r="K167" s="1247">
        <v>13928</v>
      </c>
      <c r="L167" s="1248">
        <v>0</v>
      </c>
      <c r="M167" s="1247">
        <v>13928</v>
      </c>
      <c r="N167" s="1248">
        <v>0</v>
      </c>
      <c r="O167" s="1247">
        <v>13928</v>
      </c>
      <c r="P167" s="1248">
        <v>0</v>
      </c>
      <c r="Q167" s="1247">
        <v>13928</v>
      </c>
      <c r="R167" s="1248">
        <v>0</v>
      </c>
      <c r="S167" s="1247">
        <v>13928</v>
      </c>
      <c r="T167" s="1247"/>
      <c r="U167" s="1247"/>
      <c r="V167" s="1247"/>
      <c r="W167" s="1247"/>
      <c r="X167" s="1247" t="s">
        <v>928</v>
      </c>
    </row>
    <row r="168" spans="1:24" x14ac:dyDescent="0.25">
      <c r="A168" s="1247">
        <v>637</v>
      </c>
      <c r="B168" s="1247" t="s">
        <v>644</v>
      </c>
      <c r="C168" s="1247" t="s">
        <v>562</v>
      </c>
      <c r="D168" s="1247" t="s">
        <v>537</v>
      </c>
      <c r="E168" s="1247">
        <v>12661</v>
      </c>
      <c r="F168" s="1248">
        <v>0</v>
      </c>
      <c r="G168" s="1247">
        <v>12661</v>
      </c>
      <c r="H168" s="1248">
        <v>0</v>
      </c>
      <c r="I168" s="1247">
        <v>12661</v>
      </c>
      <c r="J168" s="1248">
        <v>0</v>
      </c>
      <c r="K168" s="1247">
        <v>12661</v>
      </c>
      <c r="L168" s="1164">
        <v>7.6980000000000007E-2</v>
      </c>
      <c r="M168" s="1247">
        <v>11756</v>
      </c>
      <c r="N168" s="1248">
        <v>0</v>
      </c>
      <c r="O168" s="1247">
        <v>11756</v>
      </c>
      <c r="P168" s="1248">
        <v>0</v>
      </c>
      <c r="Q168" s="1247">
        <v>11756</v>
      </c>
      <c r="R168" s="1248">
        <v>0</v>
      </c>
      <c r="S168" s="1247">
        <v>11756</v>
      </c>
      <c r="T168" s="1247"/>
      <c r="U168" s="1247"/>
      <c r="V168" s="1247"/>
      <c r="W168" s="1247"/>
      <c r="X168" s="1247" t="s">
        <v>928</v>
      </c>
    </row>
    <row r="169" spans="1:24" x14ac:dyDescent="0.25">
      <c r="A169" s="1247">
        <v>638</v>
      </c>
      <c r="B169" s="1247" t="s">
        <v>645</v>
      </c>
      <c r="C169" s="1247" t="s">
        <v>562</v>
      </c>
      <c r="D169" s="1247" t="s">
        <v>537</v>
      </c>
      <c r="E169" s="1247">
        <v>15384</v>
      </c>
      <c r="F169" s="1248">
        <v>0</v>
      </c>
      <c r="G169" s="1247">
        <v>15384</v>
      </c>
      <c r="H169" s="1248">
        <v>0</v>
      </c>
      <c r="I169" s="1247">
        <v>15384</v>
      </c>
      <c r="J169" s="1248">
        <v>0</v>
      </c>
      <c r="K169" s="1247">
        <v>15384</v>
      </c>
      <c r="L169" s="1164">
        <v>6.25E-2</v>
      </c>
      <c r="M169" s="1247">
        <v>14479</v>
      </c>
      <c r="N169" s="1248">
        <v>0</v>
      </c>
      <c r="O169" s="1247">
        <v>14479</v>
      </c>
      <c r="P169" s="1248">
        <v>0</v>
      </c>
      <c r="Q169" s="1247">
        <v>14479</v>
      </c>
      <c r="R169" s="1163">
        <v>-8.523E-2</v>
      </c>
      <c r="S169" s="1247">
        <v>15828</v>
      </c>
      <c r="T169" s="1247"/>
      <c r="U169" s="1247"/>
      <c r="V169" s="1247"/>
      <c r="W169" s="1247"/>
      <c r="X169" s="1247" t="s">
        <v>928</v>
      </c>
    </row>
    <row r="170" spans="1:24" x14ac:dyDescent="0.25">
      <c r="A170" s="1247">
        <v>639</v>
      </c>
      <c r="B170" s="1247" t="s">
        <v>646</v>
      </c>
      <c r="C170" s="1247" t="s">
        <v>562</v>
      </c>
      <c r="D170" s="1247" t="s">
        <v>537</v>
      </c>
      <c r="E170" s="1247">
        <v>12669</v>
      </c>
      <c r="F170" s="1248">
        <v>0</v>
      </c>
      <c r="G170" s="1247">
        <v>12669</v>
      </c>
      <c r="H170" s="1248">
        <v>0</v>
      </c>
      <c r="I170" s="1247">
        <v>12669</v>
      </c>
      <c r="J170" s="1248">
        <v>0</v>
      </c>
      <c r="K170" s="1247">
        <v>12669</v>
      </c>
      <c r="L170" s="1164">
        <v>7.6929999999999998E-2</v>
      </c>
      <c r="M170" s="1247">
        <v>11764</v>
      </c>
      <c r="N170" s="1164">
        <v>8.3339999999999997E-2</v>
      </c>
      <c r="O170" s="1247">
        <v>10859</v>
      </c>
      <c r="P170" s="1248">
        <v>0</v>
      </c>
      <c r="Q170" s="1247">
        <v>10859</v>
      </c>
      <c r="R170" s="1248">
        <v>0</v>
      </c>
      <c r="S170" s="1247">
        <v>10859</v>
      </c>
      <c r="T170" s="1247"/>
      <c r="U170" s="1247"/>
      <c r="V170" s="1247"/>
      <c r="W170" s="1247"/>
      <c r="X170" s="1247" t="s">
        <v>928</v>
      </c>
    </row>
    <row r="171" spans="1:24" x14ac:dyDescent="0.25">
      <c r="A171" s="1247">
        <v>665</v>
      </c>
      <c r="B171" s="1247" t="s">
        <v>647</v>
      </c>
      <c r="C171" s="1247" t="s">
        <v>57</v>
      </c>
      <c r="D171" s="1247" t="s">
        <v>537</v>
      </c>
      <c r="E171" s="1247">
        <v>11756</v>
      </c>
      <c r="F171" s="1248">
        <v>0</v>
      </c>
      <c r="G171" s="1247">
        <v>11756</v>
      </c>
      <c r="H171" s="1248">
        <v>0</v>
      </c>
      <c r="I171" s="1247">
        <v>11756</v>
      </c>
      <c r="J171" s="1248">
        <v>0</v>
      </c>
      <c r="K171" s="1247">
        <v>11756</v>
      </c>
      <c r="L171" s="1248">
        <v>0</v>
      </c>
      <c r="M171" s="1247">
        <v>11756</v>
      </c>
      <c r="N171" s="1164">
        <v>5.7000000000000002E-2</v>
      </c>
      <c r="O171" s="1247">
        <v>11122</v>
      </c>
      <c r="P171" s="1248">
        <v>0</v>
      </c>
      <c r="Q171" s="1247">
        <v>11122</v>
      </c>
      <c r="R171" s="1248">
        <v>0</v>
      </c>
      <c r="S171" s="1247">
        <v>11122</v>
      </c>
      <c r="T171" s="1247"/>
      <c r="U171" s="1247"/>
      <c r="V171" s="1247"/>
      <c r="W171" s="1247"/>
      <c r="X171" s="1247" t="s">
        <v>928</v>
      </c>
    </row>
    <row r="172" spans="1:24" x14ac:dyDescent="0.25">
      <c r="A172" s="1247">
        <v>684</v>
      </c>
      <c r="B172" s="1247" t="s">
        <v>648</v>
      </c>
      <c r="C172" s="1247" t="s">
        <v>432</v>
      </c>
      <c r="D172" s="1247" t="s">
        <v>503</v>
      </c>
      <c r="E172" s="1247">
        <v>19037</v>
      </c>
      <c r="F172" s="1248">
        <v>0</v>
      </c>
      <c r="G172" s="1247">
        <v>19037</v>
      </c>
      <c r="H172" s="1248">
        <v>0</v>
      </c>
      <c r="I172" s="1247">
        <v>19037</v>
      </c>
      <c r="J172" s="1248">
        <v>0</v>
      </c>
      <c r="K172" s="1247">
        <v>19037</v>
      </c>
      <c r="L172" s="1248">
        <v>0</v>
      </c>
      <c r="M172" s="1247">
        <v>19037</v>
      </c>
      <c r="N172" s="1248">
        <v>0</v>
      </c>
      <c r="O172" s="1247">
        <v>19037</v>
      </c>
      <c r="P172" s="1164">
        <v>6.9980000000000001E-2</v>
      </c>
      <c r="Q172" s="1247">
        <v>17792</v>
      </c>
      <c r="R172" s="1248">
        <v>0</v>
      </c>
      <c r="S172" s="1247">
        <v>17792</v>
      </c>
      <c r="T172" s="1247"/>
      <c r="U172" s="1247"/>
      <c r="V172" s="1247"/>
      <c r="W172" s="1247">
        <v>17792</v>
      </c>
      <c r="X172" s="1247" t="s">
        <v>928</v>
      </c>
    </row>
    <row r="173" spans="1:24" x14ac:dyDescent="0.25">
      <c r="A173" s="1097">
        <v>686</v>
      </c>
      <c r="B173" s="1097" t="s">
        <v>649</v>
      </c>
      <c r="C173" s="1097" t="s">
        <v>514</v>
      </c>
      <c r="D173" s="1097" t="s">
        <v>503</v>
      </c>
      <c r="E173" s="1247">
        <v>5914</v>
      </c>
      <c r="F173" s="1248">
        <v>0</v>
      </c>
      <c r="G173" s="1247">
        <v>5914</v>
      </c>
      <c r="H173" s="1248">
        <v>0</v>
      </c>
      <c r="I173" s="1247">
        <v>5914</v>
      </c>
      <c r="J173" s="1248">
        <v>0</v>
      </c>
      <c r="K173" s="1247">
        <v>5914</v>
      </c>
      <c r="L173" s="1248">
        <v>0</v>
      </c>
      <c r="M173" s="1247">
        <v>5914</v>
      </c>
      <c r="N173" s="1248">
        <v>0</v>
      </c>
      <c r="O173" s="1247">
        <v>5914</v>
      </c>
      <c r="P173" s="1164">
        <v>7.0019999999999999E-2</v>
      </c>
      <c r="Q173" s="1247">
        <v>5527</v>
      </c>
      <c r="R173" s="1248">
        <v>0</v>
      </c>
      <c r="S173" s="1247">
        <v>5527</v>
      </c>
      <c r="T173" s="1247"/>
      <c r="U173" s="1247"/>
      <c r="V173" s="1247"/>
      <c r="W173" s="1247">
        <v>5527</v>
      </c>
      <c r="X173" s="1247" t="s">
        <v>933</v>
      </c>
    </row>
    <row r="174" spans="1:24" x14ac:dyDescent="0.25">
      <c r="A174" s="1097">
        <v>687</v>
      </c>
      <c r="B174" s="1097" t="s">
        <v>650</v>
      </c>
      <c r="C174" s="1097" t="s">
        <v>432</v>
      </c>
      <c r="D174" s="1097" t="s">
        <v>503</v>
      </c>
      <c r="E174" s="1247">
        <v>3461</v>
      </c>
      <c r="F174" s="1248">
        <v>0</v>
      </c>
      <c r="G174" s="1247">
        <v>3461</v>
      </c>
      <c r="H174" s="1248">
        <v>0</v>
      </c>
      <c r="I174" s="1247">
        <v>3461</v>
      </c>
      <c r="J174" s="1248">
        <v>0</v>
      </c>
      <c r="K174" s="1247">
        <v>3461</v>
      </c>
      <c r="L174" s="1248">
        <v>0</v>
      </c>
      <c r="M174" s="1247">
        <v>3461</v>
      </c>
      <c r="N174" s="1248">
        <v>0</v>
      </c>
      <c r="O174" s="1247">
        <v>3461</v>
      </c>
      <c r="P174" s="1164">
        <v>7.0190000000000002E-2</v>
      </c>
      <c r="Q174" s="1247">
        <v>3234</v>
      </c>
      <c r="R174" s="1248">
        <v>0</v>
      </c>
      <c r="S174" s="1247">
        <v>3234</v>
      </c>
      <c r="T174" s="1247"/>
      <c r="U174" s="1247"/>
      <c r="V174" s="1247"/>
      <c r="W174" s="1247">
        <v>3234</v>
      </c>
      <c r="X174" s="1247" t="s">
        <v>933</v>
      </c>
    </row>
    <row r="175" spans="1:24" x14ac:dyDescent="0.25">
      <c r="A175" s="1097">
        <v>688</v>
      </c>
      <c r="B175" s="1097" t="s">
        <v>651</v>
      </c>
      <c r="C175" s="1097" t="s">
        <v>445</v>
      </c>
      <c r="D175" s="1097" t="s">
        <v>503</v>
      </c>
      <c r="E175" s="1247">
        <v>3053</v>
      </c>
      <c r="F175" s="1248">
        <v>0</v>
      </c>
      <c r="G175" s="1247">
        <v>3053</v>
      </c>
      <c r="H175" s="1248">
        <v>0</v>
      </c>
      <c r="I175" s="1247">
        <v>3053</v>
      </c>
      <c r="J175" s="1248">
        <v>0</v>
      </c>
      <c r="K175" s="1247">
        <v>3053</v>
      </c>
      <c r="L175" s="1248">
        <v>0</v>
      </c>
      <c r="M175" s="1247">
        <v>3053</v>
      </c>
      <c r="N175" s="1248">
        <v>0</v>
      </c>
      <c r="O175" s="1247">
        <v>3053</v>
      </c>
      <c r="P175" s="1164">
        <v>7.0099999999999996E-2</v>
      </c>
      <c r="Q175" s="1247">
        <v>2853</v>
      </c>
      <c r="R175" s="1248">
        <v>0</v>
      </c>
      <c r="S175" s="1247">
        <v>2853</v>
      </c>
      <c r="T175" s="1247"/>
      <c r="U175" s="1247"/>
      <c r="V175" s="1247"/>
      <c r="W175" s="1247">
        <v>2853</v>
      </c>
      <c r="X175" s="1247" t="s">
        <v>933</v>
      </c>
    </row>
    <row r="176" spans="1:24" x14ac:dyDescent="0.25">
      <c r="A176" s="1097">
        <v>689</v>
      </c>
      <c r="B176" s="1097" t="s">
        <v>652</v>
      </c>
      <c r="C176" s="1097" t="s">
        <v>445</v>
      </c>
      <c r="D176" s="1097" t="s">
        <v>503</v>
      </c>
      <c r="E176" s="1247">
        <v>3053</v>
      </c>
      <c r="F176" s="1248">
        <v>0</v>
      </c>
      <c r="G176" s="1247">
        <v>3053</v>
      </c>
      <c r="H176" s="1248">
        <v>0</v>
      </c>
      <c r="I176" s="1247">
        <v>3053</v>
      </c>
      <c r="J176" s="1248">
        <v>0</v>
      </c>
      <c r="K176" s="1247">
        <v>3053</v>
      </c>
      <c r="L176" s="1248">
        <v>0</v>
      </c>
      <c r="M176" s="1247">
        <v>3053</v>
      </c>
      <c r="N176" s="1248">
        <v>0</v>
      </c>
      <c r="O176" s="1247">
        <v>3053</v>
      </c>
      <c r="P176" s="1164">
        <v>7.0099999999999996E-2</v>
      </c>
      <c r="Q176" s="1247">
        <v>2853</v>
      </c>
      <c r="R176" s="1164">
        <v>0.72699999999999998</v>
      </c>
      <c r="S176" s="1247">
        <v>1652</v>
      </c>
      <c r="T176" s="1247"/>
      <c r="U176" s="1247"/>
      <c r="V176" s="1247"/>
      <c r="W176" s="1247">
        <v>1652</v>
      </c>
      <c r="X176" s="1247" t="s">
        <v>933</v>
      </c>
    </row>
    <row r="177" spans="1:24" x14ac:dyDescent="0.25">
      <c r="A177" s="1097">
        <v>699</v>
      </c>
      <c r="B177" s="1097" t="s">
        <v>654</v>
      </c>
      <c r="C177" s="1097" t="s">
        <v>545</v>
      </c>
      <c r="D177" s="1097" t="s">
        <v>503</v>
      </c>
      <c r="E177" s="1247">
        <v>4882</v>
      </c>
      <c r="F177" s="1248">
        <v>0</v>
      </c>
      <c r="G177" s="1247">
        <v>4882</v>
      </c>
      <c r="H177" s="1248">
        <v>0</v>
      </c>
      <c r="I177" s="1247">
        <v>4882</v>
      </c>
      <c r="J177" s="1248">
        <v>0</v>
      </c>
      <c r="K177" s="1247">
        <v>4882</v>
      </c>
      <c r="L177" s="1248">
        <v>0</v>
      </c>
      <c r="M177" s="1247">
        <v>4882</v>
      </c>
      <c r="N177" s="1248">
        <v>0</v>
      </c>
      <c r="O177" s="1247">
        <v>4882</v>
      </c>
      <c r="P177" s="1164">
        <v>7.0139999999999994E-2</v>
      </c>
      <c r="Q177" s="1247">
        <v>4562</v>
      </c>
      <c r="R177" s="1248">
        <v>0</v>
      </c>
      <c r="S177" s="1247">
        <v>4562</v>
      </c>
      <c r="T177" s="1247"/>
      <c r="U177" s="1247"/>
      <c r="V177" s="1247"/>
      <c r="W177" s="1247">
        <v>4562</v>
      </c>
      <c r="X177" s="1247" t="s">
        <v>933</v>
      </c>
    </row>
    <row r="178" spans="1:24" x14ac:dyDescent="0.25">
      <c r="A178" s="1247">
        <v>736</v>
      </c>
      <c r="B178" s="1247" t="s">
        <v>108</v>
      </c>
      <c r="C178" s="1247" t="s">
        <v>562</v>
      </c>
      <c r="D178" s="1247" t="s">
        <v>537</v>
      </c>
      <c r="E178" s="1247">
        <v>11032</v>
      </c>
      <c r="F178" s="1248">
        <v>0</v>
      </c>
      <c r="G178" s="1247">
        <v>11032</v>
      </c>
      <c r="H178" s="1248">
        <v>0</v>
      </c>
      <c r="I178" s="1247">
        <v>11032</v>
      </c>
      <c r="J178" s="1248">
        <v>0</v>
      </c>
      <c r="K178" s="1247">
        <v>11032</v>
      </c>
      <c r="L178" s="1248">
        <v>0</v>
      </c>
      <c r="M178" s="1247">
        <v>11032</v>
      </c>
      <c r="N178" s="1248">
        <v>0</v>
      </c>
      <c r="O178" s="1247">
        <v>11032</v>
      </c>
      <c r="P178" s="1248">
        <v>0</v>
      </c>
      <c r="Q178" s="1247">
        <v>11032</v>
      </c>
      <c r="R178" s="1248">
        <v>0</v>
      </c>
      <c r="S178" s="1247">
        <v>11032</v>
      </c>
      <c r="T178" s="1247"/>
      <c r="U178" s="1247"/>
      <c r="V178" s="1247"/>
      <c r="W178" s="1247"/>
      <c r="X178" s="1247" t="s">
        <v>928</v>
      </c>
    </row>
    <row r="179" spans="1:24" x14ac:dyDescent="0.25">
      <c r="A179" s="1247">
        <v>738</v>
      </c>
      <c r="B179" s="1247" t="s">
        <v>659</v>
      </c>
      <c r="C179" s="1247" t="s">
        <v>562</v>
      </c>
      <c r="D179" s="1247" t="s">
        <v>537</v>
      </c>
      <c r="E179" s="1247">
        <v>9955</v>
      </c>
      <c r="F179" s="1248">
        <v>0</v>
      </c>
      <c r="G179" s="1247">
        <v>9955</v>
      </c>
      <c r="H179" s="1248">
        <v>0</v>
      </c>
      <c r="I179" s="1247">
        <v>9955</v>
      </c>
      <c r="J179" s="1248">
        <v>0</v>
      </c>
      <c r="K179" s="1247">
        <v>9955</v>
      </c>
      <c r="L179" s="1248">
        <v>0</v>
      </c>
      <c r="M179" s="1247">
        <v>9955</v>
      </c>
      <c r="N179" s="1248">
        <v>0</v>
      </c>
      <c r="O179" s="1247">
        <v>9955</v>
      </c>
      <c r="P179" s="1248">
        <v>0</v>
      </c>
      <c r="Q179" s="1247">
        <v>9955</v>
      </c>
      <c r="R179" s="1248">
        <v>0</v>
      </c>
      <c r="S179" s="1247">
        <v>9955</v>
      </c>
      <c r="T179" s="1247"/>
      <c r="U179" s="1247"/>
      <c r="V179" s="1247"/>
      <c r="W179" s="1247"/>
      <c r="X179" s="1247" t="s">
        <v>928</v>
      </c>
    </row>
    <row r="180" spans="1:24" x14ac:dyDescent="0.25">
      <c r="A180" s="1247">
        <v>740</v>
      </c>
      <c r="B180" s="1247" t="s">
        <v>1010</v>
      </c>
      <c r="C180" s="1247" t="s">
        <v>562</v>
      </c>
      <c r="D180" s="1247" t="s">
        <v>537</v>
      </c>
      <c r="E180" s="1247">
        <v>14471</v>
      </c>
      <c r="F180" s="1248">
        <v>0</v>
      </c>
      <c r="G180" s="1247">
        <v>14471</v>
      </c>
      <c r="H180" s="1248">
        <v>0</v>
      </c>
      <c r="I180" s="1247">
        <v>14471</v>
      </c>
      <c r="J180" s="1248">
        <v>0</v>
      </c>
      <c r="K180" s="1247">
        <v>14471</v>
      </c>
      <c r="L180" s="1248">
        <v>0</v>
      </c>
      <c r="M180" s="1247">
        <v>14471</v>
      </c>
      <c r="N180" s="1248">
        <v>0</v>
      </c>
      <c r="O180" s="1247">
        <v>14471</v>
      </c>
      <c r="P180" s="1248">
        <v>0</v>
      </c>
      <c r="Q180" s="1247">
        <v>14471</v>
      </c>
      <c r="R180" s="1248">
        <v>0</v>
      </c>
      <c r="S180" s="1247">
        <v>14471</v>
      </c>
      <c r="T180" s="1247"/>
      <c r="U180" s="1247"/>
      <c r="V180" s="1247"/>
      <c r="W180" s="1247"/>
      <c r="X180" s="1247" t="s">
        <v>928</v>
      </c>
    </row>
    <row r="181" spans="1:24" x14ac:dyDescent="0.25">
      <c r="A181" s="1247">
        <v>747</v>
      </c>
      <c r="B181" s="1247" t="s">
        <v>116</v>
      </c>
      <c r="C181" s="1247" t="s">
        <v>562</v>
      </c>
      <c r="D181" s="1247" t="s">
        <v>537</v>
      </c>
      <c r="E181" s="1247">
        <v>9041</v>
      </c>
      <c r="F181" s="1248">
        <v>0</v>
      </c>
      <c r="G181" s="1247">
        <v>9041</v>
      </c>
      <c r="H181" s="1248">
        <v>0</v>
      </c>
      <c r="I181" s="1247">
        <v>9041</v>
      </c>
      <c r="J181" s="1248">
        <v>0</v>
      </c>
      <c r="K181" s="1247">
        <v>9041</v>
      </c>
      <c r="L181" s="1248">
        <v>0</v>
      </c>
      <c r="M181" s="1247">
        <v>9041</v>
      </c>
      <c r="N181" s="1248">
        <v>0</v>
      </c>
      <c r="O181" s="1247">
        <v>9041</v>
      </c>
      <c r="P181" s="1248">
        <v>0</v>
      </c>
      <c r="Q181" s="1247">
        <v>9041</v>
      </c>
      <c r="R181" s="1248">
        <v>0</v>
      </c>
      <c r="S181" s="1247">
        <v>9041</v>
      </c>
      <c r="T181" s="1247"/>
      <c r="U181" s="1247"/>
      <c r="V181" s="1247"/>
      <c r="W181" s="1247">
        <v>9041</v>
      </c>
      <c r="X181" s="1247" t="s">
        <v>928</v>
      </c>
    </row>
    <row r="182" spans="1:24" x14ac:dyDescent="0.25">
      <c r="A182" s="1247">
        <v>748</v>
      </c>
      <c r="B182" s="1247" t="s">
        <v>117</v>
      </c>
      <c r="C182" s="1247" t="s">
        <v>562</v>
      </c>
      <c r="D182" s="1247" t="s">
        <v>537</v>
      </c>
      <c r="E182" s="1247">
        <v>10851</v>
      </c>
      <c r="F182" s="1248">
        <v>0</v>
      </c>
      <c r="G182" s="1247">
        <v>10851</v>
      </c>
      <c r="H182" s="1248">
        <v>0</v>
      </c>
      <c r="I182" s="1247">
        <v>10851</v>
      </c>
      <c r="J182" s="1248">
        <v>0</v>
      </c>
      <c r="K182" s="1247">
        <v>10851</v>
      </c>
      <c r="L182" s="1248">
        <v>0</v>
      </c>
      <c r="M182" s="1247">
        <v>10851</v>
      </c>
      <c r="N182" s="1248">
        <v>0</v>
      </c>
      <c r="O182" s="1247">
        <v>10851</v>
      </c>
      <c r="P182" s="1248">
        <v>0</v>
      </c>
      <c r="Q182" s="1247">
        <v>10851</v>
      </c>
      <c r="R182" s="1248">
        <v>0</v>
      </c>
      <c r="S182" s="1247">
        <v>10851</v>
      </c>
      <c r="T182" s="1247"/>
      <c r="U182" s="1247"/>
      <c r="V182" s="1247"/>
      <c r="W182" s="1247">
        <v>10851</v>
      </c>
      <c r="X182" s="1247" t="s">
        <v>928</v>
      </c>
    </row>
    <row r="183" spans="1:24" x14ac:dyDescent="0.25">
      <c r="A183" s="1247">
        <v>753</v>
      </c>
      <c r="B183" s="1247" t="s">
        <v>661</v>
      </c>
      <c r="C183" s="1247" t="s">
        <v>562</v>
      </c>
      <c r="D183" s="1247" t="s">
        <v>537</v>
      </c>
      <c r="E183" s="1247">
        <v>17548</v>
      </c>
      <c r="F183" s="1248">
        <v>0</v>
      </c>
      <c r="G183" s="1247">
        <v>17548</v>
      </c>
      <c r="H183" s="1248">
        <v>0</v>
      </c>
      <c r="I183" s="1247">
        <v>17548</v>
      </c>
      <c r="J183" s="1248">
        <v>0</v>
      </c>
      <c r="K183" s="1247">
        <v>17548</v>
      </c>
      <c r="L183" s="1248">
        <v>0</v>
      </c>
      <c r="M183" s="1247">
        <v>17548</v>
      </c>
      <c r="N183" s="1248">
        <v>0</v>
      </c>
      <c r="O183" s="1247">
        <v>17548</v>
      </c>
      <c r="P183" s="1248">
        <v>0</v>
      </c>
      <c r="Q183" s="1247">
        <v>17548</v>
      </c>
      <c r="R183" s="1248">
        <v>0</v>
      </c>
      <c r="S183" s="1247">
        <v>17548</v>
      </c>
      <c r="T183" s="1247"/>
      <c r="U183" s="1247"/>
      <c r="V183" s="1247"/>
      <c r="W183" s="1247">
        <v>17548</v>
      </c>
      <c r="X183" s="1247" t="s">
        <v>928</v>
      </c>
    </row>
    <row r="184" spans="1:24" x14ac:dyDescent="0.25">
      <c r="A184" s="1247">
        <v>754</v>
      </c>
      <c r="B184" s="1247" t="s">
        <v>662</v>
      </c>
      <c r="C184" s="1247" t="s">
        <v>562</v>
      </c>
      <c r="D184" s="1247" t="s">
        <v>537</v>
      </c>
      <c r="E184" s="1247">
        <v>7466</v>
      </c>
      <c r="F184" s="1248">
        <v>0</v>
      </c>
      <c r="G184" s="1247">
        <v>7466</v>
      </c>
      <c r="H184" s="1248">
        <v>0</v>
      </c>
      <c r="I184" s="1247">
        <v>7466</v>
      </c>
      <c r="J184" s="1248">
        <v>0</v>
      </c>
      <c r="K184" s="1247">
        <v>7466</v>
      </c>
      <c r="L184" s="1248">
        <v>0</v>
      </c>
      <c r="M184" s="1247">
        <v>7466</v>
      </c>
      <c r="N184" s="1248">
        <v>0</v>
      </c>
      <c r="O184" s="1247">
        <v>7466</v>
      </c>
      <c r="P184" s="1248">
        <v>0</v>
      </c>
      <c r="Q184" s="1247">
        <v>7466</v>
      </c>
      <c r="R184" s="1248">
        <v>0</v>
      </c>
      <c r="S184" s="1247">
        <v>7466</v>
      </c>
      <c r="T184" s="1247"/>
      <c r="U184" s="1247"/>
      <c r="V184" s="1247"/>
      <c r="W184" s="1247"/>
      <c r="X184" s="1247" t="s">
        <v>928</v>
      </c>
    </row>
    <row r="185" spans="1:24" x14ac:dyDescent="0.25">
      <c r="A185" s="1247">
        <v>755</v>
      </c>
      <c r="B185" s="1247" t="s">
        <v>1016</v>
      </c>
      <c r="C185" s="1247" t="s">
        <v>562</v>
      </c>
      <c r="D185" s="1247" t="s">
        <v>537</v>
      </c>
      <c r="E185" s="1247">
        <v>14742</v>
      </c>
      <c r="F185" s="1248">
        <v>0</v>
      </c>
      <c r="G185" s="1247">
        <v>14742</v>
      </c>
      <c r="H185" s="1248">
        <v>0</v>
      </c>
      <c r="I185" s="1247">
        <v>14742</v>
      </c>
      <c r="J185" s="1248">
        <v>0</v>
      </c>
      <c r="K185" s="1247">
        <v>14742</v>
      </c>
      <c r="L185" s="1248">
        <v>0</v>
      </c>
      <c r="M185" s="1247">
        <v>14742</v>
      </c>
      <c r="N185" s="1248">
        <v>0</v>
      </c>
      <c r="O185" s="1247">
        <v>14742</v>
      </c>
      <c r="P185" s="1248">
        <v>0</v>
      </c>
      <c r="Q185" s="1247">
        <v>14742</v>
      </c>
      <c r="R185" s="1248">
        <v>0</v>
      </c>
      <c r="S185" s="1247">
        <v>14742</v>
      </c>
      <c r="T185" s="1247"/>
      <c r="U185" s="1247"/>
      <c r="V185" s="1247"/>
      <c r="W185" s="1247"/>
      <c r="X185" s="1247" t="s">
        <v>928</v>
      </c>
    </row>
    <row r="186" spans="1:24" x14ac:dyDescent="0.25">
      <c r="A186" s="1247">
        <v>787</v>
      </c>
      <c r="B186" s="1247" t="s">
        <v>153</v>
      </c>
      <c r="C186" s="1247" t="s">
        <v>562</v>
      </c>
      <c r="D186" s="1247" t="s">
        <v>537</v>
      </c>
      <c r="E186" s="1247">
        <v>10670</v>
      </c>
      <c r="F186" s="1248">
        <v>0</v>
      </c>
      <c r="G186" s="1247">
        <v>10670</v>
      </c>
      <c r="H186" s="1164">
        <v>9.5030000000000003E-2</v>
      </c>
      <c r="I186" s="1247">
        <v>9744</v>
      </c>
      <c r="J186" s="1248">
        <v>0</v>
      </c>
      <c r="K186" s="1247">
        <v>9744</v>
      </c>
      <c r="L186" s="1248">
        <v>0</v>
      </c>
      <c r="M186" s="1247">
        <v>9744</v>
      </c>
      <c r="N186" s="1248">
        <v>0</v>
      </c>
      <c r="O186" s="1247">
        <v>9744</v>
      </c>
      <c r="P186" s="1248">
        <v>0</v>
      </c>
      <c r="Q186" s="1247">
        <v>9744</v>
      </c>
      <c r="R186" s="1163">
        <v>-6.3530000000000003E-2</v>
      </c>
      <c r="S186" s="1247">
        <v>10405</v>
      </c>
      <c r="T186" s="1247"/>
      <c r="U186" s="1247"/>
      <c r="V186" s="1247"/>
      <c r="W186" s="1247"/>
      <c r="X186" s="1247" t="s">
        <v>928</v>
      </c>
    </row>
    <row r="187" spans="1:24" x14ac:dyDescent="0.25">
      <c r="A187" s="1247">
        <v>788</v>
      </c>
      <c r="B187" s="1247" t="s">
        <v>154</v>
      </c>
      <c r="C187" s="1247" t="s">
        <v>562</v>
      </c>
      <c r="D187" s="1247" t="s">
        <v>537</v>
      </c>
      <c r="E187" s="1247">
        <v>11394</v>
      </c>
      <c r="F187" s="1248">
        <v>0</v>
      </c>
      <c r="G187" s="1247">
        <v>11394</v>
      </c>
      <c r="H187" s="1164">
        <v>9.5049999999999996E-2</v>
      </c>
      <c r="I187" s="1247">
        <v>10405</v>
      </c>
      <c r="J187" s="1248">
        <v>0</v>
      </c>
      <c r="K187" s="1247">
        <v>10405</v>
      </c>
      <c r="L187" s="1248">
        <v>0</v>
      </c>
      <c r="M187" s="1247">
        <v>10405</v>
      </c>
      <c r="N187" s="1248">
        <v>0</v>
      </c>
      <c r="O187" s="1247">
        <v>10405</v>
      </c>
      <c r="P187" s="1248">
        <v>0</v>
      </c>
      <c r="Q187" s="1247">
        <v>10405</v>
      </c>
      <c r="R187" s="1164">
        <v>0.11509999999999999</v>
      </c>
      <c r="S187" s="1247">
        <v>9331</v>
      </c>
      <c r="T187" s="1247"/>
      <c r="U187" s="1247"/>
      <c r="V187" s="1247"/>
      <c r="W187" s="1247"/>
      <c r="X187" s="1247" t="s">
        <v>928</v>
      </c>
    </row>
    <row r="188" spans="1:24" x14ac:dyDescent="0.25">
      <c r="A188" s="1247">
        <v>789</v>
      </c>
      <c r="B188" s="1247" t="s">
        <v>155</v>
      </c>
      <c r="C188" s="1247" t="s">
        <v>562</v>
      </c>
      <c r="D188" s="1247" t="s">
        <v>537</v>
      </c>
      <c r="E188" s="1247">
        <v>10217</v>
      </c>
      <c r="F188" s="1248">
        <v>0</v>
      </c>
      <c r="G188" s="1247">
        <v>10217</v>
      </c>
      <c r="H188" s="1164">
        <v>9.4950000000000007E-2</v>
      </c>
      <c r="I188" s="1247">
        <v>9331</v>
      </c>
      <c r="J188" s="1248">
        <v>0</v>
      </c>
      <c r="K188" s="1247">
        <v>9331</v>
      </c>
      <c r="L188" s="1248">
        <v>0</v>
      </c>
      <c r="M188" s="1247">
        <v>9331</v>
      </c>
      <c r="N188" s="1248">
        <v>0</v>
      </c>
      <c r="O188" s="1247">
        <v>9331</v>
      </c>
      <c r="P188" s="1248">
        <v>0</v>
      </c>
      <c r="Q188" s="1247">
        <v>9331</v>
      </c>
      <c r="R188" s="1164">
        <v>8.6639999999999995E-2</v>
      </c>
      <c r="S188" s="1247">
        <v>8587</v>
      </c>
      <c r="T188" s="1247"/>
      <c r="U188" s="1247"/>
      <c r="V188" s="1247"/>
      <c r="W188" s="1247"/>
      <c r="X188" s="1247" t="s">
        <v>928</v>
      </c>
    </row>
    <row r="189" spans="1:24" x14ac:dyDescent="0.25">
      <c r="A189" s="1247">
        <v>790</v>
      </c>
      <c r="B189" s="1247" t="s">
        <v>663</v>
      </c>
      <c r="C189" s="1247" t="s">
        <v>562</v>
      </c>
      <c r="D189" s="1247" t="s">
        <v>537</v>
      </c>
      <c r="E189" s="1247">
        <v>9403</v>
      </c>
      <c r="F189" s="1248">
        <v>0</v>
      </c>
      <c r="G189" s="1247">
        <v>9403</v>
      </c>
      <c r="H189" s="1164">
        <v>9.5030000000000003E-2</v>
      </c>
      <c r="I189" s="1247">
        <v>8587</v>
      </c>
      <c r="J189" s="1248">
        <v>0</v>
      </c>
      <c r="K189" s="1247">
        <v>8587</v>
      </c>
      <c r="L189" s="1248">
        <v>0</v>
      </c>
      <c r="M189" s="1247">
        <v>8587</v>
      </c>
      <c r="N189" s="1248">
        <v>0</v>
      </c>
      <c r="O189" s="1247">
        <v>8587</v>
      </c>
      <c r="P189" s="1248">
        <v>0</v>
      </c>
      <c r="Q189" s="1247">
        <v>8587</v>
      </c>
      <c r="R189" s="1164">
        <v>0.65198</v>
      </c>
      <c r="S189" s="1247">
        <v>5198</v>
      </c>
      <c r="T189" s="1247"/>
      <c r="U189" s="1247"/>
      <c r="V189" s="1247"/>
      <c r="W189" s="1247"/>
      <c r="X189" s="1247" t="s">
        <v>928</v>
      </c>
    </row>
    <row r="190" spans="1:24" x14ac:dyDescent="0.25">
      <c r="A190" s="1247">
        <v>815</v>
      </c>
      <c r="B190" s="1247" t="s">
        <v>664</v>
      </c>
      <c r="C190" s="1247" t="s">
        <v>57</v>
      </c>
      <c r="D190" s="1247" t="s">
        <v>537</v>
      </c>
      <c r="E190" s="1247">
        <v>4434</v>
      </c>
      <c r="F190" s="1248">
        <v>0</v>
      </c>
      <c r="G190" s="1247">
        <v>4434</v>
      </c>
      <c r="H190" s="1248">
        <v>0</v>
      </c>
      <c r="I190" s="1247">
        <v>4434</v>
      </c>
      <c r="J190" s="1248">
        <v>0</v>
      </c>
      <c r="K190" s="1247">
        <v>4434</v>
      </c>
      <c r="L190" s="1248">
        <v>0</v>
      </c>
      <c r="M190" s="1247">
        <v>4434</v>
      </c>
      <c r="N190" s="1248">
        <v>0</v>
      </c>
      <c r="O190" s="1247">
        <v>4434</v>
      </c>
      <c r="P190" s="1248">
        <v>0</v>
      </c>
      <c r="Q190" s="1247">
        <v>4434</v>
      </c>
      <c r="R190" s="1248">
        <v>0</v>
      </c>
      <c r="S190" s="1247">
        <v>4434</v>
      </c>
      <c r="T190" s="1247"/>
      <c r="U190" s="1247"/>
      <c r="V190" s="1247"/>
      <c r="W190" s="1247"/>
      <c r="X190" s="1247" t="s">
        <v>928</v>
      </c>
    </row>
    <row r="191" spans="1:24" x14ac:dyDescent="0.25">
      <c r="A191" s="1247">
        <v>911</v>
      </c>
      <c r="B191" s="1247" t="s">
        <v>665</v>
      </c>
      <c r="C191" s="1247"/>
      <c r="D191" s="1247" t="s">
        <v>537</v>
      </c>
      <c r="E191" s="1247">
        <v>26054</v>
      </c>
      <c r="F191" s="1248">
        <v>0</v>
      </c>
      <c r="G191" s="1247">
        <v>26054</v>
      </c>
      <c r="H191" s="1248">
        <v>0</v>
      </c>
      <c r="I191" s="1247">
        <v>26054</v>
      </c>
      <c r="J191" s="1248">
        <v>0</v>
      </c>
      <c r="K191" s="1247">
        <v>26054</v>
      </c>
      <c r="L191" s="1248">
        <v>0</v>
      </c>
      <c r="M191" s="1247">
        <v>26054</v>
      </c>
      <c r="N191" s="1248">
        <v>0</v>
      </c>
      <c r="O191" s="1247">
        <v>26054</v>
      </c>
      <c r="P191" s="1248">
        <v>0</v>
      </c>
      <c r="Q191" s="1247">
        <v>26054</v>
      </c>
      <c r="R191" s="1164">
        <v>0.19958999999999999</v>
      </c>
      <c r="S191" s="1247">
        <v>21719</v>
      </c>
      <c r="T191" s="1247"/>
      <c r="U191" s="1247"/>
      <c r="V191" s="1247"/>
      <c r="W191" s="1247"/>
      <c r="X191" s="1247" t="s">
        <v>928</v>
      </c>
    </row>
    <row r="192" spans="1:24" x14ac:dyDescent="0.25">
      <c r="A192" s="1247">
        <v>912</v>
      </c>
      <c r="B192" s="1247" t="s">
        <v>666</v>
      </c>
      <c r="C192" s="1247"/>
      <c r="D192" s="1247" t="s">
        <v>537</v>
      </c>
      <c r="E192" s="1247">
        <v>28950</v>
      </c>
      <c r="F192" s="1248">
        <v>0</v>
      </c>
      <c r="G192" s="1247">
        <v>28950</v>
      </c>
      <c r="H192" s="1248">
        <v>0</v>
      </c>
      <c r="I192" s="1247">
        <v>28950</v>
      </c>
      <c r="J192" s="1248">
        <v>0</v>
      </c>
      <c r="K192" s="1247">
        <v>28950</v>
      </c>
      <c r="L192" s="1248">
        <v>0</v>
      </c>
      <c r="M192" s="1247">
        <v>28950</v>
      </c>
      <c r="N192" s="1164">
        <v>0.18526000000000001</v>
      </c>
      <c r="O192" s="1247">
        <v>24425</v>
      </c>
      <c r="P192" s="1248">
        <v>0</v>
      </c>
      <c r="Q192" s="1247">
        <v>24425</v>
      </c>
      <c r="R192" s="1163">
        <v>-6.2520000000000006E-2</v>
      </c>
      <c r="S192" s="1247">
        <v>26054</v>
      </c>
      <c r="T192" s="1247"/>
      <c r="U192" s="1247"/>
      <c r="V192" s="1247"/>
      <c r="W192" s="1247"/>
      <c r="X192" s="1247" t="s">
        <v>928</v>
      </c>
    </row>
    <row r="193" spans="1:24" x14ac:dyDescent="0.25">
      <c r="A193" s="1247">
        <v>913</v>
      </c>
      <c r="B193" s="1247" t="s">
        <v>667</v>
      </c>
      <c r="C193" s="1247"/>
      <c r="D193" s="1247" t="s">
        <v>537</v>
      </c>
      <c r="E193" s="1247">
        <v>26054</v>
      </c>
      <c r="F193" s="1248">
        <v>0</v>
      </c>
      <c r="G193" s="1247">
        <v>26054</v>
      </c>
      <c r="H193" s="1248">
        <v>0</v>
      </c>
      <c r="I193" s="1247">
        <v>26054</v>
      </c>
      <c r="J193" s="1248">
        <v>0</v>
      </c>
      <c r="K193" s="1247">
        <v>26054</v>
      </c>
      <c r="L193" s="1248">
        <v>0</v>
      </c>
      <c r="M193" s="1247">
        <v>26054</v>
      </c>
      <c r="N193" s="1248">
        <v>0</v>
      </c>
      <c r="O193" s="1247">
        <v>26054</v>
      </c>
      <c r="P193" s="1248">
        <v>0</v>
      </c>
      <c r="Q193" s="1247">
        <v>26054</v>
      </c>
      <c r="R193" s="1164">
        <v>2.8580000000000001E-2</v>
      </c>
      <c r="S193" s="1247">
        <v>25330</v>
      </c>
      <c r="T193" s="1247"/>
      <c r="U193" s="1247"/>
      <c r="V193" s="1247"/>
      <c r="W193" s="1247"/>
      <c r="X193" s="1247" t="s">
        <v>928</v>
      </c>
    </row>
    <row r="194" spans="1:24" x14ac:dyDescent="0.25">
      <c r="A194" s="1247">
        <v>914</v>
      </c>
      <c r="B194" s="1247" t="s">
        <v>668</v>
      </c>
      <c r="C194" s="1247"/>
      <c r="D194" s="1247" t="s">
        <v>537</v>
      </c>
      <c r="E194" s="1247">
        <v>25330</v>
      </c>
      <c r="F194" s="1248">
        <v>0</v>
      </c>
      <c r="G194" s="1247">
        <v>25330</v>
      </c>
      <c r="H194" s="1248">
        <v>0</v>
      </c>
      <c r="I194" s="1247">
        <v>25330</v>
      </c>
      <c r="J194" s="1248">
        <v>0</v>
      </c>
      <c r="K194" s="1247">
        <v>25330</v>
      </c>
      <c r="L194" s="1248">
        <v>0</v>
      </c>
      <c r="M194" s="1247">
        <v>25330</v>
      </c>
      <c r="N194" s="1248">
        <v>0</v>
      </c>
      <c r="O194" s="1247">
        <v>25330</v>
      </c>
      <c r="P194" s="1248">
        <v>0</v>
      </c>
      <c r="Q194" s="1247">
        <v>25330</v>
      </c>
      <c r="R194" s="1163">
        <v>-0.15157000000000001</v>
      </c>
      <c r="S194" s="1247">
        <v>29855</v>
      </c>
      <c r="T194" s="1247"/>
      <c r="U194" s="1247"/>
      <c r="V194" s="1247"/>
      <c r="W194" s="1247"/>
      <c r="X194" s="1247" t="s">
        <v>928</v>
      </c>
    </row>
    <row r="195" spans="1:24" x14ac:dyDescent="0.25">
      <c r="A195" s="1247">
        <v>915</v>
      </c>
      <c r="B195" s="1247" t="s">
        <v>669</v>
      </c>
      <c r="C195" s="1247"/>
      <c r="D195" s="1247" t="s">
        <v>537</v>
      </c>
      <c r="E195" s="1247">
        <v>33475</v>
      </c>
      <c r="F195" s="1248">
        <v>0</v>
      </c>
      <c r="G195" s="1247">
        <v>33475</v>
      </c>
      <c r="H195" s="1164">
        <v>8.8260000000000005E-2</v>
      </c>
      <c r="I195" s="1247">
        <v>30760</v>
      </c>
      <c r="J195" s="1248">
        <v>0</v>
      </c>
      <c r="K195" s="1247">
        <v>30760</v>
      </c>
      <c r="L195" s="1248">
        <v>0</v>
      </c>
      <c r="M195" s="1247">
        <v>30760</v>
      </c>
      <c r="N195" s="1248">
        <v>0</v>
      </c>
      <c r="O195" s="1247">
        <v>30760</v>
      </c>
      <c r="P195" s="1248">
        <v>0</v>
      </c>
      <c r="Q195" s="1247">
        <v>30760</v>
      </c>
      <c r="R195" s="1164">
        <v>3.031E-2</v>
      </c>
      <c r="S195" s="1247">
        <v>29855</v>
      </c>
      <c r="T195" s="1247"/>
      <c r="U195" s="1247"/>
      <c r="V195" s="1247"/>
      <c r="W195" s="1247"/>
      <c r="X195" s="1247" t="s">
        <v>928</v>
      </c>
    </row>
    <row r="196" spans="1:24" x14ac:dyDescent="0.25">
      <c r="A196" s="1247">
        <v>916</v>
      </c>
      <c r="B196" s="1247" t="s">
        <v>670</v>
      </c>
      <c r="C196" s="1247"/>
      <c r="D196" s="1247" t="s">
        <v>537</v>
      </c>
      <c r="E196" s="1247">
        <v>29855</v>
      </c>
      <c r="F196" s="1248">
        <v>0</v>
      </c>
      <c r="G196" s="1247">
        <v>29855</v>
      </c>
      <c r="H196" s="1248">
        <v>0</v>
      </c>
      <c r="I196" s="1247">
        <v>29855</v>
      </c>
      <c r="J196" s="1248">
        <v>0</v>
      </c>
      <c r="K196" s="1247">
        <v>29855</v>
      </c>
      <c r="L196" s="1248">
        <v>0</v>
      </c>
      <c r="M196" s="1247">
        <v>29855</v>
      </c>
      <c r="N196" s="1248">
        <v>0</v>
      </c>
      <c r="O196" s="1247">
        <v>29855</v>
      </c>
      <c r="P196" s="1248">
        <v>0</v>
      </c>
      <c r="Q196" s="1247">
        <v>29855</v>
      </c>
      <c r="R196" s="1248">
        <v>0</v>
      </c>
      <c r="S196" s="1247">
        <v>29855</v>
      </c>
      <c r="T196" s="1247"/>
      <c r="U196" s="1247"/>
      <c r="V196" s="1247"/>
      <c r="W196" s="1247"/>
      <c r="X196" s="1247" t="s">
        <v>928</v>
      </c>
    </row>
    <row r="197" spans="1:24" x14ac:dyDescent="0.25">
      <c r="A197" s="1247">
        <v>917</v>
      </c>
      <c r="B197" s="1247" t="s">
        <v>671</v>
      </c>
      <c r="C197" s="1247"/>
      <c r="D197" s="1247" t="s">
        <v>537</v>
      </c>
      <c r="E197" s="1247">
        <v>29855</v>
      </c>
      <c r="F197" s="1248">
        <v>0</v>
      </c>
      <c r="G197" s="1247">
        <v>29855</v>
      </c>
      <c r="H197" s="1248">
        <v>0</v>
      </c>
      <c r="I197" s="1247">
        <v>29855</v>
      </c>
      <c r="J197" s="1248">
        <v>0</v>
      </c>
      <c r="K197" s="1247">
        <v>29855</v>
      </c>
      <c r="L197" s="1248">
        <v>0</v>
      </c>
      <c r="M197" s="1247">
        <v>29855</v>
      </c>
      <c r="N197" s="1248">
        <v>0</v>
      </c>
      <c r="O197" s="1247">
        <v>29855</v>
      </c>
      <c r="P197" s="1248">
        <v>0</v>
      </c>
      <c r="Q197" s="1247">
        <v>29855</v>
      </c>
      <c r="R197" s="1164">
        <v>0.94166000000000005</v>
      </c>
      <c r="S197" s="1247">
        <v>15376</v>
      </c>
      <c r="T197" s="1247"/>
      <c r="U197" s="1247"/>
      <c r="V197" s="1247"/>
      <c r="W197" s="1247"/>
      <c r="X197" s="1247" t="s">
        <v>928</v>
      </c>
    </row>
    <row r="198" spans="1:24" x14ac:dyDescent="0.25">
      <c r="A198" s="1247">
        <v>918</v>
      </c>
      <c r="B198" s="1247" t="s">
        <v>672</v>
      </c>
      <c r="C198" s="1247"/>
      <c r="D198" s="1247" t="s">
        <v>537</v>
      </c>
      <c r="E198" s="1247">
        <v>15376</v>
      </c>
      <c r="F198" s="1248">
        <v>0</v>
      </c>
      <c r="G198" s="1247">
        <v>15376</v>
      </c>
      <c r="H198" s="1248">
        <v>0</v>
      </c>
      <c r="I198" s="1247">
        <v>15376</v>
      </c>
      <c r="J198" s="1248">
        <v>0</v>
      </c>
      <c r="K198" s="1247">
        <v>15376</v>
      </c>
      <c r="L198" s="1248">
        <v>0</v>
      </c>
      <c r="M198" s="1247">
        <v>15376</v>
      </c>
      <c r="N198" s="1248">
        <v>0</v>
      </c>
      <c r="O198" s="1247">
        <v>15376</v>
      </c>
      <c r="P198" s="1248">
        <v>0</v>
      </c>
      <c r="Q198" s="1247">
        <v>15376</v>
      </c>
      <c r="R198" s="1163">
        <v>-0.42580000000000001</v>
      </c>
      <c r="S198" s="1247">
        <v>26778</v>
      </c>
      <c r="T198" s="1247"/>
      <c r="U198" s="1247"/>
      <c r="V198" s="1247"/>
      <c r="W198" s="1247"/>
      <c r="X198" s="1247" t="s">
        <v>928</v>
      </c>
    </row>
    <row r="199" spans="1:24" x14ac:dyDescent="0.25">
      <c r="A199" s="1247">
        <v>919</v>
      </c>
      <c r="B199" s="1247" t="s">
        <v>673</v>
      </c>
      <c r="C199" s="1247"/>
      <c r="D199" s="1247" t="s">
        <v>537</v>
      </c>
      <c r="E199" s="1247">
        <v>26778</v>
      </c>
      <c r="F199" s="1248">
        <v>0</v>
      </c>
      <c r="G199" s="1247">
        <v>26778</v>
      </c>
      <c r="H199" s="1248">
        <v>0</v>
      </c>
      <c r="I199" s="1247">
        <v>26778</v>
      </c>
      <c r="J199" s="1248">
        <v>0</v>
      </c>
      <c r="K199" s="1247">
        <v>26778</v>
      </c>
      <c r="L199" s="1248">
        <v>0</v>
      </c>
      <c r="M199" s="1247">
        <v>26778</v>
      </c>
      <c r="N199" s="1248">
        <v>0</v>
      </c>
      <c r="O199" s="1247">
        <v>26778</v>
      </c>
      <c r="P199" s="1248">
        <v>0</v>
      </c>
      <c r="Q199" s="1247">
        <v>26778</v>
      </c>
      <c r="R199" s="1164">
        <v>0.18361</v>
      </c>
      <c r="S199" s="1247">
        <v>22624</v>
      </c>
      <c r="T199" s="1247"/>
      <c r="U199" s="1247"/>
      <c r="V199" s="1247"/>
      <c r="W199" s="1247"/>
      <c r="X199" s="1247" t="s">
        <v>928</v>
      </c>
    </row>
    <row r="200" spans="1:24" x14ac:dyDescent="0.25">
      <c r="A200" s="1247">
        <v>920</v>
      </c>
      <c r="B200" s="1247" t="s">
        <v>674</v>
      </c>
      <c r="C200" s="1247"/>
      <c r="D200" s="1247" t="s">
        <v>537</v>
      </c>
      <c r="E200" s="1247">
        <v>29855</v>
      </c>
      <c r="F200" s="1248">
        <v>0</v>
      </c>
      <c r="G200" s="1247">
        <v>29855</v>
      </c>
      <c r="H200" s="1248">
        <v>0</v>
      </c>
      <c r="I200" s="1247">
        <v>29855</v>
      </c>
      <c r="J200" s="1248">
        <v>0</v>
      </c>
      <c r="K200" s="1247">
        <v>29855</v>
      </c>
      <c r="L200" s="1248">
        <v>0</v>
      </c>
      <c r="M200" s="1247">
        <v>29855</v>
      </c>
      <c r="N200" s="1164">
        <v>0.17863999999999999</v>
      </c>
      <c r="O200" s="1247">
        <v>25330</v>
      </c>
      <c r="P200" s="1248">
        <v>0</v>
      </c>
      <c r="Q200" s="1247">
        <v>25330</v>
      </c>
      <c r="R200" s="1163">
        <v>-5.407E-2</v>
      </c>
      <c r="S200" s="1247">
        <v>26778</v>
      </c>
      <c r="T200" s="1247"/>
      <c r="U200" s="1247"/>
      <c r="V200" s="1247"/>
      <c r="W200" s="1247"/>
      <c r="X200" s="1247" t="s">
        <v>928</v>
      </c>
    </row>
    <row r="201" spans="1:24" x14ac:dyDescent="0.25">
      <c r="A201" s="1247">
        <v>921</v>
      </c>
      <c r="B201" s="1247" t="s">
        <v>675</v>
      </c>
      <c r="C201" s="1247"/>
      <c r="D201" s="1247" t="s">
        <v>537</v>
      </c>
      <c r="E201" s="1247">
        <v>26778</v>
      </c>
      <c r="F201" s="1248">
        <v>0</v>
      </c>
      <c r="G201" s="1247">
        <v>26778</v>
      </c>
      <c r="H201" s="1248">
        <v>0</v>
      </c>
      <c r="I201" s="1247">
        <v>26778</v>
      </c>
      <c r="J201" s="1248">
        <v>0</v>
      </c>
      <c r="K201" s="1247">
        <v>26778</v>
      </c>
      <c r="L201" s="1248">
        <v>0</v>
      </c>
      <c r="M201" s="1247">
        <v>26778</v>
      </c>
      <c r="N201" s="1248">
        <v>0</v>
      </c>
      <c r="O201" s="1247">
        <v>26778</v>
      </c>
      <c r="P201" s="1248">
        <v>0</v>
      </c>
      <c r="Q201" s="1247">
        <v>26778</v>
      </c>
      <c r="R201" s="1164">
        <v>9.6339999999999995E-2</v>
      </c>
      <c r="S201" s="1247">
        <v>24425</v>
      </c>
      <c r="T201" s="1247"/>
      <c r="U201" s="1247"/>
      <c r="V201" s="1247"/>
      <c r="W201" s="1247"/>
      <c r="X201" s="1247" t="s">
        <v>928</v>
      </c>
    </row>
    <row r="202" spans="1:24" x14ac:dyDescent="0.25">
      <c r="A202" s="1247">
        <v>922</v>
      </c>
      <c r="B202" s="1247" t="s">
        <v>676</v>
      </c>
      <c r="C202" s="1247"/>
      <c r="D202" s="1247" t="s">
        <v>537</v>
      </c>
      <c r="E202" s="1247">
        <v>24425</v>
      </c>
      <c r="F202" s="1248">
        <v>0</v>
      </c>
      <c r="G202" s="1247">
        <v>24425</v>
      </c>
      <c r="H202" s="1248">
        <v>0</v>
      </c>
      <c r="I202" s="1247">
        <v>24425</v>
      </c>
      <c r="J202" s="1248">
        <v>0</v>
      </c>
      <c r="K202" s="1247">
        <v>24425</v>
      </c>
      <c r="L202" s="1248">
        <v>0</v>
      </c>
      <c r="M202" s="1247">
        <v>24425</v>
      </c>
      <c r="N202" s="1248">
        <v>0</v>
      </c>
      <c r="O202" s="1247">
        <v>24425</v>
      </c>
      <c r="P202" s="1248">
        <v>0</v>
      </c>
      <c r="Q202" s="1247">
        <v>24425</v>
      </c>
      <c r="R202" s="1163">
        <v>-3.5729999999999998E-2</v>
      </c>
      <c r="S202" s="1247">
        <v>25330</v>
      </c>
      <c r="T202" s="1247"/>
      <c r="U202" s="1247"/>
      <c r="V202" s="1247"/>
      <c r="W202" s="1247"/>
      <c r="X202" s="1247" t="s">
        <v>928</v>
      </c>
    </row>
    <row r="203" spans="1:24" x14ac:dyDescent="0.25">
      <c r="A203" s="1247">
        <v>923</v>
      </c>
      <c r="B203" s="1247" t="s">
        <v>677</v>
      </c>
      <c r="C203" s="1247"/>
      <c r="D203" s="1247" t="s">
        <v>537</v>
      </c>
      <c r="E203" s="1247">
        <v>25330</v>
      </c>
      <c r="F203" s="1248">
        <v>0</v>
      </c>
      <c r="G203" s="1247">
        <v>25330</v>
      </c>
      <c r="H203" s="1248">
        <v>0</v>
      </c>
      <c r="I203" s="1247">
        <v>25330</v>
      </c>
      <c r="J203" s="1248">
        <v>0</v>
      </c>
      <c r="K203" s="1247">
        <v>25330</v>
      </c>
      <c r="L203" s="1248">
        <v>0</v>
      </c>
      <c r="M203" s="1247">
        <v>25330</v>
      </c>
      <c r="N203" s="1248">
        <v>0</v>
      </c>
      <c r="O203" s="1247">
        <v>25330</v>
      </c>
      <c r="P203" s="1248">
        <v>0</v>
      </c>
      <c r="Q203" s="1247">
        <v>25330</v>
      </c>
      <c r="R203" s="1164">
        <v>0.2175</v>
      </c>
      <c r="S203" s="1247">
        <v>20805</v>
      </c>
      <c r="T203" s="1247"/>
      <c r="U203" s="1247"/>
      <c r="V203" s="1247"/>
      <c r="W203" s="1247"/>
      <c r="X203" s="1247" t="s">
        <v>928</v>
      </c>
    </row>
    <row r="204" spans="1:24" x14ac:dyDescent="0.25">
      <c r="A204" s="1247">
        <v>924</v>
      </c>
      <c r="B204" s="1247" t="s">
        <v>678</v>
      </c>
      <c r="C204" s="1247"/>
      <c r="D204" s="1247" t="s">
        <v>537</v>
      </c>
      <c r="E204" s="1247">
        <v>23520</v>
      </c>
      <c r="F204" s="1248">
        <v>0</v>
      </c>
      <c r="G204" s="1247">
        <v>23520</v>
      </c>
      <c r="H204" s="1248">
        <v>0</v>
      </c>
      <c r="I204" s="1247">
        <v>23520</v>
      </c>
      <c r="J204" s="1248">
        <v>0</v>
      </c>
      <c r="K204" s="1247">
        <v>23520</v>
      </c>
      <c r="L204" s="1248">
        <v>0</v>
      </c>
      <c r="M204" s="1247">
        <v>23520</v>
      </c>
      <c r="N204" s="1248">
        <v>0</v>
      </c>
      <c r="O204" s="1247">
        <v>23520</v>
      </c>
      <c r="P204" s="1248">
        <v>0</v>
      </c>
      <c r="Q204" s="1247">
        <v>23520</v>
      </c>
      <c r="R204" s="1164">
        <v>0.18190999999999999</v>
      </c>
      <c r="S204" s="1247">
        <v>19900</v>
      </c>
      <c r="T204" s="1247"/>
      <c r="U204" s="1247"/>
      <c r="V204" s="1247"/>
      <c r="W204" s="1247"/>
      <c r="X204" s="1247" t="s">
        <v>928</v>
      </c>
    </row>
    <row r="205" spans="1:24" x14ac:dyDescent="0.25">
      <c r="A205" s="1247">
        <v>925</v>
      </c>
      <c r="B205" s="1247" t="s">
        <v>679</v>
      </c>
      <c r="C205" s="1247"/>
      <c r="D205" s="1247" t="s">
        <v>537</v>
      </c>
      <c r="E205" s="1247">
        <v>11575</v>
      </c>
      <c r="F205" s="1248">
        <v>0</v>
      </c>
      <c r="G205" s="1247">
        <v>11575</v>
      </c>
      <c r="H205" s="1248">
        <v>0</v>
      </c>
      <c r="I205" s="1247">
        <v>11575</v>
      </c>
      <c r="J205" s="1248">
        <v>0</v>
      </c>
      <c r="K205" s="1247">
        <v>11575</v>
      </c>
      <c r="L205" s="1248">
        <v>0</v>
      </c>
      <c r="M205" s="1247">
        <v>11575</v>
      </c>
      <c r="N205" s="1164">
        <v>6.6720000000000002E-2</v>
      </c>
      <c r="O205" s="1247">
        <v>10851</v>
      </c>
      <c r="P205" s="1248">
        <v>0</v>
      </c>
      <c r="Q205" s="1247">
        <v>10851</v>
      </c>
      <c r="R205" s="1163">
        <v>-7.6980000000000007E-2</v>
      </c>
      <c r="S205" s="1247">
        <v>11756</v>
      </c>
      <c r="T205" s="1247"/>
      <c r="U205" s="1247"/>
      <c r="V205" s="1247"/>
      <c r="W205" s="1247"/>
      <c r="X205" s="1247" t="s">
        <v>928</v>
      </c>
    </row>
    <row r="206" spans="1:24" x14ac:dyDescent="0.25">
      <c r="A206" s="1247">
        <v>926</v>
      </c>
      <c r="B206" s="1247" t="s">
        <v>680</v>
      </c>
      <c r="C206" s="1247"/>
      <c r="D206" s="1247" t="s">
        <v>537</v>
      </c>
      <c r="E206" s="1247">
        <v>12480</v>
      </c>
      <c r="F206" s="1248">
        <v>0</v>
      </c>
      <c r="G206" s="1247">
        <v>12480</v>
      </c>
      <c r="H206" s="1248">
        <v>0</v>
      </c>
      <c r="I206" s="1247">
        <v>12480</v>
      </c>
      <c r="J206" s="1248">
        <v>0</v>
      </c>
      <c r="K206" s="1247">
        <v>12480</v>
      </c>
      <c r="L206" s="1248">
        <v>0</v>
      </c>
      <c r="M206" s="1247">
        <v>12480</v>
      </c>
      <c r="N206" s="1164">
        <v>6.1589999999999999E-2</v>
      </c>
      <c r="O206" s="1247">
        <v>11756</v>
      </c>
      <c r="P206" s="1248">
        <v>0</v>
      </c>
      <c r="Q206" s="1247">
        <v>11756</v>
      </c>
      <c r="R206" s="1248">
        <v>0</v>
      </c>
      <c r="S206" s="1247">
        <v>11756</v>
      </c>
      <c r="T206" s="1247"/>
      <c r="U206" s="1247"/>
      <c r="V206" s="1247"/>
      <c r="W206" s="1247"/>
      <c r="X206" s="1247" t="s">
        <v>928</v>
      </c>
    </row>
    <row r="207" spans="1:24" x14ac:dyDescent="0.25">
      <c r="A207" s="1247">
        <v>927</v>
      </c>
      <c r="B207" s="1247" t="s">
        <v>681</v>
      </c>
      <c r="C207" s="1247"/>
      <c r="D207" s="1247" t="s">
        <v>537</v>
      </c>
      <c r="E207" s="1247">
        <v>12480</v>
      </c>
      <c r="F207" s="1248">
        <v>0</v>
      </c>
      <c r="G207" s="1247">
        <v>12480</v>
      </c>
      <c r="H207" s="1248">
        <v>0</v>
      </c>
      <c r="I207" s="1247">
        <v>12480</v>
      </c>
      <c r="J207" s="1248">
        <v>0</v>
      </c>
      <c r="K207" s="1247">
        <v>12480</v>
      </c>
      <c r="L207" s="1248">
        <v>0</v>
      </c>
      <c r="M207" s="1247">
        <v>12480</v>
      </c>
      <c r="N207" s="1164">
        <v>6.1589999999999999E-2</v>
      </c>
      <c r="O207" s="1247">
        <v>11756</v>
      </c>
      <c r="P207" s="1248">
        <v>0</v>
      </c>
      <c r="Q207" s="1247">
        <v>11756</v>
      </c>
      <c r="R207" s="1163">
        <v>-0.27793000000000001</v>
      </c>
      <c r="S207" s="1247">
        <v>16281</v>
      </c>
      <c r="T207" s="1247"/>
      <c r="U207" s="1247"/>
      <c r="V207" s="1247"/>
      <c r="W207" s="1247"/>
      <c r="X207" s="1247" t="s">
        <v>928</v>
      </c>
    </row>
    <row r="208" spans="1:24" x14ac:dyDescent="0.25">
      <c r="A208" s="1247">
        <v>928</v>
      </c>
      <c r="B208" s="1247" t="s">
        <v>682</v>
      </c>
      <c r="C208" s="1247"/>
      <c r="D208" s="1247" t="s">
        <v>537</v>
      </c>
      <c r="E208" s="1247">
        <v>18090</v>
      </c>
      <c r="F208" s="1248">
        <v>0</v>
      </c>
      <c r="G208" s="1247">
        <v>18090</v>
      </c>
      <c r="H208" s="1164">
        <v>5.2600000000000001E-2</v>
      </c>
      <c r="I208" s="1247">
        <v>17186</v>
      </c>
      <c r="J208" s="1248">
        <v>0</v>
      </c>
      <c r="K208" s="1247">
        <v>17186</v>
      </c>
      <c r="L208" s="1248">
        <v>0</v>
      </c>
      <c r="M208" s="1247">
        <v>17186</v>
      </c>
      <c r="N208" s="1164">
        <v>5.5590000000000001E-2</v>
      </c>
      <c r="O208" s="1247">
        <v>16281</v>
      </c>
      <c r="P208" s="1248">
        <v>0</v>
      </c>
      <c r="Q208" s="1247">
        <v>16281</v>
      </c>
      <c r="R208" s="1164">
        <v>0.80079999999999996</v>
      </c>
      <c r="S208" s="1247">
        <v>9041</v>
      </c>
      <c r="T208" s="1247"/>
      <c r="U208" s="1247"/>
      <c r="V208" s="1247"/>
      <c r="W208" s="1247"/>
      <c r="X208" s="1247" t="s">
        <v>928</v>
      </c>
    </row>
    <row r="209" spans="1:24" x14ac:dyDescent="0.25">
      <c r="A209" s="1247">
        <v>929</v>
      </c>
      <c r="B209" s="1247" t="s">
        <v>683</v>
      </c>
      <c r="C209" s="1247"/>
      <c r="D209" s="1247" t="s">
        <v>537</v>
      </c>
      <c r="E209" s="1247">
        <v>10851</v>
      </c>
      <c r="F209" s="1248">
        <v>0</v>
      </c>
      <c r="G209" s="1247">
        <v>10851</v>
      </c>
      <c r="H209" s="1164">
        <v>0.13220000000000001</v>
      </c>
      <c r="I209" s="1247">
        <v>9584</v>
      </c>
      <c r="J209" s="1248">
        <v>0</v>
      </c>
      <c r="K209" s="1247">
        <v>9584</v>
      </c>
      <c r="L209" s="1248">
        <v>0</v>
      </c>
      <c r="M209" s="1247">
        <v>9584</v>
      </c>
      <c r="N209" s="1164">
        <v>6.0060000000000002E-2</v>
      </c>
      <c r="O209" s="1247">
        <v>9041</v>
      </c>
      <c r="P209" s="1248">
        <v>0</v>
      </c>
      <c r="Q209" s="1247">
        <v>9041</v>
      </c>
      <c r="R209" s="1248">
        <v>0</v>
      </c>
      <c r="S209" s="1247">
        <v>9041</v>
      </c>
      <c r="T209" s="1247"/>
      <c r="U209" s="1247"/>
      <c r="V209" s="1247"/>
      <c r="W209" s="1247"/>
      <c r="X209" s="1247" t="s">
        <v>928</v>
      </c>
    </row>
    <row r="210" spans="1:24" x14ac:dyDescent="0.25">
      <c r="A210" s="1247">
        <v>936</v>
      </c>
      <c r="B210" s="1247" t="s">
        <v>684</v>
      </c>
      <c r="C210" s="1247"/>
      <c r="D210" s="1247" t="s">
        <v>630</v>
      </c>
      <c r="E210" s="1247">
        <v>12719</v>
      </c>
      <c r="F210" s="1248">
        <v>0</v>
      </c>
      <c r="G210" s="1247">
        <v>12719</v>
      </c>
      <c r="H210" s="1248">
        <v>0</v>
      </c>
      <c r="I210" s="1247">
        <v>12719</v>
      </c>
      <c r="J210" s="1248">
        <v>0</v>
      </c>
      <c r="K210" s="1247">
        <v>12719</v>
      </c>
      <c r="L210" s="1248">
        <v>0</v>
      </c>
      <c r="M210" s="1247">
        <v>12719</v>
      </c>
      <c r="N210" s="1248">
        <v>0</v>
      </c>
      <c r="O210" s="1247">
        <v>12719</v>
      </c>
      <c r="P210" s="1248">
        <v>0</v>
      </c>
      <c r="Q210" s="1247">
        <v>12719</v>
      </c>
      <c r="R210" s="1248">
        <v>0</v>
      </c>
      <c r="S210" s="1247">
        <v>12719</v>
      </c>
      <c r="T210" s="1247"/>
      <c r="U210" s="1247"/>
      <c r="V210" s="1247"/>
      <c r="W210" s="1247"/>
      <c r="X210" s="1247" t="s">
        <v>928</v>
      </c>
    </row>
    <row r="211" spans="1:24" x14ac:dyDescent="0.25">
      <c r="A211" s="1247">
        <v>938</v>
      </c>
      <c r="B211" s="1247" t="s">
        <v>210</v>
      </c>
      <c r="C211" s="1247"/>
      <c r="D211" s="1247" t="s">
        <v>630</v>
      </c>
      <c r="E211" s="1247">
        <v>14785</v>
      </c>
      <c r="F211" s="1248">
        <v>0</v>
      </c>
      <c r="G211" s="1247">
        <v>14785</v>
      </c>
      <c r="H211" s="1248">
        <v>0</v>
      </c>
      <c r="I211" s="1247">
        <v>14785</v>
      </c>
      <c r="J211" s="1248">
        <v>0</v>
      </c>
      <c r="K211" s="1247">
        <v>14785</v>
      </c>
      <c r="L211" s="1248">
        <v>0</v>
      </c>
      <c r="M211" s="1247">
        <v>14785</v>
      </c>
      <c r="N211" s="1248">
        <v>0</v>
      </c>
      <c r="O211" s="1247">
        <v>14785</v>
      </c>
      <c r="P211" s="1248">
        <v>0</v>
      </c>
      <c r="Q211" s="1247">
        <v>14785</v>
      </c>
      <c r="R211" s="1248">
        <v>0</v>
      </c>
      <c r="S211" s="1247">
        <v>14785</v>
      </c>
      <c r="T211" s="1247"/>
      <c r="U211" s="1247"/>
      <c r="V211" s="1247"/>
      <c r="W211" s="1247"/>
      <c r="X211" s="1247" t="s">
        <v>928</v>
      </c>
    </row>
    <row r="212" spans="1:24" x14ac:dyDescent="0.25">
      <c r="A212" s="1247">
        <v>939</v>
      </c>
      <c r="B212" s="1247" t="s">
        <v>211</v>
      </c>
      <c r="C212" s="1247"/>
      <c r="D212" s="1247" t="s">
        <v>630</v>
      </c>
      <c r="E212" s="1247">
        <v>10405</v>
      </c>
      <c r="F212" s="1248">
        <v>0</v>
      </c>
      <c r="G212" s="1247">
        <v>10405</v>
      </c>
      <c r="H212" s="1248">
        <v>0</v>
      </c>
      <c r="I212" s="1247">
        <v>10405</v>
      </c>
      <c r="J212" s="1248">
        <v>0</v>
      </c>
      <c r="K212" s="1247">
        <v>10405</v>
      </c>
      <c r="L212" s="1248">
        <v>0</v>
      </c>
      <c r="M212" s="1247">
        <v>10405</v>
      </c>
      <c r="N212" s="1248">
        <v>0</v>
      </c>
      <c r="O212" s="1247">
        <v>10405</v>
      </c>
      <c r="P212" s="1248">
        <v>0</v>
      </c>
      <c r="Q212" s="1247">
        <v>10405</v>
      </c>
      <c r="R212" s="1248">
        <v>0</v>
      </c>
      <c r="S212" s="1247">
        <v>10405</v>
      </c>
      <c r="T212" s="1247"/>
      <c r="U212" s="1247"/>
      <c r="V212" s="1247"/>
      <c r="W212" s="1247"/>
      <c r="X212" s="1247"/>
    </row>
    <row r="213" spans="1:24" x14ac:dyDescent="0.25">
      <c r="A213" s="1247">
        <v>940</v>
      </c>
      <c r="B213" s="1247" t="s">
        <v>685</v>
      </c>
      <c r="C213" s="1247"/>
      <c r="D213" s="1247" t="s">
        <v>630</v>
      </c>
      <c r="E213" s="1247">
        <v>13545</v>
      </c>
      <c r="F213" s="1248">
        <v>0</v>
      </c>
      <c r="G213" s="1247">
        <v>13545</v>
      </c>
      <c r="H213" s="1248">
        <v>0</v>
      </c>
      <c r="I213" s="1247">
        <v>13545</v>
      </c>
      <c r="J213" s="1248">
        <v>0</v>
      </c>
      <c r="K213" s="1247">
        <v>13545</v>
      </c>
      <c r="L213" s="1248">
        <v>0</v>
      </c>
      <c r="M213" s="1247">
        <v>13545</v>
      </c>
      <c r="N213" s="1248">
        <v>0</v>
      </c>
      <c r="O213" s="1247">
        <v>13545</v>
      </c>
      <c r="P213" s="1248">
        <v>0</v>
      </c>
      <c r="Q213" s="1247">
        <v>13545</v>
      </c>
      <c r="R213" s="1248">
        <v>0</v>
      </c>
      <c r="S213" s="1247">
        <v>13545</v>
      </c>
      <c r="T213" s="1247"/>
      <c r="U213" s="1247"/>
      <c r="V213" s="1247"/>
      <c r="W213" s="1247"/>
      <c r="X213" s="1247"/>
    </row>
    <row r="214" spans="1:24" x14ac:dyDescent="0.25">
      <c r="A214" s="1247">
        <v>941</v>
      </c>
      <c r="B214" s="1247" t="s">
        <v>213</v>
      </c>
      <c r="C214" s="1247"/>
      <c r="D214" s="1247" t="s">
        <v>630</v>
      </c>
      <c r="E214" s="1247">
        <v>20653</v>
      </c>
      <c r="F214" s="1248">
        <v>0</v>
      </c>
      <c r="G214" s="1247">
        <v>20653</v>
      </c>
      <c r="H214" s="1248">
        <v>0</v>
      </c>
      <c r="I214" s="1247">
        <v>20653</v>
      </c>
      <c r="J214" s="1248">
        <v>0</v>
      </c>
      <c r="K214" s="1247">
        <v>20653</v>
      </c>
      <c r="L214" s="1248">
        <v>0</v>
      </c>
      <c r="M214" s="1247">
        <v>20653</v>
      </c>
      <c r="N214" s="1248">
        <v>0</v>
      </c>
      <c r="O214" s="1247">
        <v>20653</v>
      </c>
      <c r="P214" s="1248">
        <v>0</v>
      </c>
      <c r="Q214" s="1247">
        <v>20653</v>
      </c>
      <c r="R214" s="1248">
        <v>0</v>
      </c>
      <c r="S214" s="1247">
        <v>20653</v>
      </c>
      <c r="T214" s="1247"/>
      <c r="U214" s="1247"/>
      <c r="V214" s="1247"/>
      <c r="W214" s="1247"/>
      <c r="X214" s="1247" t="s">
        <v>928</v>
      </c>
    </row>
    <row r="215" spans="1:24" x14ac:dyDescent="0.25">
      <c r="A215" s="1247">
        <v>944</v>
      </c>
      <c r="B215" s="1247" t="s">
        <v>214</v>
      </c>
      <c r="C215" s="1247"/>
      <c r="D215" s="1247" t="s">
        <v>630</v>
      </c>
      <c r="E215" s="1247">
        <v>16934</v>
      </c>
      <c r="F215" s="1248">
        <v>0</v>
      </c>
      <c r="G215" s="1247">
        <v>16934</v>
      </c>
      <c r="H215" s="1248">
        <v>0</v>
      </c>
      <c r="I215" s="1247">
        <v>16934</v>
      </c>
      <c r="J215" s="1248">
        <v>0</v>
      </c>
      <c r="K215" s="1247">
        <v>16934</v>
      </c>
      <c r="L215" s="1248">
        <v>0</v>
      </c>
      <c r="M215" s="1247">
        <v>16934</v>
      </c>
      <c r="N215" s="1248">
        <v>0</v>
      </c>
      <c r="O215" s="1247">
        <v>16934</v>
      </c>
      <c r="P215" s="1248">
        <v>0</v>
      </c>
      <c r="Q215" s="1247">
        <v>16934</v>
      </c>
      <c r="R215" s="1248">
        <v>0</v>
      </c>
      <c r="S215" s="1247">
        <v>16934</v>
      </c>
      <c r="T215" s="1247"/>
      <c r="U215" s="1247"/>
      <c r="V215" s="1247"/>
      <c r="W215" s="1247"/>
      <c r="X215" s="1247" t="s">
        <v>928</v>
      </c>
    </row>
    <row r="216" spans="1:24" x14ac:dyDescent="0.25">
      <c r="A216" s="1247">
        <v>945</v>
      </c>
      <c r="B216" s="1247" t="s">
        <v>218</v>
      </c>
      <c r="C216" s="1247"/>
      <c r="D216" s="1247" t="s">
        <v>630</v>
      </c>
      <c r="E216" s="1247">
        <v>19992</v>
      </c>
      <c r="F216" s="1248">
        <v>0</v>
      </c>
      <c r="G216" s="1247">
        <v>19992</v>
      </c>
      <c r="H216" s="1248">
        <v>0</v>
      </c>
      <c r="I216" s="1247">
        <v>19992</v>
      </c>
      <c r="J216" s="1248">
        <v>0</v>
      </c>
      <c r="K216" s="1247">
        <v>19992</v>
      </c>
      <c r="L216" s="1248">
        <v>0</v>
      </c>
      <c r="M216" s="1247">
        <v>19992</v>
      </c>
      <c r="N216" s="1248">
        <v>0</v>
      </c>
      <c r="O216" s="1247">
        <v>19992</v>
      </c>
      <c r="P216" s="1248">
        <v>0</v>
      </c>
      <c r="Q216" s="1247">
        <v>19992</v>
      </c>
      <c r="R216" s="1248">
        <v>0</v>
      </c>
      <c r="S216" s="1247">
        <v>19992</v>
      </c>
      <c r="T216" s="1247"/>
      <c r="U216" s="1247"/>
      <c r="V216" s="1247"/>
      <c r="W216" s="1247"/>
      <c r="X216" s="1247" t="s">
        <v>928</v>
      </c>
    </row>
    <row r="217" spans="1:24" x14ac:dyDescent="0.25">
      <c r="A217" s="1247">
        <v>946</v>
      </c>
      <c r="B217" s="1247" t="s">
        <v>686</v>
      </c>
      <c r="C217" s="1247"/>
      <c r="D217" s="1247" t="s">
        <v>630</v>
      </c>
      <c r="E217" s="1247">
        <v>9579</v>
      </c>
      <c r="F217" s="1248">
        <v>0</v>
      </c>
      <c r="G217" s="1247">
        <v>9579</v>
      </c>
      <c r="H217" s="1248">
        <v>0</v>
      </c>
      <c r="I217" s="1247">
        <v>9579</v>
      </c>
      <c r="J217" s="1248">
        <v>0</v>
      </c>
      <c r="K217" s="1247">
        <v>9579</v>
      </c>
      <c r="L217" s="1248">
        <v>0</v>
      </c>
      <c r="M217" s="1247">
        <v>9579</v>
      </c>
      <c r="N217" s="1248">
        <v>0</v>
      </c>
      <c r="O217" s="1247">
        <v>9579</v>
      </c>
      <c r="P217" s="1248">
        <v>0</v>
      </c>
      <c r="Q217" s="1247">
        <v>9579</v>
      </c>
      <c r="R217" s="1248">
        <v>0</v>
      </c>
      <c r="S217" s="1247">
        <v>9579</v>
      </c>
      <c r="T217" s="1247"/>
      <c r="U217" s="1247"/>
      <c r="V217" s="1247"/>
      <c r="W217" s="1247"/>
      <c r="X217" s="1247" t="s">
        <v>928</v>
      </c>
    </row>
    <row r="218" spans="1:24" x14ac:dyDescent="0.25">
      <c r="A218" s="1247">
        <v>947</v>
      </c>
      <c r="B218" s="1247" t="s">
        <v>216</v>
      </c>
      <c r="C218" s="1247"/>
      <c r="D218" s="1247" t="s">
        <v>630</v>
      </c>
      <c r="E218" s="1247">
        <v>10818</v>
      </c>
      <c r="F218" s="1248">
        <v>0</v>
      </c>
      <c r="G218" s="1247">
        <v>10818</v>
      </c>
      <c r="H218" s="1248">
        <v>0</v>
      </c>
      <c r="I218" s="1247">
        <v>10818</v>
      </c>
      <c r="J218" s="1248">
        <v>0</v>
      </c>
      <c r="K218" s="1247">
        <v>10818</v>
      </c>
      <c r="L218" s="1248">
        <v>0</v>
      </c>
      <c r="M218" s="1247">
        <v>10818</v>
      </c>
      <c r="N218" s="1248">
        <v>0</v>
      </c>
      <c r="O218" s="1247">
        <v>10818</v>
      </c>
      <c r="P218" s="1248">
        <v>0</v>
      </c>
      <c r="Q218" s="1247">
        <v>10818</v>
      </c>
      <c r="R218" s="1248">
        <v>0</v>
      </c>
      <c r="S218" s="1247">
        <v>10818</v>
      </c>
      <c r="T218" s="1247"/>
      <c r="U218" s="1247"/>
      <c r="V218" s="1247"/>
      <c r="W218" s="1247"/>
      <c r="X218" s="1247" t="s">
        <v>928</v>
      </c>
    </row>
    <row r="219" spans="1:24" x14ac:dyDescent="0.25">
      <c r="A219" s="1247">
        <v>983</v>
      </c>
      <c r="B219" s="1247" t="s">
        <v>217</v>
      </c>
      <c r="C219" s="1247"/>
      <c r="D219" s="1247" t="s">
        <v>630</v>
      </c>
      <c r="E219" s="1247">
        <v>13876</v>
      </c>
      <c r="F219" s="1248">
        <v>0</v>
      </c>
      <c r="G219" s="1247">
        <v>13876</v>
      </c>
      <c r="H219" s="1248">
        <v>0</v>
      </c>
      <c r="I219" s="1247">
        <v>13876</v>
      </c>
      <c r="J219" s="1248">
        <v>0</v>
      </c>
      <c r="K219" s="1247">
        <v>13876</v>
      </c>
      <c r="L219" s="1248">
        <v>0</v>
      </c>
      <c r="M219" s="1247">
        <v>13876</v>
      </c>
      <c r="N219" s="1248">
        <v>0</v>
      </c>
      <c r="O219" s="1247">
        <v>13876</v>
      </c>
      <c r="P219" s="1248">
        <v>0</v>
      </c>
      <c r="Q219" s="1247">
        <v>13876</v>
      </c>
      <c r="R219" s="1248">
        <v>0</v>
      </c>
      <c r="S219" s="1247">
        <v>13876</v>
      </c>
      <c r="T219" s="1247"/>
      <c r="U219" s="1247"/>
      <c r="V219" s="1247"/>
      <c r="W219" s="1247"/>
      <c r="X219" s="1247" t="s">
        <v>928</v>
      </c>
    </row>
    <row r="220" spans="1:24" x14ac:dyDescent="0.25">
      <c r="A220" s="1097">
        <v>995</v>
      </c>
      <c r="B220" s="1097" t="s">
        <v>687</v>
      </c>
      <c r="C220" s="1097" t="s">
        <v>514</v>
      </c>
      <c r="D220" s="1097" t="s">
        <v>503</v>
      </c>
      <c r="E220" s="1247">
        <v>5097</v>
      </c>
      <c r="F220" s="1248">
        <v>0</v>
      </c>
      <c r="G220" s="1247">
        <v>5097</v>
      </c>
      <c r="H220" s="1248">
        <v>0</v>
      </c>
      <c r="I220" s="1247">
        <v>5097</v>
      </c>
      <c r="J220" s="1248">
        <v>0</v>
      </c>
      <c r="K220" s="1247">
        <v>5097</v>
      </c>
      <c r="L220" s="1248">
        <v>0</v>
      </c>
      <c r="M220" s="1247">
        <v>5097</v>
      </c>
      <c r="N220" s="1248">
        <v>0</v>
      </c>
      <c r="O220" s="1247">
        <v>5097</v>
      </c>
      <c r="P220" s="1164">
        <v>7.0120000000000002E-2</v>
      </c>
      <c r="Q220" s="1247">
        <v>4763</v>
      </c>
      <c r="R220" s="1248">
        <v>0</v>
      </c>
      <c r="S220" s="1247">
        <v>4763</v>
      </c>
      <c r="T220" s="1247"/>
      <c r="U220" s="1247"/>
      <c r="V220" s="1247"/>
      <c r="W220" s="1247">
        <v>4763</v>
      </c>
      <c r="X220" s="1247" t="s">
        <v>933</v>
      </c>
    </row>
    <row r="221" spans="1:24" x14ac:dyDescent="0.25">
      <c r="A221" s="1097">
        <v>996</v>
      </c>
      <c r="B221" s="1097" t="s">
        <v>688</v>
      </c>
      <c r="C221" s="1097" t="s">
        <v>514</v>
      </c>
      <c r="D221" s="1097" t="s">
        <v>503</v>
      </c>
      <c r="E221" s="1247">
        <v>5097</v>
      </c>
      <c r="F221" s="1248">
        <v>0</v>
      </c>
      <c r="G221" s="1247">
        <v>5097</v>
      </c>
      <c r="H221" s="1248">
        <v>0</v>
      </c>
      <c r="I221" s="1247">
        <v>5097</v>
      </c>
      <c r="J221" s="1248">
        <v>0</v>
      </c>
      <c r="K221" s="1247">
        <v>5097</v>
      </c>
      <c r="L221" s="1248">
        <v>0</v>
      </c>
      <c r="M221" s="1247">
        <v>5097</v>
      </c>
      <c r="N221" s="1248">
        <v>0</v>
      </c>
      <c r="O221" s="1247">
        <v>5097</v>
      </c>
      <c r="P221" s="1164">
        <v>7.0120000000000002E-2</v>
      </c>
      <c r="Q221" s="1247">
        <v>4763</v>
      </c>
      <c r="R221" s="1248">
        <v>0</v>
      </c>
      <c r="S221" s="1247">
        <v>4763</v>
      </c>
      <c r="T221" s="1247"/>
      <c r="U221" s="1247"/>
      <c r="V221" s="1247"/>
      <c r="W221" s="1247">
        <v>4763</v>
      </c>
      <c r="X221" s="1247" t="s">
        <v>933</v>
      </c>
    </row>
    <row r="222" spans="1:24" x14ac:dyDescent="0.25">
      <c r="A222" s="1247">
        <v>998</v>
      </c>
      <c r="B222" s="1247" t="s">
        <v>689</v>
      </c>
      <c r="C222" s="1247" t="s">
        <v>545</v>
      </c>
      <c r="D222" s="1247" t="s">
        <v>503</v>
      </c>
      <c r="E222" s="1247">
        <v>26196</v>
      </c>
      <c r="F222" s="1248">
        <v>0</v>
      </c>
      <c r="G222" s="1247">
        <v>26196</v>
      </c>
      <c r="H222" s="1248">
        <v>0</v>
      </c>
      <c r="I222" s="1247">
        <v>26196</v>
      </c>
      <c r="J222" s="1248">
        <v>0</v>
      </c>
      <c r="K222" s="1247">
        <v>26196</v>
      </c>
      <c r="L222" s="1248">
        <v>0</v>
      </c>
      <c r="M222" s="1247">
        <v>26196</v>
      </c>
      <c r="N222" s="1248">
        <v>0</v>
      </c>
      <c r="O222" s="1247">
        <v>26196</v>
      </c>
      <c r="P222" s="1164">
        <v>7.0010000000000003E-2</v>
      </c>
      <c r="Q222" s="1247">
        <v>24482</v>
      </c>
      <c r="R222" s="1248">
        <v>0</v>
      </c>
      <c r="S222" s="1247">
        <v>24482</v>
      </c>
      <c r="T222" s="1247"/>
      <c r="U222" s="1247"/>
      <c r="V222" s="1247"/>
      <c r="W222" s="1247">
        <v>24482</v>
      </c>
      <c r="X222" s="1247" t="s">
        <v>928</v>
      </c>
    </row>
    <row r="223" spans="1:24" x14ac:dyDescent="0.25">
      <c r="A223" s="1247">
        <v>1017</v>
      </c>
      <c r="B223" s="1247" t="s">
        <v>690</v>
      </c>
      <c r="C223" s="1247" t="s">
        <v>510</v>
      </c>
      <c r="D223" s="1247" t="s">
        <v>503</v>
      </c>
      <c r="E223" s="1247">
        <v>9083</v>
      </c>
      <c r="F223" s="1248">
        <v>0</v>
      </c>
      <c r="G223" s="1247">
        <v>9083</v>
      </c>
      <c r="H223" s="1248">
        <v>0</v>
      </c>
      <c r="I223" s="1247">
        <v>9083</v>
      </c>
      <c r="J223" s="1248">
        <v>0</v>
      </c>
      <c r="K223" s="1247">
        <v>9083</v>
      </c>
      <c r="L223" s="1248">
        <v>0</v>
      </c>
      <c r="M223" s="1247">
        <v>9083</v>
      </c>
      <c r="N223" s="1164">
        <v>4.7759999999999997E-2</v>
      </c>
      <c r="O223" s="1247">
        <v>8669</v>
      </c>
      <c r="P223" s="1248">
        <v>0</v>
      </c>
      <c r="Q223" s="1247">
        <v>8669</v>
      </c>
      <c r="R223" s="1248">
        <v>0</v>
      </c>
      <c r="S223" s="1247">
        <v>8669</v>
      </c>
      <c r="T223" s="1247"/>
      <c r="U223" s="1247"/>
      <c r="V223" s="1247"/>
      <c r="W223" s="1247"/>
      <c r="X223" s="1247" t="s">
        <v>928</v>
      </c>
    </row>
    <row r="224" spans="1:24" x14ac:dyDescent="0.25">
      <c r="A224" s="1247">
        <v>1026</v>
      </c>
      <c r="B224" s="1247" t="s">
        <v>693</v>
      </c>
      <c r="C224" s="1247" t="s">
        <v>514</v>
      </c>
      <c r="D224" s="1247" t="s">
        <v>503</v>
      </c>
      <c r="E224" s="1247">
        <v>21583</v>
      </c>
      <c r="F224" s="1248">
        <v>0</v>
      </c>
      <c r="G224" s="1247">
        <v>21583</v>
      </c>
      <c r="H224" s="1248">
        <v>0</v>
      </c>
      <c r="I224" s="1247">
        <v>21583</v>
      </c>
      <c r="J224" s="1248">
        <v>0</v>
      </c>
      <c r="K224" s="1247">
        <v>21583</v>
      </c>
      <c r="L224" s="1248">
        <v>0</v>
      </c>
      <c r="M224" s="1247">
        <v>21583</v>
      </c>
      <c r="N224" s="1248">
        <v>0</v>
      </c>
      <c r="O224" s="1247">
        <v>21583</v>
      </c>
      <c r="P224" s="1164">
        <v>7.0000000000000007E-2</v>
      </c>
      <c r="Q224" s="1247">
        <v>20171</v>
      </c>
      <c r="R224" s="1248">
        <v>0</v>
      </c>
      <c r="S224" s="1247">
        <v>20171</v>
      </c>
      <c r="T224" s="1247"/>
      <c r="U224" s="1247"/>
      <c r="V224" s="1247"/>
      <c r="W224" s="1247">
        <v>20171</v>
      </c>
      <c r="X224" s="1247" t="s">
        <v>928</v>
      </c>
    </row>
    <row r="225" spans="1:24" x14ac:dyDescent="0.25">
      <c r="A225" s="1097">
        <v>1027</v>
      </c>
      <c r="B225" s="1097" t="s">
        <v>694</v>
      </c>
      <c r="C225" s="1097" t="s">
        <v>432</v>
      </c>
      <c r="D225" s="1097" t="s">
        <v>503</v>
      </c>
      <c r="E225" s="1247">
        <v>2543</v>
      </c>
      <c r="F225" s="1248">
        <v>0</v>
      </c>
      <c r="G225" s="1247">
        <v>2543</v>
      </c>
      <c r="H225" s="1248">
        <v>0</v>
      </c>
      <c r="I225" s="1247">
        <v>2543</v>
      </c>
      <c r="J225" s="1248">
        <v>0</v>
      </c>
      <c r="K225" s="1247">
        <v>2543</v>
      </c>
      <c r="L225" s="1248">
        <v>0</v>
      </c>
      <c r="M225" s="1247">
        <v>2543</v>
      </c>
      <c r="N225" s="1248">
        <v>0</v>
      </c>
      <c r="O225" s="1247">
        <v>2543</v>
      </c>
      <c r="P225" s="1164">
        <v>6.9839999999999999E-2</v>
      </c>
      <c r="Q225" s="1247">
        <v>2377</v>
      </c>
      <c r="R225" s="1248">
        <v>0</v>
      </c>
      <c r="S225" s="1247">
        <v>2377</v>
      </c>
      <c r="T225" s="1247"/>
      <c r="U225" s="1247"/>
      <c r="V225" s="1247"/>
      <c r="W225" s="1247">
        <v>2377</v>
      </c>
      <c r="X225" s="1247" t="s">
        <v>933</v>
      </c>
    </row>
    <row r="226" spans="1:24" x14ac:dyDescent="0.25">
      <c r="A226" s="1097">
        <v>1028</v>
      </c>
      <c r="B226" s="1097" t="s">
        <v>695</v>
      </c>
      <c r="C226" s="1097" t="s">
        <v>545</v>
      </c>
      <c r="D226" s="1097" t="s">
        <v>503</v>
      </c>
      <c r="E226" s="1247">
        <v>4075</v>
      </c>
      <c r="F226" s="1248">
        <v>0</v>
      </c>
      <c r="G226" s="1247">
        <v>4075</v>
      </c>
      <c r="H226" s="1248">
        <v>0</v>
      </c>
      <c r="I226" s="1247">
        <v>4075</v>
      </c>
      <c r="J226" s="1248">
        <v>0</v>
      </c>
      <c r="K226" s="1247">
        <v>4075</v>
      </c>
      <c r="L226" s="1248">
        <v>0</v>
      </c>
      <c r="M226" s="1247">
        <v>4075</v>
      </c>
      <c r="N226" s="1248">
        <v>0</v>
      </c>
      <c r="O226" s="1247">
        <v>4075</v>
      </c>
      <c r="P226" s="1164">
        <v>0.97336999999999996</v>
      </c>
      <c r="Q226" s="1247">
        <v>2065</v>
      </c>
      <c r="R226" s="1248">
        <v>0</v>
      </c>
      <c r="S226" s="1247">
        <v>2065</v>
      </c>
      <c r="T226" s="1247"/>
      <c r="U226" s="1247"/>
      <c r="V226" s="1247"/>
      <c r="W226" s="1247">
        <v>2065</v>
      </c>
      <c r="X226" s="1247" t="s">
        <v>933</v>
      </c>
    </row>
    <row r="227" spans="1:24" x14ac:dyDescent="0.25">
      <c r="A227" s="1097">
        <v>1029</v>
      </c>
      <c r="B227" s="1097" t="s">
        <v>696</v>
      </c>
      <c r="C227" s="1097" t="s">
        <v>545</v>
      </c>
      <c r="D227" s="1097" t="s">
        <v>503</v>
      </c>
      <c r="E227" s="1247">
        <v>4075</v>
      </c>
      <c r="F227" s="1248">
        <v>0</v>
      </c>
      <c r="G227" s="1247">
        <v>4075</v>
      </c>
      <c r="H227" s="1248">
        <v>0</v>
      </c>
      <c r="I227" s="1247">
        <v>4075</v>
      </c>
      <c r="J227" s="1248">
        <v>0</v>
      </c>
      <c r="K227" s="1247">
        <v>4075</v>
      </c>
      <c r="L227" s="1164">
        <v>0.97336999999999996</v>
      </c>
      <c r="M227" s="1247">
        <v>2065</v>
      </c>
      <c r="N227" s="1248">
        <v>0</v>
      </c>
      <c r="O227" s="1247">
        <v>2065</v>
      </c>
      <c r="P227" s="1248">
        <v>0</v>
      </c>
      <c r="Q227" s="1247">
        <v>2065</v>
      </c>
      <c r="R227" s="1248">
        <v>0</v>
      </c>
      <c r="S227" s="1247">
        <v>2065</v>
      </c>
      <c r="T227" s="1248">
        <v>0</v>
      </c>
      <c r="U227" s="1247">
        <v>2065</v>
      </c>
      <c r="V227" s="1247"/>
      <c r="W227" s="1247"/>
      <c r="X227" s="1247" t="s">
        <v>933</v>
      </c>
    </row>
    <row r="228" spans="1:24" x14ac:dyDescent="0.25">
      <c r="A228" s="1097">
        <v>1030</v>
      </c>
      <c r="B228" s="1097" t="s">
        <v>697</v>
      </c>
      <c r="C228" s="1097" t="s">
        <v>545</v>
      </c>
      <c r="D228" s="1097" t="s">
        <v>503</v>
      </c>
      <c r="E228" s="1247">
        <v>4075</v>
      </c>
      <c r="F228" s="1248">
        <v>0</v>
      </c>
      <c r="G228" s="1247">
        <v>4075</v>
      </c>
      <c r="H228" s="1248">
        <v>0</v>
      </c>
      <c r="I228" s="1247">
        <v>4075</v>
      </c>
      <c r="J228" s="1248">
        <v>0</v>
      </c>
      <c r="K228" s="1247">
        <v>4075</v>
      </c>
      <c r="L228" s="1248">
        <v>0</v>
      </c>
      <c r="M228" s="1247">
        <v>4075</v>
      </c>
      <c r="N228" s="1248">
        <v>0</v>
      </c>
      <c r="O228" s="1247">
        <v>4075</v>
      </c>
      <c r="P228" s="1164">
        <v>6.9830000000000003E-2</v>
      </c>
      <c r="Q228" s="1247">
        <v>3809</v>
      </c>
      <c r="R228" s="1164">
        <v>0.84455000000000002</v>
      </c>
      <c r="S228" s="1247">
        <v>2065</v>
      </c>
      <c r="T228" s="1248">
        <v>0</v>
      </c>
      <c r="U228" s="1247">
        <v>2065</v>
      </c>
      <c r="V228" s="1247"/>
      <c r="W228" s="1247"/>
      <c r="X228" s="1247" t="s">
        <v>933</v>
      </c>
    </row>
    <row r="229" spans="1:24" x14ac:dyDescent="0.25">
      <c r="A229" s="1097">
        <v>1040</v>
      </c>
      <c r="B229" s="1097" t="s">
        <v>704</v>
      </c>
      <c r="C229" s="1097" t="s">
        <v>449</v>
      </c>
      <c r="D229" s="1097" t="s">
        <v>503</v>
      </c>
      <c r="E229" s="1247">
        <v>1150</v>
      </c>
      <c r="F229" s="1248">
        <v>0</v>
      </c>
      <c r="G229" s="1247">
        <v>1150</v>
      </c>
      <c r="H229" s="1248">
        <v>0</v>
      </c>
      <c r="I229" s="1247">
        <v>1150</v>
      </c>
      <c r="J229" s="1248">
        <v>0</v>
      </c>
      <c r="K229" s="1247">
        <v>1150</v>
      </c>
      <c r="L229" s="1248">
        <v>0</v>
      </c>
      <c r="M229" s="1247">
        <v>1150</v>
      </c>
      <c r="N229" s="1248">
        <v>0</v>
      </c>
      <c r="O229" s="1247">
        <v>1150</v>
      </c>
      <c r="P229" s="1164">
        <v>6.9769999999999999E-2</v>
      </c>
      <c r="Q229" s="1247">
        <v>1075</v>
      </c>
      <c r="R229" s="1248">
        <v>0</v>
      </c>
      <c r="S229" s="1247">
        <v>1075</v>
      </c>
      <c r="T229" s="1247"/>
      <c r="U229" s="1247"/>
      <c r="V229" s="1247"/>
      <c r="W229" s="1247"/>
      <c r="X229" s="1247" t="s">
        <v>933</v>
      </c>
    </row>
    <row r="230" spans="1:24" x14ac:dyDescent="0.25">
      <c r="A230" s="1247">
        <v>1046</v>
      </c>
      <c r="B230" s="1247" t="s">
        <v>705</v>
      </c>
      <c r="C230" s="1247" t="s">
        <v>510</v>
      </c>
      <c r="D230" s="1247" t="s">
        <v>503</v>
      </c>
      <c r="E230" s="1247">
        <v>9083</v>
      </c>
      <c r="F230" s="1248">
        <v>0</v>
      </c>
      <c r="G230" s="1247">
        <v>9083</v>
      </c>
      <c r="H230" s="1164">
        <v>0.10017</v>
      </c>
      <c r="I230" s="1247">
        <v>8256</v>
      </c>
      <c r="J230" s="1248">
        <v>0</v>
      </c>
      <c r="K230" s="1247">
        <v>8256</v>
      </c>
      <c r="L230" s="1248">
        <v>0</v>
      </c>
      <c r="M230" s="1247">
        <v>8256</v>
      </c>
      <c r="N230" s="1248">
        <v>0</v>
      </c>
      <c r="O230" s="1247">
        <v>8256</v>
      </c>
      <c r="P230" s="1248">
        <v>0</v>
      </c>
      <c r="Q230" s="1247">
        <v>8256</v>
      </c>
      <c r="R230" s="1164">
        <v>0.25034000000000001</v>
      </c>
      <c r="S230" s="1247">
        <v>6603</v>
      </c>
      <c r="T230" s="1247"/>
      <c r="U230" s="1247"/>
      <c r="V230" s="1247"/>
      <c r="W230" s="1247">
        <v>6603</v>
      </c>
      <c r="X230" s="1247" t="s">
        <v>928</v>
      </c>
    </row>
    <row r="231" spans="1:24" x14ac:dyDescent="0.25">
      <c r="A231" s="1247">
        <v>1047</v>
      </c>
      <c r="B231" s="1247" t="s">
        <v>706</v>
      </c>
      <c r="C231" s="1247" t="s">
        <v>510</v>
      </c>
      <c r="D231" s="1247" t="s">
        <v>503</v>
      </c>
      <c r="E231" s="1247">
        <v>14041</v>
      </c>
      <c r="F231" s="1248">
        <v>0</v>
      </c>
      <c r="G231" s="1247">
        <v>14041</v>
      </c>
      <c r="H231" s="1164">
        <v>0.10394</v>
      </c>
      <c r="I231" s="1247">
        <v>12719</v>
      </c>
      <c r="J231" s="1248">
        <v>0</v>
      </c>
      <c r="K231" s="1247">
        <v>12719</v>
      </c>
      <c r="L231" s="1248">
        <v>0</v>
      </c>
      <c r="M231" s="1247">
        <v>12719</v>
      </c>
      <c r="N231" s="1164">
        <v>6.2129999999999998E-2</v>
      </c>
      <c r="O231" s="1247">
        <v>11975</v>
      </c>
      <c r="P231" s="1248">
        <v>0</v>
      </c>
      <c r="Q231" s="1247">
        <v>11975</v>
      </c>
      <c r="R231" s="1164">
        <v>7.4090000000000003E-2</v>
      </c>
      <c r="S231" s="1247">
        <v>11149</v>
      </c>
      <c r="T231" s="1247"/>
      <c r="U231" s="1247"/>
      <c r="V231" s="1247"/>
      <c r="W231" s="1247">
        <v>11149</v>
      </c>
      <c r="X231" s="1247" t="s">
        <v>928</v>
      </c>
    </row>
    <row r="232" spans="1:24" x14ac:dyDescent="0.25">
      <c r="A232" s="1247">
        <v>1048</v>
      </c>
      <c r="B232" s="1247" t="s">
        <v>707</v>
      </c>
      <c r="C232" s="1247" t="s">
        <v>510</v>
      </c>
      <c r="D232" s="1247" t="s">
        <v>503</v>
      </c>
      <c r="E232" s="1247">
        <v>13215</v>
      </c>
      <c r="F232" s="1248">
        <v>0</v>
      </c>
      <c r="G232" s="1247">
        <v>13215</v>
      </c>
      <c r="H232" s="1164">
        <v>0.11115999999999999</v>
      </c>
      <c r="I232" s="1247">
        <v>11893</v>
      </c>
      <c r="J232" s="1248">
        <v>0</v>
      </c>
      <c r="K232" s="1247">
        <v>11893</v>
      </c>
      <c r="L232" s="1248">
        <v>0</v>
      </c>
      <c r="M232" s="1247">
        <v>11893</v>
      </c>
      <c r="N232" s="1164">
        <v>6.6729999999999998E-2</v>
      </c>
      <c r="O232" s="1247">
        <v>11149</v>
      </c>
      <c r="P232" s="1248">
        <v>0</v>
      </c>
      <c r="Q232" s="1247">
        <v>11149</v>
      </c>
      <c r="R232" s="1164">
        <v>0.35041</v>
      </c>
      <c r="S232" s="1247">
        <v>8256</v>
      </c>
      <c r="T232" s="1247"/>
      <c r="U232" s="1247"/>
      <c r="V232" s="1247"/>
      <c r="W232" s="1247">
        <v>8256</v>
      </c>
      <c r="X232" s="1247" t="s">
        <v>928</v>
      </c>
    </row>
    <row r="233" spans="1:24" x14ac:dyDescent="0.25">
      <c r="A233" s="1247">
        <v>1065</v>
      </c>
      <c r="B233" s="1247" t="s">
        <v>708</v>
      </c>
      <c r="C233" s="1247"/>
      <c r="D233" s="1247" t="s">
        <v>537</v>
      </c>
      <c r="E233" s="1247">
        <v>22615</v>
      </c>
      <c r="F233" s="1248">
        <v>0</v>
      </c>
      <c r="G233" s="1247">
        <v>22615</v>
      </c>
      <c r="H233" s="1248">
        <v>0</v>
      </c>
      <c r="I233" s="1247">
        <v>22615</v>
      </c>
      <c r="J233" s="1248">
        <v>0</v>
      </c>
      <c r="K233" s="1247">
        <v>22615</v>
      </c>
      <c r="L233" s="1248">
        <v>0</v>
      </c>
      <c r="M233" s="1247">
        <v>22615</v>
      </c>
      <c r="N233" s="1248">
        <v>0</v>
      </c>
      <c r="O233" s="1247">
        <v>22615</v>
      </c>
      <c r="P233" s="1248">
        <v>0</v>
      </c>
      <c r="Q233" s="1247">
        <v>22615</v>
      </c>
      <c r="R233" s="1164">
        <v>0.13643</v>
      </c>
      <c r="S233" s="1247">
        <v>19900</v>
      </c>
      <c r="T233" s="1247"/>
      <c r="U233" s="1247"/>
      <c r="V233" s="1247"/>
      <c r="W233" s="1247"/>
      <c r="X233" s="1247" t="s">
        <v>928</v>
      </c>
    </row>
    <row r="234" spans="1:24" x14ac:dyDescent="0.25">
      <c r="A234" s="1247">
        <v>1066</v>
      </c>
      <c r="B234" s="1247" t="s">
        <v>709</v>
      </c>
      <c r="C234" s="1247"/>
      <c r="D234" s="1247" t="s">
        <v>537</v>
      </c>
      <c r="E234" s="1247">
        <v>22615</v>
      </c>
      <c r="F234" s="1248">
        <v>0</v>
      </c>
      <c r="G234" s="1247">
        <v>22615</v>
      </c>
      <c r="H234" s="1248">
        <v>0</v>
      </c>
      <c r="I234" s="1247">
        <v>22615</v>
      </c>
      <c r="J234" s="1248">
        <v>0</v>
      </c>
      <c r="K234" s="1247">
        <v>22615</v>
      </c>
      <c r="L234" s="1248">
        <v>0</v>
      </c>
      <c r="M234" s="1247">
        <v>22615</v>
      </c>
      <c r="N234" s="1248">
        <v>0</v>
      </c>
      <c r="O234" s="1247">
        <v>22615</v>
      </c>
      <c r="P234" s="1248">
        <v>0</v>
      </c>
      <c r="Q234" s="1247">
        <v>22615</v>
      </c>
      <c r="R234" s="1164">
        <v>4.1689999999999998E-2</v>
      </c>
      <c r="S234" s="1247">
        <v>21710</v>
      </c>
      <c r="T234" s="1247"/>
      <c r="U234" s="1247"/>
      <c r="V234" s="1247"/>
      <c r="W234" s="1247"/>
      <c r="X234" s="1247" t="s">
        <v>928</v>
      </c>
    </row>
    <row r="235" spans="1:24" x14ac:dyDescent="0.25">
      <c r="A235" s="1247">
        <v>1067</v>
      </c>
      <c r="B235" s="1247" t="s">
        <v>710</v>
      </c>
      <c r="C235" s="1247"/>
      <c r="D235" s="1247" t="s">
        <v>537</v>
      </c>
      <c r="E235" s="1247">
        <v>19137</v>
      </c>
      <c r="F235" s="1248">
        <v>0</v>
      </c>
      <c r="G235" s="1247">
        <v>19137</v>
      </c>
      <c r="H235" s="1248">
        <v>0</v>
      </c>
      <c r="I235" s="1247">
        <v>19137</v>
      </c>
      <c r="J235" s="1248">
        <v>0</v>
      </c>
      <c r="K235" s="1247">
        <v>19137</v>
      </c>
      <c r="L235" s="1248">
        <v>0</v>
      </c>
      <c r="M235" s="1247">
        <v>19137</v>
      </c>
      <c r="N235" s="1248">
        <v>0</v>
      </c>
      <c r="O235" s="1247">
        <v>19137</v>
      </c>
      <c r="P235" s="1248">
        <v>0</v>
      </c>
      <c r="Q235" s="1247">
        <v>19137</v>
      </c>
      <c r="R235" s="1248">
        <v>0</v>
      </c>
      <c r="S235" s="1247">
        <v>19137</v>
      </c>
      <c r="T235" s="1247"/>
      <c r="U235" s="1247"/>
      <c r="V235" s="1247"/>
      <c r="W235" s="1247">
        <v>19137</v>
      </c>
      <c r="X235" s="1247" t="s">
        <v>928</v>
      </c>
    </row>
    <row r="236" spans="1:24" x14ac:dyDescent="0.25">
      <c r="A236" s="1247">
        <v>1068</v>
      </c>
      <c r="B236" s="1247" t="s">
        <v>711</v>
      </c>
      <c r="C236" s="1247"/>
      <c r="D236" s="1247" t="s">
        <v>537</v>
      </c>
      <c r="E236" s="1247">
        <v>22615</v>
      </c>
      <c r="F236" s="1248">
        <v>0</v>
      </c>
      <c r="G236" s="1247">
        <v>22615</v>
      </c>
      <c r="H236" s="1248">
        <v>0</v>
      </c>
      <c r="I236" s="1247">
        <v>22615</v>
      </c>
      <c r="J236" s="1248">
        <v>0</v>
      </c>
      <c r="K236" s="1247">
        <v>22615</v>
      </c>
      <c r="L236" s="1248">
        <v>0</v>
      </c>
      <c r="M236" s="1247">
        <v>22615</v>
      </c>
      <c r="N236" s="1248">
        <v>0</v>
      </c>
      <c r="O236" s="1247">
        <v>22615</v>
      </c>
      <c r="P236" s="1248">
        <v>0</v>
      </c>
      <c r="Q236" s="1247">
        <v>22615</v>
      </c>
      <c r="R236" s="1248">
        <v>0</v>
      </c>
      <c r="S236" s="1247">
        <v>22615</v>
      </c>
      <c r="T236" s="1247"/>
      <c r="U236" s="1247"/>
      <c r="V236" s="1247"/>
      <c r="W236" s="1247"/>
      <c r="X236" s="1247" t="s">
        <v>928</v>
      </c>
    </row>
    <row r="237" spans="1:24" x14ac:dyDescent="0.25">
      <c r="A237" s="1247">
        <v>1069</v>
      </c>
      <c r="B237" s="1247" t="s">
        <v>712</v>
      </c>
      <c r="C237" s="1247"/>
      <c r="D237" s="1247" t="s">
        <v>537</v>
      </c>
      <c r="E237" s="1247">
        <v>22615</v>
      </c>
      <c r="F237" s="1248">
        <v>0</v>
      </c>
      <c r="G237" s="1247">
        <v>22615</v>
      </c>
      <c r="H237" s="1248">
        <v>0</v>
      </c>
      <c r="I237" s="1247">
        <v>22615</v>
      </c>
      <c r="J237" s="1248">
        <v>0</v>
      </c>
      <c r="K237" s="1247">
        <v>22615</v>
      </c>
      <c r="L237" s="1248">
        <v>0</v>
      </c>
      <c r="M237" s="1247">
        <v>22615</v>
      </c>
      <c r="N237" s="1248">
        <v>0</v>
      </c>
      <c r="O237" s="1247">
        <v>22615</v>
      </c>
      <c r="P237" s="1248">
        <v>0</v>
      </c>
      <c r="Q237" s="1247">
        <v>22615</v>
      </c>
      <c r="R237" s="1248">
        <v>0</v>
      </c>
      <c r="S237" s="1247">
        <v>22615</v>
      </c>
      <c r="T237" s="1247"/>
      <c r="U237" s="1247"/>
      <c r="V237" s="1247"/>
      <c r="W237" s="1247"/>
      <c r="X237" s="1247" t="s">
        <v>928</v>
      </c>
    </row>
    <row r="238" spans="1:24" x14ac:dyDescent="0.25">
      <c r="A238" s="1247">
        <v>1070</v>
      </c>
      <c r="B238" s="1247" t="s">
        <v>713</v>
      </c>
      <c r="C238" s="1247"/>
      <c r="D238" s="1247" t="s">
        <v>537</v>
      </c>
      <c r="E238" s="1247">
        <v>22615</v>
      </c>
      <c r="F238" s="1248">
        <v>0</v>
      </c>
      <c r="G238" s="1247">
        <v>22615</v>
      </c>
      <c r="H238" s="1248">
        <v>0</v>
      </c>
      <c r="I238" s="1247">
        <v>22615</v>
      </c>
      <c r="J238" s="1248">
        <v>0</v>
      </c>
      <c r="K238" s="1247">
        <v>22615</v>
      </c>
      <c r="L238" s="1248">
        <v>0</v>
      </c>
      <c r="M238" s="1247">
        <v>22615</v>
      </c>
      <c r="N238" s="1248">
        <v>0</v>
      </c>
      <c r="O238" s="1247">
        <v>22615</v>
      </c>
      <c r="P238" s="1248">
        <v>0</v>
      </c>
      <c r="Q238" s="1247">
        <v>22615</v>
      </c>
      <c r="R238" s="1164">
        <v>0.13643</v>
      </c>
      <c r="S238" s="1247">
        <v>19900</v>
      </c>
      <c r="T238" s="1247"/>
      <c r="U238" s="1247"/>
      <c r="V238" s="1247"/>
      <c r="W238" s="1247"/>
      <c r="X238" s="1247" t="s">
        <v>928</v>
      </c>
    </row>
    <row r="239" spans="1:24" x14ac:dyDescent="0.25">
      <c r="A239" s="1247">
        <v>1071</v>
      </c>
      <c r="B239" s="1247" t="s">
        <v>714</v>
      </c>
      <c r="C239" s="1247"/>
      <c r="D239" s="1247" t="s">
        <v>537</v>
      </c>
      <c r="E239" s="1247">
        <v>22615</v>
      </c>
      <c r="F239" s="1248">
        <v>0</v>
      </c>
      <c r="G239" s="1247">
        <v>22615</v>
      </c>
      <c r="H239" s="1248">
        <v>0</v>
      </c>
      <c r="I239" s="1247">
        <v>22615</v>
      </c>
      <c r="J239" s="1248">
        <v>0</v>
      </c>
      <c r="K239" s="1247">
        <v>22615</v>
      </c>
      <c r="L239" s="1248">
        <v>0</v>
      </c>
      <c r="M239" s="1247">
        <v>22615</v>
      </c>
      <c r="N239" s="1248">
        <v>0</v>
      </c>
      <c r="O239" s="1247">
        <v>22615</v>
      </c>
      <c r="P239" s="1248">
        <v>0</v>
      </c>
      <c r="Q239" s="1247">
        <v>22615</v>
      </c>
      <c r="R239" s="1248">
        <v>0</v>
      </c>
      <c r="S239" s="1247">
        <v>22615</v>
      </c>
      <c r="T239" s="1247"/>
      <c r="U239" s="1247"/>
      <c r="V239" s="1247"/>
      <c r="W239" s="1247"/>
      <c r="X239" s="1247" t="s">
        <v>928</v>
      </c>
    </row>
    <row r="240" spans="1:24" x14ac:dyDescent="0.25">
      <c r="A240" s="1247">
        <v>1072</v>
      </c>
      <c r="B240" s="1247" t="s">
        <v>715</v>
      </c>
      <c r="C240" s="1247"/>
      <c r="D240" s="1247" t="s">
        <v>537</v>
      </c>
      <c r="E240" s="1247">
        <v>22615</v>
      </c>
      <c r="F240" s="1248">
        <v>0</v>
      </c>
      <c r="G240" s="1247">
        <v>22615</v>
      </c>
      <c r="H240" s="1248">
        <v>0</v>
      </c>
      <c r="I240" s="1247">
        <v>22615</v>
      </c>
      <c r="J240" s="1248">
        <v>0</v>
      </c>
      <c r="K240" s="1247">
        <v>22615</v>
      </c>
      <c r="L240" s="1248">
        <v>0</v>
      </c>
      <c r="M240" s="1247">
        <v>22615</v>
      </c>
      <c r="N240" s="1248">
        <v>0</v>
      </c>
      <c r="O240" s="1247">
        <v>22615</v>
      </c>
      <c r="P240" s="1248">
        <v>0</v>
      </c>
      <c r="Q240" s="1247">
        <v>22615</v>
      </c>
      <c r="R240" s="1248">
        <v>0</v>
      </c>
      <c r="S240" s="1247">
        <v>22615</v>
      </c>
      <c r="T240" s="1247"/>
      <c r="U240" s="1247"/>
      <c r="V240" s="1247"/>
      <c r="W240" s="1247"/>
      <c r="X240" s="1247" t="s">
        <v>928</v>
      </c>
    </row>
    <row r="241" spans="1:24" x14ac:dyDescent="0.25">
      <c r="A241" s="1247">
        <v>1073</v>
      </c>
      <c r="B241" s="1247" t="s">
        <v>716</v>
      </c>
      <c r="C241" s="1247"/>
      <c r="D241" s="1247" t="s">
        <v>537</v>
      </c>
      <c r="E241" s="1247">
        <v>22615</v>
      </c>
      <c r="F241" s="1248">
        <v>0</v>
      </c>
      <c r="G241" s="1247">
        <v>22615</v>
      </c>
      <c r="H241" s="1248">
        <v>0</v>
      </c>
      <c r="I241" s="1247">
        <v>22615</v>
      </c>
      <c r="J241" s="1248">
        <v>0</v>
      </c>
      <c r="K241" s="1247">
        <v>22615</v>
      </c>
      <c r="L241" s="1248">
        <v>0</v>
      </c>
      <c r="M241" s="1247">
        <v>22615</v>
      </c>
      <c r="N241" s="1248">
        <v>0</v>
      </c>
      <c r="O241" s="1247">
        <v>22615</v>
      </c>
      <c r="P241" s="1248">
        <v>0</v>
      </c>
      <c r="Q241" s="1247">
        <v>22615</v>
      </c>
      <c r="R241" s="1248">
        <v>0</v>
      </c>
      <c r="S241" s="1247">
        <v>22615</v>
      </c>
      <c r="T241" s="1247"/>
      <c r="U241" s="1247"/>
      <c r="V241" s="1247"/>
      <c r="W241" s="1247"/>
      <c r="X241" s="1247" t="s">
        <v>928</v>
      </c>
    </row>
    <row r="242" spans="1:24" x14ac:dyDescent="0.25">
      <c r="A242" s="1247">
        <v>1074</v>
      </c>
      <c r="B242" s="1247" t="s">
        <v>717</v>
      </c>
      <c r="C242" s="1247"/>
      <c r="D242" s="1247" t="s">
        <v>537</v>
      </c>
      <c r="E242" s="1247">
        <v>23520</v>
      </c>
      <c r="F242" s="1248">
        <v>0</v>
      </c>
      <c r="G242" s="1247">
        <v>23520</v>
      </c>
      <c r="H242" s="1248">
        <v>0</v>
      </c>
      <c r="I242" s="1247">
        <v>23520</v>
      </c>
      <c r="J242" s="1248">
        <v>0</v>
      </c>
      <c r="K242" s="1247">
        <v>23520</v>
      </c>
      <c r="L242" s="1248">
        <v>0</v>
      </c>
      <c r="M242" s="1247">
        <v>23520</v>
      </c>
      <c r="N242" s="1248">
        <v>0</v>
      </c>
      <c r="O242" s="1247">
        <v>23520</v>
      </c>
      <c r="P242" s="1248">
        <v>0</v>
      </c>
      <c r="Q242" s="1247">
        <v>23520</v>
      </c>
      <c r="R242" s="1164">
        <v>0.18190999999999999</v>
      </c>
      <c r="S242" s="1247">
        <v>19900</v>
      </c>
      <c r="T242" s="1247"/>
      <c r="U242" s="1247"/>
      <c r="V242" s="1247"/>
      <c r="W242" s="1247"/>
      <c r="X242" s="1247" t="s">
        <v>928</v>
      </c>
    </row>
    <row r="243" spans="1:24" x14ac:dyDescent="0.25">
      <c r="A243" s="1247">
        <v>1082</v>
      </c>
      <c r="B243" s="1247" t="s">
        <v>718</v>
      </c>
      <c r="C243" s="1247"/>
      <c r="D243" s="1247" t="s">
        <v>537</v>
      </c>
      <c r="E243" s="1247">
        <v>5421</v>
      </c>
      <c r="F243" s="1248">
        <v>0</v>
      </c>
      <c r="G243" s="1247">
        <v>5421</v>
      </c>
      <c r="H243" s="1248">
        <v>0</v>
      </c>
      <c r="I243" s="1247">
        <v>5421</v>
      </c>
      <c r="J243" s="1163">
        <v>-1.47E-3</v>
      </c>
      <c r="K243" s="1247">
        <v>5429</v>
      </c>
      <c r="L243" s="1164">
        <v>0.20004</v>
      </c>
      <c r="M243" s="1247">
        <v>4524</v>
      </c>
      <c r="N243" s="1248">
        <v>0</v>
      </c>
      <c r="O243" s="1247">
        <v>4524</v>
      </c>
      <c r="P243" s="1248">
        <v>0</v>
      </c>
      <c r="Q243" s="1247">
        <v>4524</v>
      </c>
      <c r="R243" s="1163">
        <v>-0.16547000000000001</v>
      </c>
      <c r="S243" s="1247">
        <v>5421</v>
      </c>
      <c r="T243" s="1247"/>
      <c r="U243" s="1247"/>
      <c r="V243" s="1247"/>
      <c r="W243" s="1247">
        <v>5421</v>
      </c>
      <c r="X243" s="1247" t="s">
        <v>928</v>
      </c>
    </row>
    <row r="244" spans="1:24" x14ac:dyDescent="0.25">
      <c r="A244" s="1247">
        <v>1083</v>
      </c>
      <c r="B244" s="1247" t="s">
        <v>719</v>
      </c>
      <c r="C244" s="1247"/>
      <c r="D244" s="1247" t="s">
        <v>537</v>
      </c>
      <c r="E244" s="1247">
        <v>4063</v>
      </c>
      <c r="F244" s="1248">
        <v>0</v>
      </c>
      <c r="G244" s="1247">
        <v>4063</v>
      </c>
      <c r="H244" s="1248">
        <v>0</v>
      </c>
      <c r="I244" s="1247">
        <v>4063</v>
      </c>
      <c r="J244" s="1248">
        <v>0</v>
      </c>
      <c r="K244" s="1247">
        <v>4063</v>
      </c>
      <c r="L244" s="1248">
        <v>0</v>
      </c>
      <c r="M244" s="1247">
        <v>4063</v>
      </c>
      <c r="N244" s="1248">
        <v>0</v>
      </c>
      <c r="O244" s="1247">
        <v>4063</v>
      </c>
      <c r="P244" s="1248">
        <v>0</v>
      </c>
      <c r="Q244" s="1247">
        <v>4063</v>
      </c>
      <c r="R244" s="1248">
        <v>0</v>
      </c>
      <c r="S244" s="1247">
        <v>4063</v>
      </c>
      <c r="T244" s="1247"/>
      <c r="U244" s="1247"/>
      <c r="V244" s="1247"/>
      <c r="W244" s="1247">
        <v>4063</v>
      </c>
      <c r="X244" s="1247" t="s">
        <v>928</v>
      </c>
    </row>
    <row r="245" spans="1:24" x14ac:dyDescent="0.25">
      <c r="A245" s="1247">
        <v>1084</v>
      </c>
      <c r="B245" s="1247" t="s">
        <v>720</v>
      </c>
      <c r="C245" s="1247"/>
      <c r="D245" s="1247" t="s">
        <v>537</v>
      </c>
      <c r="E245" s="1247">
        <v>4063</v>
      </c>
      <c r="F245" s="1248">
        <v>0</v>
      </c>
      <c r="G245" s="1247">
        <v>4063</v>
      </c>
      <c r="H245" s="1248">
        <v>0</v>
      </c>
      <c r="I245" s="1247">
        <v>4063</v>
      </c>
      <c r="J245" s="1248">
        <v>0</v>
      </c>
      <c r="K245" s="1247">
        <v>4063</v>
      </c>
      <c r="L245" s="1248">
        <v>0</v>
      </c>
      <c r="M245" s="1247">
        <v>4063</v>
      </c>
      <c r="N245" s="1248">
        <v>0</v>
      </c>
      <c r="O245" s="1247">
        <v>4063</v>
      </c>
      <c r="P245" s="1248">
        <v>0</v>
      </c>
      <c r="Q245" s="1247">
        <v>4063</v>
      </c>
      <c r="R245" s="1248">
        <v>0</v>
      </c>
      <c r="S245" s="1247">
        <v>4063</v>
      </c>
      <c r="T245" s="1247"/>
      <c r="U245" s="1247"/>
      <c r="V245" s="1247"/>
      <c r="W245" s="1247">
        <v>4063</v>
      </c>
      <c r="X245" s="1247" t="s">
        <v>928</v>
      </c>
    </row>
    <row r="246" spans="1:24" x14ac:dyDescent="0.25">
      <c r="A246" s="1247">
        <v>1085</v>
      </c>
      <c r="B246" s="1247" t="s">
        <v>721</v>
      </c>
      <c r="C246" s="1247"/>
      <c r="D246" s="1247" t="s">
        <v>537</v>
      </c>
      <c r="E246" s="1247">
        <v>9946</v>
      </c>
      <c r="F246" s="1248">
        <v>0</v>
      </c>
      <c r="G246" s="1247">
        <v>9946</v>
      </c>
      <c r="H246" s="1248">
        <v>0</v>
      </c>
      <c r="I246" s="1247">
        <v>9946</v>
      </c>
      <c r="J246" s="1248">
        <v>0</v>
      </c>
      <c r="K246" s="1247">
        <v>9946</v>
      </c>
      <c r="L246" s="1248">
        <v>0</v>
      </c>
      <c r="M246" s="1247">
        <v>9946</v>
      </c>
      <c r="N246" s="1248">
        <v>0</v>
      </c>
      <c r="O246" s="1247">
        <v>9946</v>
      </c>
      <c r="P246" s="1248">
        <v>0</v>
      </c>
      <c r="Q246" s="1247">
        <v>9946</v>
      </c>
      <c r="R246" s="1164">
        <v>9.9129999999999996E-2</v>
      </c>
      <c r="S246" s="1247">
        <v>9049</v>
      </c>
      <c r="T246" s="1247"/>
      <c r="U246" s="1247"/>
      <c r="V246" s="1247"/>
      <c r="W246" s="1247">
        <v>9049</v>
      </c>
      <c r="X246" s="1247" t="s">
        <v>928</v>
      </c>
    </row>
    <row r="247" spans="1:24" x14ac:dyDescent="0.25">
      <c r="A247" s="1247">
        <v>1086</v>
      </c>
      <c r="B247" s="1247" t="s">
        <v>722</v>
      </c>
      <c r="C247" s="1247"/>
      <c r="D247" s="1247" t="s">
        <v>537</v>
      </c>
      <c r="E247" s="1247">
        <v>18090</v>
      </c>
      <c r="F247" s="1248">
        <v>0</v>
      </c>
      <c r="G247" s="1247">
        <v>18090</v>
      </c>
      <c r="H247" s="1248">
        <v>0</v>
      </c>
      <c r="I247" s="1247">
        <v>18090</v>
      </c>
      <c r="J247" s="1248">
        <v>0</v>
      </c>
      <c r="K247" s="1247">
        <v>18090</v>
      </c>
      <c r="L247" s="1248">
        <v>0</v>
      </c>
      <c r="M247" s="1247">
        <v>18090</v>
      </c>
      <c r="N247" s="1248">
        <v>0</v>
      </c>
      <c r="O247" s="1247">
        <v>18090</v>
      </c>
      <c r="P247" s="1248">
        <v>0</v>
      </c>
      <c r="Q247" s="1247">
        <v>18090</v>
      </c>
      <c r="R247" s="1248">
        <v>0</v>
      </c>
      <c r="S247" s="1247">
        <v>18090</v>
      </c>
      <c r="T247" s="1247"/>
      <c r="U247" s="1247"/>
      <c r="V247" s="1247"/>
      <c r="W247" s="1247">
        <v>18090</v>
      </c>
      <c r="X247" s="1247" t="s">
        <v>928</v>
      </c>
    </row>
    <row r="248" spans="1:24" x14ac:dyDescent="0.25">
      <c r="A248" s="1247">
        <v>1087</v>
      </c>
      <c r="B248" s="1247" t="s">
        <v>723</v>
      </c>
      <c r="C248" s="1247"/>
      <c r="D248" s="1247" t="s">
        <v>537</v>
      </c>
      <c r="E248" s="1247">
        <v>6326</v>
      </c>
      <c r="F248" s="1248">
        <v>0</v>
      </c>
      <c r="G248" s="1247">
        <v>6326</v>
      </c>
      <c r="H248" s="1248">
        <v>0</v>
      </c>
      <c r="I248" s="1247">
        <v>6326</v>
      </c>
      <c r="J248" s="1248">
        <v>0</v>
      </c>
      <c r="K248" s="1247">
        <v>6326</v>
      </c>
      <c r="L248" s="1248">
        <v>0</v>
      </c>
      <c r="M248" s="1247">
        <v>6326</v>
      </c>
      <c r="N248" s="1248">
        <v>0</v>
      </c>
      <c r="O248" s="1247">
        <v>6326</v>
      </c>
      <c r="P248" s="1248">
        <v>0</v>
      </c>
      <c r="Q248" s="1247">
        <v>6326</v>
      </c>
      <c r="R248" s="1248">
        <v>0</v>
      </c>
      <c r="S248" s="1247">
        <v>6326</v>
      </c>
      <c r="T248" s="1247"/>
      <c r="U248" s="1247"/>
      <c r="V248" s="1247"/>
      <c r="W248" s="1247">
        <v>6326</v>
      </c>
      <c r="X248" s="1247" t="s">
        <v>928</v>
      </c>
    </row>
    <row r="249" spans="1:24" x14ac:dyDescent="0.25">
      <c r="A249" s="1247">
        <v>1088</v>
      </c>
      <c r="B249" s="1247" t="s">
        <v>724</v>
      </c>
      <c r="C249" s="1247"/>
      <c r="D249" s="1247" t="s">
        <v>537</v>
      </c>
      <c r="E249" s="1247">
        <v>7593</v>
      </c>
      <c r="F249" s="1248">
        <v>0</v>
      </c>
      <c r="G249" s="1247">
        <v>7593</v>
      </c>
      <c r="H249" s="1248">
        <v>0</v>
      </c>
      <c r="I249" s="1247">
        <v>7593</v>
      </c>
      <c r="J249" s="1248">
        <v>0</v>
      </c>
      <c r="K249" s="1247">
        <v>7593</v>
      </c>
      <c r="L249" s="1248">
        <v>0</v>
      </c>
      <c r="M249" s="1247">
        <v>7593</v>
      </c>
      <c r="N249" s="1248">
        <v>0</v>
      </c>
      <c r="O249" s="1247">
        <v>7593</v>
      </c>
      <c r="P249" s="1248">
        <v>0</v>
      </c>
      <c r="Q249" s="1247">
        <v>7593</v>
      </c>
      <c r="R249" s="1248">
        <v>0</v>
      </c>
      <c r="S249" s="1247">
        <v>7593</v>
      </c>
      <c r="T249" s="1247"/>
      <c r="U249" s="1247"/>
      <c r="V249" s="1247"/>
      <c r="W249" s="1247">
        <v>7593</v>
      </c>
      <c r="X249" s="1247" t="s">
        <v>928</v>
      </c>
    </row>
    <row r="250" spans="1:24" x14ac:dyDescent="0.25">
      <c r="A250" s="1247">
        <v>1091</v>
      </c>
      <c r="B250" s="1247" t="s">
        <v>725</v>
      </c>
      <c r="C250" s="1247"/>
      <c r="D250" s="1247" t="s">
        <v>537</v>
      </c>
      <c r="E250" s="1247">
        <v>18995</v>
      </c>
      <c r="F250" s="1248">
        <v>0</v>
      </c>
      <c r="G250" s="1247">
        <v>18995</v>
      </c>
      <c r="H250" s="1248">
        <v>0</v>
      </c>
      <c r="I250" s="1247">
        <v>18995</v>
      </c>
      <c r="J250" s="1248">
        <v>0</v>
      </c>
      <c r="K250" s="1247">
        <v>18995</v>
      </c>
      <c r="L250" s="1248">
        <v>0</v>
      </c>
      <c r="M250" s="1247">
        <v>18995</v>
      </c>
      <c r="N250" s="1248">
        <v>0</v>
      </c>
      <c r="O250" s="1247">
        <v>18995</v>
      </c>
      <c r="P250" s="1248">
        <v>0</v>
      </c>
      <c r="Q250" s="1247">
        <v>18995</v>
      </c>
      <c r="R250" s="1248">
        <v>0</v>
      </c>
      <c r="S250" s="1247">
        <v>18995</v>
      </c>
      <c r="T250" s="1247"/>
      <c r="U250" s="1247"/>
      <c r="V250" s="1247"/>
      <c r="W250" s="1247"/>
      <c r="X250" s="1247" t="s">
        <v>928</v>
      </c>
    </row>
    <row r="251" spans="1:24" x14ac:dyDescent="0.25">
      <c r="A251" s="1247">
        <v>1092</v>
      </c>
      <c r="B251" s="1247" t="s">
        <v>726</v>
      </c>
      <c r="C251" s="1247"/>
      <c r="D251" s="1247" t="s">
        <v>537</v>
      </c>
      <c r="E251" s="1247">
        <v>4787</v>
      </c>
      <c r="F251" s="1248">
        <v>0</v>
      </c>
      <c r="G251" s="1247">
        <v>4787</v>
      </c>
      <c r="H251" s="1164">
        <v>5.8130000000000001E-2</v>
      </c>
      <c r="I251" s="1247">
        <v>4524</v>
      </c>
      <c r="J251" s="1163">
        <v>-5.4940000000000003E-2</v>
      </c>
      <c r="K251" s="1247">
        <v>4787</v>
      </c>
      <c r="L251" s="1248">
        <v>0</v>
      </c>
      <c r="M251" s="1247">
        <v>4787</v>
      </c>
      <c r="N251" s="1248">
        <v>0</v>
      </c>
      <c r="O251" s="1247">
        <v>4787</v>
      </c>
      <c r="P251" s="1248">
        <v>0</v>
      </c>
      <c r="Q251" s="1247">
        <v>4787</v>
      </c>
      <c r="R251" s="1248">
        <v>0</v>
      </c>
      <c r="S251" s="1247">
        <v>4787</v>
      </c>
      <c r="T251" s="1247"/>
      <c r="U251" s="1247"/>
      <c r="V251" s="1247"/>
      <c r="W251" s="1247">
        <v>4787</v>
      </c>
      <c r="X251" s="1247" t="s">
        <v>928</v>
      </c>
    </row>
    <row r="252" spans="1:24" x14ac:dyDescent="0.25">
      <c r="A252" s="1247">
        <v>1093</v>
      </c>
      <c r="B252" s="1247" t="s">
        <v>727</v>
      </c>
      <c r="C252" s="1247"/>
      <c r="D252" s="1247" t="s">
        <v>537</v>
      </c>
      <c r="E252" s="1247">
        <v>3068</v>
      </c>
      <c r="F252" s="1248">
        <v>0</v>
      </c>
      <c r="G252" s="1247">
        <v>3068</v>
      </c>
      <c r="H252" s="1248">
        <v>0</v>
      </c>
      <c r="I252" s="1247">
        <v>3068</v>
      </c>
      <c r="J252" s="1248">
        <v>0</v>
      </c>
      <c r="K252" s="1247">
        <v>3068</v>
      </c>
      <c r="L252" s="1248">
        <v>0</v>
      </c>
      <c r="M252" s="1247">
        <v>3068</v>
      </c>
      <c r="N252" s="1248">
        <v>0</v>
      </c>
      <c r="O252" s="1247">
        <v>3068</v>
      </c>
      <c r="P252" s="1248">
        <v>0</v>
      </c>
      <c r="Q252" s="1247">
        <v>3068</v>
      </c>
      <c r="R252" s="1248">
        <v>0</v>
      </c>
      <c r="S252" s="1247">
        <v>3068</v>
      </c>
      <c r="T252" s="1247"/>
      <c r="U252" s="1247"/>
      <c r="V252" s="1247"/>
      <c r="W252" s="1247">
        <v>3068</v>
      </c>
      <c r="X252" s="1247" t="s">
        <v>928</v>
      </c>
    </row>
    <row r="253" spans="1:24" x14ac:dyDescent="0.25">
      <c r="A253" s="1247">
        <v>1094</v>
      </c>
      <c r="B253" s="1247" t="s">
        <v>728</v>
      </c>
      <c r="C253" s="1247"/>
      <c r="D253" s="1247" t="s">
        <v>537</v>
      </c>
      <c r="E253" s="1247">
        <v>3611</v>
      </c>
      <c r="F253" s="1248">
        <v>0</v>
      </c>
      <c r="G253" s="1247">
        <v>3611</v>
      </c>
      <c r="H253" s="1164">
        <v>8.1460000000000005E-2</v>
      </c>
      <c r="I253" s="1247">
        <v>3339</v>
      </c>
      <c r="J253" s="1248">
        <v>0</v>
      </c>
      <c r="K253" s="1247">
        <v>3339</v>
      </c>
      <c r="L253" s="1248">
        <v>0</v>
      </c>
      <c r="M253" s="1247">
        <v>3339</v>
      </c>
      <c r="N253" s="1248">
        <v>0</v>
      </c>
      <c r="O253" s="1247">
        <v>3339</v>
      </c>
      <c r="P253" s="1248">
        <v>0</v>
      </c>
      <c r="Q253" s="1247">
        <v>3339</v>
      </c>
      <c r="R253" s="1248">
        <v>0</v>
      </c>
      <c r="S253" s="1247">
        <v>3339</v>
      </c>
      <c r="T253" s="1247"/>
      <c r="U253" s="1247"/>
      <c r="V253" s="1247"/>
      <c r="W253" s="1247">
        <v>3339</v>
      </c>
      <c r="X253" s="1247" t="s">
        <v>928</v>
      </c>
    </row>
    <row r="254" spans="1:24" x14ac:dyDescent="0.25">
      <c r="A254" s="1247">
        <v>1095</v>
      </c>
      <c r="B254" s="1247" t="s">
        <v>729</v>
      </c>
      <c r="C254" s="1247"/>
      <c r="D254" s="1247" t="s">
        <v>537</v>
      </c>
      <c r="E254" s="1247">
        <v>9946</v>
      </c>
      <c r="F254" s="1248">
        <v>0</v>
      </c>
      <c r="G254" s="1247">
        <v>9946</v>
      </c>
      <c r="H254" s="1248">
        <v>0</v>
      </c>
      <c r="I254" s="1247">
        <v>9946</v>
      </c>
      <c r="J254" s="1248">
        <v>0</v>
      </c>
      <c r="K254" s="1247">
        <v>9946</v>
      </c>
      <c r="L254" s="1248">
        <v>0</v>
      </c>
      <c r="M254" s="1247">
        <v>9946</v>
      </c>
      <c r="N254" s="1248">
        <v>0</v>
      </c>
      <c r="O254" s="1247">
        <v>9946</v>
      </c>
      <c r="P254" s="1248">
        <v>0</v>
      </c>
      <c r="Q254" s="1247">
        <v>9946</v>
      </c>
      <c r="R254" s="1248">
        <v>0</v>
      </c>
      <c r="S254" s="1247">
        <v>9946</v>
      </c>
      <c r="T254" s="1247"/>
      <c r="U254" s="1247"/>
      <c r="V254" s="1247"/>
      <c r="W254" s="1247"/>
      <c r="X254" s="1247" t="s">
        <v>928</v>
      </c>
    </row>
    <row r="255" spans="1:24" x14ac:dyDescent="0.25">
      <c r="A255" s="1097">
        <v>1103</v>
      </c>
      <c r="B255" s="1097" t="s">
        <v>731</v>
      </c>
      <c r="C255" s="1097" t="s">
        <v>514</v>
      </c>
      <c r="D255" s="1097" t="s">
        <v>503</v>
      </c>
      <c r="E255" s="1247">
        <v>1706</v>
      </c>
      <c r="F255" s="1248">
        <v>0</v>
      </c>
      <c r="G255" s="1247">
        <v>1706</v>
      </c>
      <c r="H255" s="1248">
        <v>0</v>
      </c>
      <c r="I255" s="1247">
        <v>1706</v>
      </c>
      <c r="J255" s="1248">
        <v>0</v>
      </c>
      <c r="K255" s="1247">
        <v>1706</v>
      </c>
      <c r="L255" s="1248">
        <v>0</v>
      </c>
      <c r="M255" s="1247">
        <v>1706</v>
      </c>
      <c r="N255" s="1248">
        <v>0</v>
      </c>
      <c r="O255" s="1247">
        <v>1706</v>
      </c>
      <c r="P255" s="1164">
        <v>7.0260000000000003E-2</v>
      </c>
      <c r="Q255" s="1247">
        <v>1594</v>
      </c>
      <c r="R255" s="1248">
        <v>0</v>
      </c>
      <c r="S255" s="1247">
        <v>1594</v>
      </c>
      <c r="T255" s="1247"/>
      <c r="U255" s="1247"/>
      <c r="V255" s="1247"/>
      <c r="W255" s="1247">
        <v>1594</v>
      </c>
      <c r="X255" s="1247" t="s">
        <v>933</v>
      </c>
    </row>
    <row r="256" spans="1:24" x14ac:dyDescent="0.25">
      <c r="A256" s="1097">
        <v>1104</v>
      </c>
      <c r="B256" s="1097" t="s">
        <v>732</v>
      </c>
      <c r="C256" s="1097" t="s">
        <v>545</v>
      </c>
      <c r="D256" s="1097" t="s">
        <v>503</v>
      </c>
      <c r="E256" s="1247">
        <v>2604</v>
      </c>
      <c r="F256" s="1248">
        <v>0</v>
      </c>
      <c r="G256" s="1247">
        <v>2604</v>
      </c>
      <c r="H256" s="1248">
        <v>0</v>
      </c>
      <c r="I256" s="1247">
        <v>2604</v>
      </c>
      <c r="J256" s="1248">
        <v>0</v>
      </c>
      <c r="K256" s="1247">
        <v>2604</v>
      </c>
      <c r="L256" s="1248">
        <v>0</v>
      </c>
      <c r="M256" s="1247">
        <v>2604</v>
      </c>
      <c r="N256" s="1248">
        <v>0</v>
      </c>
      <c r="O256" s="1247">
        <v>2604</v>
      </c>
      <c r="P256" s="1164">
        <v>6.9839999999999999E-2</v>
      </c>
      <c r="Q256" s="1247">
        <v>2434</v>
      </c>
      <c r="R256" s="1248">
        <v>0</v>
      </c>
      <c r="S256" s="1247">
        <v>2434</v>
      </c>
      <c r="T256" s="1247"/>
      <c r="U256" s="1247"/>
      <c r="V256" s="1247"/>
      <c r="W256" s="1247">
        <v>2434</v>
      </c>
      <c r="X256" s="1247" t="s">
        <v>933</v>
      </c>
    </row>
    <row r="257" spans="1:24" x14ac:dyDescent="0.25">
      <c r="A257" s="1247">
        <v>1121</v>
      </c>
      <c r="B257" s="1247" t="s">
        <v>736</v>
      </c>
      <c r="C257" s="1247"/>
      <c r="D257" s="1247" t="s">
        <v>630</v>
      </c>
      <c r="E257" s="1247">
        <v>6025</v>
      </c>
      <c r="F257" s="1248">
        <v>0</v>
      </c>
      <c r="G257" s="1247">
        <v>6025</v>
      </c>
      <c r="H257" s="1248">
        <v>0</v>
      </c>
      <c r="I257" s="1247">
        <v>6025</v>
      </c>
      <c r="J257" s="1248">
        <v>0</v>
      </c>
      <c r="K257" s="1247">
        <v>6025</v>
      </c>
      <c r="L257" s="1248">
        <v>0</v>
      </c>
      <c r="M257" s="1247">
        <v>6025</v>
      </c>
      <c r="N257" s="1248">
        <v>0</v>
      </c>
      <c r="O257" s="1247">
        <v>6025</v>
      </c>
      <c r="P257" s="1248">
        <v>0</v>
      </c>
      <c r="Q257" s="1247">
        <v>6025</v>
      </c>
      <c r="R257" s="1248">
        <v>0</v>
      </c>
      <c r="S257" s="1247">
        <v>6025</v>
      </c>
      <c r="T257" s="1247"/>
      <c r="U257" s="1247"/>
      <c r="V257" s="1247"/>
      <c r="W257" s="1247">
        <v>6025</v>
      </c>
      <c r="X257" s="1247"/>
    </row>
    <row r="258" spans="1:24" x14ac:dyDescent="0.25">
      <c r="A258" s="1097">
        <v>1147</v>
      </c>
      <c r="B258" s="1097" t="s">
        <v>739</v>
      </c>
      <c r="C258" s="1097"/>
      <c r="D258" s="1097" t="s">
        <v>630</v>
      </c>
      <c r="E258" s="1247">
        <v>4124</v>
      </c>
      <c r="F258" s="1248">
        <v>0</v>
      </c>
      <c r="G258" s="1247">
        <v>4124</v>
      </c>
      <c r="H258" s="1248">
        <v>0</v>
      </c>
      <c r="I258" s="1247">
        <v>4124</v>
      </c>
      <c r="J258" s="1248">
        <v>0</v>
      </c>
      <c r="K258" s="1247">
        <v>4124</v>
      </c>
      <c r="L258" s="1248">
        <v>0</v>
      </c>
      <c r="M258" s="1247">
        <v>4124</v>
      </c>
      <c r="N258" s="1248">
        <v>0</v>
      </c>
      <c r="O258" s="1247">
        <v>4124</v>
      </c>
      <c r="P258" s="1248">
        <v>0</v>
      </c>
      <c r="Q258" s="1247">
        <v>4124</v>
      </c>
      <c r="R258" s="1248">
        <v>0</v>
      </c>
      <c r="S258" s="1247">
        <v>4124</v>
      </c>
      <c r="T258" s="1247"/>
      <c r="U258" s="1247"/>
      <c r="V258" s="1247"/>
      <c r="W258" s="1247">
        <v>4124</v>
      </c>
      <c r="X258" s="1247" t="s">
        <v>933</v>
      </c>
    </row>
    <row r="259" spans="1:24" x14ac:dyDescent="0.25">
      <c r="A259" s="1247">
        <v>1154</v>
      </c>
      <c r="B259" s="1247" t="s">
        <v>740</v>
      </c>
      <c r="C259" s="1247"/>
      <c r="D259" s="1247" t="s">
        <v>630</v>
      </c>
      <c r="E259" s="1247">
        <v>4124</v>
      </c>
      <c r="F259" s="1248">
        <v>0</v>
      </c>
      <c r="G259" s="1247">
        <v>4124</v>
      </c>
      <c r="H259" s="1248">
        <v>0</v>
      </c>
      <c r="I259" s="1247">
        <v>4124</v>
      </c>
      <c r="J259" s="1248">
        <v>0</v>
      </c>
      <c r="K259" s="1247">
        <v>4124</v>
      </c>
      <c r="L259" s="1248">
        <v>0</v>
      </c>
      <c r="M259" s="1247">
        <v>4124</v>
      </c>
      <c r="N259" s="1248">
        <v>0</v>
      </c>
      <c r="O259" s="1247">
        <v>4124</v>
      </c>
      <c r="P259" s="1248">
        <v>0</v>
      </c>
      <c r="Q259" s="1247">
        <v>4124</v>
      </c>
      <c r="R259" s="1248">
        <v>0</v>
      </c>
      <c r="S259" s="1247">
        <v>4124</v>
      </c>
      <c r="T259" s="1247"/>
      <c r="U259" s="1247"/>
      <c r="V259" s="1247"/>
      <c r="W259" s="1247">
        <v>4124</v>
      </c>
      <c r="X259" s="1247"/>
    </row>
    <row r="260" spans="1:24" x14ac:dyDescent="0.25">
      <c r="A260" s="1097">
        <v>1237</v>
      </c>
      <c r="B260" s="1097" t="s">
        <v>766</v>
      </c>
      <c r="C260" s="1097"/>
      <c r="D260" s="1097" t="s">
        <v>630</v>
      </c>
      <c r="E260" s="1247">
        <v>0</v>
      </c>
      <c r="F260" s="1247"/>
      <c r="G260" s="1247">
        <v>0</v>
      </c>
      <c r="H260" s="1247"/>
      <c r="I260" s="1247">
        <v>0</v>
      </c>
      <c r="J260" s="1247"/>
      <c r="K260" s="1247">
        <v>0</v>
      </c>
      <c r="L260" s="1247"/>
      <c r="M260" s="1247">
        <v>0</v>
      </c>
      <c r="N260" s="1247"/>
      <c r="O260" s="1247">
        <v>0</v>
      </c>
      <c r="P260" s="1247"/>
      <c r="Q260" s="1247">
        <v>0</v>
      </c>
      <c r="R260" s="1247"/>
      <c r="S260" s="1247">
        <v>0</v>
      </c>
      <c r="T260" s="1247"/>
      <c r="U260" s="1247"/>
      <c r="V260" s="1247"/>
      <c r="W260" s="1247"/>
      <c r="X260" s="1247" t="s">
        <v>933</v>
      </c>
    </row>
    <row r="261" spans="1:24" x14ac:dyDescent="0.25">
      <c r="A261" s="1247">
        <v>1341</v>
      </c>
      <c r="B261" s="1247" t="s">
        <v>791</v>
      </c>
      <c r="C261" s="1247"/>
      <c r="D261" s="1247" t="s">
        <v>630</v>
      </c>
      <c r="E261" s="1247">
        <v>12471</v>
      </c>
      <c r="F261" s="1248">
        <v>0</v>
      </c>
      <c r="G261" s="1247">
        <v>12471</v>
      </c>
      <c r="H261" s="1248">
        <v>0</v>
      </c>
      <c r="I261" s="1247">
        <v>12471</v>
      </c>
      <c r="J261" s="1248">
        <v>0</v>
      </c>
      <c r="K261" s="1247">
        <v>12471</v>
      </c>
      <c r="L261" s="1248">
        <v>0</v>
      </c>
      <c r="M261" s="1247">
        <v>12471</v>
      </c>
      <c r="N261" s="1248">
        <v>0</v>
      </c>
      <c r="O261" s="1247">
        <v>12471</v>
      </c>
      <c r="P261" s="1248">
        <v>0</v>
      </c>
      <c r="Q261" s="1247">
        <v>12471</v>
      </c>
      <c r="R261" s="1248">
        <v>0</v>
      </c>
      <c r="S261" s="1247">
        <v>12471</v>
      </c>
      <c r="T261" s="1247"/>
      <c r="U261" s="1247"/>
      <c r="V261" s="1247"/>
      <c r="W261" s="1247"/>
      <c r="X261" s="1247" t="s">
        <v>928</v>
      </c>
    </row>
    <row r="262" spans="1:24" x14ac:dyDescent="0.25">
      <c r="A262" s="1097">
        <v>1376</v>
      </c>
      <c r="B262" s="1097" t="s">
        <v>793</v>
      </c>
      <c r="C262" s="1097"/>
      <c r="D262" s="1097" t="s">
        <v>630</v>
      </c>
      <c r="E262" s="1247">
        <v>7000</v>
      </c>
      <c r="F262" s="1248">
        <v>0</v>
      </c>
      <c r="G262" s="1247">
        <v>7000</v>
      </c>
      <c r="H262" s="1163">
        <v>-0.35215000000000002</v>
      </c>
      <c r="I262" s="1247">
        <v>10805</v>
      </c>
      <c r="J262" s="1248">
        <v>0</v>
      </c>
      <c r="K262" s="1247">
        <v>10805</v>
      </c>
      <c r="L262" s="1248">
        <v>0</v>
      </c>
      <c r="M262" s="1247">
        <v>10805</v>
      </c>
      <c r="N262" s="1248">
        <v>0</v>
      </c>
      <c r="O262" s="1247">
        <v>10805</v>
      </c>
      <c r="P262" s="1248">
        <v>0</v>
      </c>
      <c r="Q262" s="1247">
        <v>10805</v>
      </c>
      <c r="R262" s="1248">
        <v>0</v>
      </c>
      <c r="S262" s="1247">
        <v>10805</v>
      </c>
      <c r="T262" s="1247"/>
      <c r="U262" s="1247"/>
      <c r="V262" s="1247"/>
      <c r="W262" s="1247">
        <v>10805</v>
      </c>
      <c r="X262" s="1247" t="s">
        <v>933</v>
      </c>
    </row>
    <row r="263" spans="1:24" x14ac:dyDescent="0.25">
      <c r="A263" s="1097">
        <v>1377</v>
      </c>
      <c r="B263" s="1097" t="s">
        <v>794</v>
      </c>
      <c r="C263" s="1097"/>
      <c r="D263" s="1097" t="s">
        <v>630</v>
      </c>
      <c r="E263" s="1247">
        <v>9868</v>
      </c>
      <c r="F263" s="1248">
        <v>0</v>
      </c>
      <c r="G263" s="1247">
        <v>9868</v>
      </c>
      <c r="H263" s="1164">
        <v>0.28741</v>
      </c>
      <c r="I263" s="1247">
        <v>7665</v>
      </c>
      <c r="J263" s="1248">
        <v>0</v>
      </c>
      <c r="K263" s="1247">
        <v>7665</v>
      </c>
      <c r="L263" s="1248">
        <v>0</v>
      </c>
      <c r="M263" s="1247">
        <v>7665</v>
      </c>
      <c r="N263" s="1248">
        <v>0</v>
      </c>
      <c r="O263" s="1247">
        <v>7665</v>
      </c>
      <c r="P263" s="1248">
        <v>0</v>
      </c>
      <c r="Q263" s="1247">
        <v>7665</v>
      </c>
      <c r="R263" s="1248">
        <v>0</v>
      </c>
      <c r="S263" s="1247">
        <v>7665</v>
      </c>
      <c r="T263" s="1247"/>
      <c r="U263" s="1247"/>
      <c r="V263" s="1247"/>
      <c r="W263" s="1247">
        <v>7665</v>
      </c>
      <c r="X263" s="1247" t="s">
        <v>933</v>
      </c>
    </row>
    <row r="264" spans="1:24" x14ac:dyDescent="0.25">
      <c r="A264" s="1247">
        <v>1393</v>
      </c>
      <c r="B264" s="1247" t="s">
        <v>795</v>
      </c>
      <c r="C264" s="1247"/>
      <c r="D264" s="1247" t="s">
        <v>537</v>
      </c>
      <c r="E264" s="1247">
        <v>9041</v>
      </c>
      <c r="F264" s="1248">
        <v>0</v>
      </c>
      <c r="G264" s="1247">
        <v>9041</v>
      </c>
      <c r="H264" s="1248">
        <v>0</v>
      </c>
      <c r="I264" s="1247">
        <v>9041</v>
      </c>
      <c r="J264" s="1248">
        <v>0</v>
      </c>
      <c r="K264" s="1247">
        <v>9041</v>
      </c>
      <c r="L264" s="1248">
        <v>0</v>
      </c>
      <c r="M264" s="1247">
        <v>9041</v>
      </c>
      <c r="N264" s="1248">
        <v>0</v>
      </c>
      <c r="O264" s="1247">
        <v>9041</v>
      </c>
      <c r="P264" s="1248">
        <v>0</v>
      </c>
      <c r="Q264" s="1247">
        <v>9041</v>
      </c>
      <c r="R264" s="1164">
        <v>0.25030999999999998</v>
      </c>
      <c r="S264" s="1247">
        <v>7231</v>
      </c>
      <c r="T264" s="1247"/>
      <c r="U264" s="1247"/>
      <c r="V264" s="1247"/>
      <c r="W264" s="1247">
        <v>7231</v>
      </c>
      <c r="X264" s="1247" t="s">
        <v>928</v>
      </c>
    </row>
    <row r="265" spans="1:24" x14ac:dyDescent="0.25">
      <c r="A265" s="1247">
        <v>1394</v>
      </c>
      <c r="B265" s="1247" t="s">
        <v>796</v>
      </c>
      <c r="C265" s="1247"/>
      <c r="D265" s="1247" t="s">
        <v>537</v>
      </c>
      <c r="E265" s="1247">
        <v>7231</v>
      </c>
      <c r="F265" s="1248">
        <v>0</v>
      </c>
      <c r="G265" s="1247">
        <v>7231</v>
      </c>
      <c r="H265" s="1248">
        <v>0</v>
      </c>
      <c r="I265" s="1247">
        <v>7231</v>
      </c>
      <c r="J265" s="1248">
        <v>0</v>
      </c>
      <c r="K265" s="1247">
        <v>7231</v>
      </c>
      <c r="L265" s="1248">
        <v>0</v>
      </c>
      <c r="M265" s="1247">
        <v>7231</v>
      </c>
      <c r="N265" s="1248">
        <v>0</v>
      </c>
      <c r="O265" s="1247">
        <v>7231</v>
      </c>
      <c r="P265" s="1248">
        <v>0</v>
      </c>
      <c r="Q265" s="1247">
        <v>7231</v>
      </c>
      <c r="R265" s="1163">
        <v>-0.66693000000000002</v>
      </c>
      <c r="S265" s="1247">
        <v>21710</v>
      </c>
      <c r="T265" s="1247"/>
      <c r="U265" s="1247"/>
      <c r="V265" s="1247"/>
      <c r="W265" s="1247">
        <v>21710</v>
      </c>
      <c r="X265" s="1247" t="s">
        <v>928</v>
      </c>
    </row>
    <row r="266" spans="1:24" x14ac:dyDescent="0.25">
      <c r="A266" s="1247">
        <v>1395</v>
      </c>
      <c r="B266" s="1247" t="s">
        <v>797</v>
      </c>
      <c r="C266" s="1247"/>
      <c r="D266" s="1247" t="s">
        <v>537</v>
      </c>
      <c r="E266" s="1247">
        <v>21710</v>
      </c>
      <c r="F266" s="1248">
        <v>0</v>
      </c>
      <c r="G266" s="1247">
        <v>21710</v>
      </c>
      <c r="H266" s="1248">
        <v>0</v>
      </c>
      <c r="I266" s="1247">
        <v>21710</v>
      </c>
      <c r="J266" s="1248">
        <v>0</v>
      </c>
      <c r="K266" s="1247">
        <v>21710</v>
      </c>
      <c r="L266" s="1248">
        <v>0</v>
      </c>
      <c r="M266" s="1247">
        <v>21710</v>
      </c>
      <c r="N266" s="1248">
        <v>0</v>
      </c>
      <c r="O266" s="1247">
        <v>21710</v>
      </c>
      <c r="P266" s="1248">
        <v>0</v>
      </c>
      <c r="Q266" s="1247">
        <v>21710</v>
      </c>
      <c r="R266" s="1164">
        <v>0.81294</v>
      </c>
      <c r="S266" s="1247">
        <v>11975</v>
      </c>
      <c r="T266" s="1247"/>
      <c r="U266" s="1247"/>
      <c r="V266" s="1247"/>
      <c r="W266" s="1247">
        <v>11975</v>
      </c>
      <c r="X266" s="1247" t="s">
        <v>928</v>
      </c>
    </row>
    <row r="267" spans="1:24" x14ac:dyDescent="0.25">
      <c r="A267" s="1097">
        <v>1401</v>
      </c>
      <c r="B267" s="1097" t="s">
        <v>798</v>
      </c>
      <c r="C267" s="1097"/>
      <c r="D267" s="1097" t="s">
        <v>630</v>
      </c>
      <c r="E267" s="1247">
        <v>4950</v>
      </c>
      <c r="F267" s="1248">
        <v>0</v>
      </c>
      <c r="G267" s="1247">
        <v>4950</v>
      </c>
      <c r="H267" s="1248">
        <v>0</v>
      </c>
      <c r="I267" s="1247">
        <v>4950</v>
      </c>
      <c r="J267" s="1248">
        <v>0</v>
      </c>
      <c r="K267" s="1247">
        <v>4950</v>
      </c>
      <c r="L267" s="1248">
        <v>0</v>
      </c>
      <c r="M267" s="1247">
        <v>4950</v>
      </c>
      <c r="N267" s="1248">
        <v>0</v>
      </c>
      <c r="O267" s="1247">
        <v>4950</v>
      </c>
      <c r="P267" s="1248">
        <v>0</v>
      </c>
      <c r="Q267" s="1247">
        <v>4950</v>
      </c>
      <c r="R267" s="1248">
        <v>0</v>
      </c>
      <c r="S267" s="1247">
        <v>4950</v>
      </c>
      <c r="T267" s="1247"/>
      <c r="U267" s="1247"/>
      <c r="V267" s="1247"/>
      <c r="W267" s="1247">
        <v>4950</v>
      </c>
      <c r="X267" s="1247" t="s">
        <v>933</v>
      </c>
    </row>
    <row r="268" spans="1:24" x14ac:dyDescent="0.25">
      <c r="A268" s="1097">
        <v>1403</v>
      </c>
      <c r="B268" s="1097" t="s">
        <v>800</v>
      </c>
      <c r="C268" s="1097"/>
      <c r="D268" s="1097" t="s">
        <v>630</v>
      </c>
      <c r="E268" s="1247">
        <v>4124</v>
      </c>
      <c r="F268" s="1248">
        <v>0</v>
      </c>
      <c r="G268" s="1247">
        <v>4124</v>
      </c>
      <c r="H268" s="1248">
        <v>0</v>
      </c>
      <c r="I268" s="1247">
        <v>4124</v>
      </c>
      <c r="J268" s="1248">
        <v>0</v>
      </c>
      <c r="K268" s="1247">
        <v>4124</v>
      </c>
      <c r="L268" s="1248">
        <v>0</v>
      </c>
      <c r="M268" s="1247">
        <v>4124</v>
      </c>
      <c r="N268" s="1248">
        <v>0</v>
      </c>
      <c r="O268" s="1247">
        <v>4124</v>
      </c>
      <c r="P268" s="1248">
        <v>0</v>
      </c>
      <c r="Q268" s="1247">
        <v>4124</v>
      </c>
      <c r="R268" s="1248">
        <v>0</v>
      </c>
      <c r="S268" s="1247">
        <v>4124</v>
      </c>
      <c r="T268" s="1247"/>
      <c r="U268" s="1247"/>
      <c r="V268" s="1247"/>
      <c r="W268" s="1247">
        <v>4124</v>
      </c>
      <c r="X268" s="1247" t="s">
        <v>933</v>
      </c>
    </row>
    <row r="269" spans="1:24" x14ac:dyDescent="0.25">
      <c r="A269" s="1097">
        <v>1405</v>
      </c>
      <c r="B269" s="1097" t="s">
        <v>802</v>
      </c>
      <c r="C269" s="1097"/>
      <c r="D269" s="1097" t="s">
        <v>630</v>
      </c>
      <c r="E269" s="1247">
        <v>5777</v>
      </c>
      <c r="F269" s="1248">
        <v>0</v>
      </c>
      <c r="G269" s="1247">
        <v>5777</v>
      </c>
      <c r="H269" s="1164">
        <v>0.12920000000000001</v>
      </c>
      <c r="I269" s="1247">
        <v>5116</v>
      </c>
      <c r="J269" s="1248">
        <v>0</v>
      </c>
      <c r="K269" s="1247">
        <v>5116</v>
      </c>
      <c r="L269" s="1248">
        <v>0</v>
      </c>
      <c r="M269" s="1247">
        <v>5116</v>
      </c>
      <c r="N269" s="1248">
        <v>0</v>
      </c>
      <c r="O269" s="1247">
        <v>5116</v>
      </c>
      <c r="P269" s="1248">
        <v>0</v>
      </c>
      <c r="Q269" s="1247">
        <v>5116</v>
      </c>
      <c r="R269" s="1248">
        <v>0</v>
      </c>
      <c r="S269" s="1247">
        <v>5116</v>
      </c>
      <c r="T269" s="1247"/>
      <c r="U269" s="1247"/>
      <c r="V269" s="1247"/>
      <c r="W269" s="1247">
        <v>5116</v>
      </c>
      <c r="X269" s="1247" t="s">
        <v>933</v>
      </c>
    </row>
    <row r="270" spans="1:24" x14ac:dyDescent="0.25">
      <c r="A270" s="1247">
        <v>1408</v>
      </c>
      <c r="B270" s="1247" t="s">
        <v>1072</v>
      </c>
      <c r="C270" s="1247"/>
      <c r="D270" s="1247" t="s">
        <v>537</v>
      </c>
      <c r="E270" s="1247">
        <v>22615</v>
      </c>
      <c r="F270" s="1248">
        <v>0</v>
      </c>
      <c r="G270" s="1247">
        <v>22615</v>
      </c>
      <c r="H270" s="1248">
        <v>0</v>
      </c>
      <c r="I270" s="1247">
        <v>22615</v>
      </c>
      <c r="J270" s="1248">
        <v>0</v>
      </c>
      <c r="K270" s="1247">
        <v>22615</v>
      </c>
      <c r="L270" s="1248">
        <v>0</v>
      </c>
      <c r="M270" s="1247">
        <v>22615</v>
      </c>
      <c r="N270" s="1248">
        <v>0</v>
      </c>
      <c r="O270" s="1247">
        <v>22615</v>
      </c>
      <c r="P270" s="1248">
        <v>0</v>
      </c>
      <c r="Q270" s="1247">
        <v>22615</v>
      </c>
      <c r="R270" s="1164">
        <v>0.13643</v>
      </c>
      <c r="S270" s="1247">
        <v>19900</v>
      </c>
      <c r="T270" s="1247"/>
      <c r="U270" s="1247"/>
      <c r="V270" s="1247"/>
      <c r="W270" s="1247">
        <v>19900</v>
      </c>
      <c r="X270" s="1247" t="s">
        <v>928</v>
      </c>
    </row>
    <row r="271" spans="1:24" x14ac:dyDescent="0.25">
      <c r="A271" s="1247">
        <v>1409</v>
      </c>
      <c r="B271" s="1247" t="s">
        <v>803</v>
      </c>
      <c r="C271" s="1247"/>
      <c r="D271" s="1247" t="s">
        <v>537</v>
      </c>
      <c r="E271" s="1247">
        <v>22615</v>
      </c>
      <c r="F271" s="1248">
        <v>0</v>
      </c>
      <c r="G271" s="1247">
        <v>22615</v>
      </c>
      <c r="H271" s="1248">
        <v>0</v>
      </c>
      <c r="I271" s="1247">
        <v>22615</v>
      </c>
      <c r="J271" s="1248">
        <v>0</v>
      </c>
      <c r="K271" s="1247">
        <v>22615</v>
      </c>
      <c r="L271" s="1248">
        <v>0</v>
      </c>
      <c r="M271" s="1247">
        <v>22615</v>
      </c>
      <c r="N271" s="1248">
        <v>0</v>
      </c>
      <c r="O271" s="1247">
        <v>22615</v>
      </c>
      <c r="P271" s="1248">
        <v>0</v>
      </c>
      <c r="Q271" s="1247">
        <v>22615</v>
      </c>
      <c r="R271" s="1164">
        <v>0.13643</v>
      </c>
      <c r="S271" s="1247">
        <v>19900</v>
      </c>
      <c r="T271" s="1247"/>
      <c r="U271" s="1247"/>
      <c r="V271" s="1247"/>
      <c r="W271" s="1247">
        <v>19900</v>
      </c>
      <c r="X271" s="1247" t="s">
        <v>928</v>
      </c>
    </row>
    <row r="272" spans="1:24" x14ac:dyDescent="0.25">
      <c r="A272" s="1247">
        <v>1410</v>
      </c>
      <c r="B272" s="1247" t="s">
        <v>804</v>
      </c>
      <c r="C272" s="1247"/>
      <c r="D272" s="1247" t="s">
        <v>537</v>
      </c>
      <c r="E272" s="1247">
        <v>22615</v>
      </c>
      <c r="F272" s="1248">
        <v>0</v>
      </c>
      <c r="G272" s="1247">
        <v>22615</v>
      </c>
      <c r="H272" s="1248">
        <v>0</v>
      </c>
      <c r="I272" s="1247">
        <v>22615</v>
      </c>
      <c r="J272" s="1248">
        <v>0</v>
      </c>
      <c r="K272" s="1247">
        <v>22615</v>
      </c>
      <c r="L272" s="1248">
        <v>0</v>
      </c>
      <c r="M272" s="1247">
        <v>22615</v>
      </c>
      <c r="N272" s="1248">
        <v>0</v>
      </c>
      <c r="O272" s="1247">
        <v>22615</v>
      </c>
      <c r="P272" s="1248">
        <v>0</v>
      </c>
      <c r="Q272" s="1247">
        <v>22615</v>
      </c>
      <c r="R272" s="1164">
        <v>4.1689999999999998E-2</v>
      </c>
      <c r="S272" s="1247">
        <v>21710</v>
      </c>
      <c r="T272" s="1247"/>
      <c r="U272" s="1247"/>
      <c r="V272" s="1247"/>
      <c r="W272" s="1247">
        <v>21710</v>
      </c>
      <c r="X272" s="1247" t="s">
        <v>928</v>
      </c>
    </row>
    <row r="273" spans="1:24" x14ac:dyDescent="0.25">
      <c r="A273" s="1247">
        <v>1412</v>
      </c>
      <c r="B273" s="1247" t="s">
        <v>805</v>
      </c>
      <c r="C273" s="1247"/>
      <c r="D273" s="1247" t="s">
        <v>537</v>
      </c>
      <c r="E273" s="1247">
        <v>22615</v>
      </c>
      <c r="F273" s="1248">
        <v>0</v>
      </c>
      <c r="G273" s="1247">
        <v>22615</v>
      </c>
      <c r="H273" s="1248">
        <v>0</v>
      </c>
      <c r="I273" s="1247">
        <v>22615</v>
      </c>
      <c r="J273" s="1248">
        <v>0</v>
      </c>
      <c r="K273" s="1247">
        <v>22615</v>
      </c>
      <c r="L273" s="1248">
        <v>0</v>
      </c>
      <c r="M273" s="1247">
        <v>22615</v>
      </c>
      <c r="N273" s="1248">
        <v>0</v>
      </c>
      <c r="O273" s="1247">
        <v>22615</v>
      </c>
      <c r="P273" s="1248">
        <v>0</v>
      </c>
      <c r="Q273" s="1247">
        <v>22615</v>
      </c>
      <c r="R273" s="1248">
        <v>0</v>
      </c>
      <c r="S273" s="1247">
        <v>22615</v>
      </c>
      <c r="T273" s="1247"/>
      <c r="U273" s="1247"/>
      <c r="V273" s="1247"/>
      <c r="W273" s="1247">
        <v>22615</v>
      </c>
      <c r="X273" s="1247" t="s">
        <v>928</v>
      </c>
    </row>
    <row r="274" spans="1:24" x14ac:dyDescent="0.25">
      <c r="A274" s="1247">
        <v>1413</v>
      </c>
      <c r="B274" s="1247" t="s">
        <v>806</v>
      </c>
      <c r="C274" s="1247"/>
      <c r="D274" s="1247" t="s">
        <v>537</v>
      </c>
      <c r="E274" s="1247">
        <v>22615</v>
      </c>
      <c r="F274" s="1248">
        <v>0</v>
      </c>
      <c r="G274" s="1247">
        <v>22615</v>
      </c>
      <c r="H274" s="1248">
        <v>0</v>
      </c>
      <c r="I274" s="1247">
        <v>22615</v>
      </c>
      <c r="J274" s="1248">
        <v>0</v>
      </c>
      <c r="K274" s="1247">
        <v>22615</v>
      </c>
      <c r="L274" s="1248">
        <v>0</v>
      </c>
      <c r="M274" s="1247">
        <v>22615</v>
      </c>
      <c r="N274" s="1248">
        <v>0</v>
      </c>
      <c r="O274" s="1247">
        <v>22615</v>
      </c>
      <c r="P274" s="1248">
        <v>0</v>
      </c>
      <c r="Q274" s="1247">
        <v>22615</v>
      </c>
      <c r="R274" s="1248">
        <v>0</v>
      </c>
      <c r="S274" s="1247">
        <v>22615</v>
      </c>
      <c r="T274" s="1247"/>
      <c r="U274" s="1247"/>
      <c r="V274" s="1247"/>
      <c r="W274" s="1247">
        <v>22615</v>
      </c>
      <c r="X274" s="1247" t="s">
        <v>928</v>
      </c>
    </row>
    <row r="275" spans="1:24" x14ac:dyDescent="0.25">
      <c r="A275" s="1247">
        <v>1414</v>
      </c>
      <c r="B275" s="1247" t="s">
        <v>807</v>
      </c>
      <c r="C275" s="1247"/>
      <c r="D275" s="1247" t="s">
        <v>537</v>
      </c>
      <c r="E275" s="1247">
        <v>22615</v>
      </c>
      <c r="F275" s="1248">
        <v>0</v>
      </c>
      <c r="G275" s="1247">
        <v>22615</v>
      </c>
      <c r="H275" s="1248">
        <v>0</v>
      </c>
      <c r="I275" s="1247">
        <v>22615</v>
      </c>
      <c r="J275" s="1248">
        <v>0</v>
      </c>
      <c r="K275" s="1247">
        <v>22615</v>
      </c>
      <c r="L275" s="1248">
        <v>0</v>
      </c>
      <c r="M275" s="1247">
        <v>22615</v>
      </c>
      <c r="N275" s="1248">
        <v>0</v>
      </c>
      <c r="O275" s="1247">
        <v>22615</v>
      </c>
      <c r="P275" s="1248">
        <v>0</v>
      </c>
      <c r="Q275" s="1247">
        <v>22615</v>
      </c>
      <c r="R275" s="1164">
        <v>0.13643</v>
      </c>
      <c r="S275" s="1247">
        <v>19900</v>
      </c>
      <c r="T275" s="1247"/>
      <c r="U275" s="1247"/>
      <c r="V275" s="1247"/>
      <c r="W275" s="1247">
        <v>19900</v>
      </c>
      <c r="X275" s="1247" t="s">
        <v>928</v>
      </c>
    </row>
    <row r="276" spans="1:24" x14ac:dyDescent="0.25">
      <c r="A276" s="1247">
        <v>1415</v>
      </c>
      <c r="B276" s="1247" t="s">
        <v>808</v>
      </c>
      <c r="C276" s="1247"/>
      <c r="D276" s="1247" t="s">
        <v>537</v>
      </c>
      <c r="E276" s="1247">
        <v>22615</v>
      </c>
      <c r="F276" s="1248">
        <v>0</v>
      </c>
      <c r="G276" s="1247">
        <v>22615</v>
      </c>
      <c r="H276" s="1248">
        <v>0</v>
      </c>
      <c r="I276" s="1247">
        <v>22615</v>
      </c>
      <c r="J276" s="1248">
        <v>0</v>
      </c>
      <c r="K276" s="1247">
        <v>22615</v>
      </c>
      <c r="L276" s="1248">
        <v>0</v>
      </c>
      <c r="M276" s="1247">
        <v>22615</v>
      </c>
      <c r="N276" s="1248">
        <v>0</v>
      </c>
      <c r="O276" s="1247">
        <v>22615</v>
      </c>
      <c r="P276" s="1248">
        <v>0</v>
      </c>
      <c r="Q276" s="1247">
        <v>22615</v>
      </c>
      <c r="R276" s="1248">
        <v>0</v>
      </c>
      <c r="S276" s="1247">
        <v>22615</v>
      </c>
      <c r="T276" s="1247"/>
      <c r="U276" s="1247"/>
      <c r="V276" s="1247"/>
      <c r="W276" s="1247">
        <v>22615</v>
      </c>
      <c r="X276" s="1247" t="s">
        <v>928</v>
      </c>
    </row>
    <row r="277" spans="1:24" x14ac:dyDescent="0.25">
      <c r="A277" s="1247">
        <v>1416</v>
      </c>
      <c r="B277" s="1247" t="s">
        <v>809</v>
      </c>
      <c r="C277" s="1247"/>
      <c r="D277" s="1247" t="s">
        <v>537</v>
      </c>
      <c r="E277" s="1247">
        <v>23520</v>
      </c>
      <c r="F277" s="1248">
        <v>0</v>
      </c>
      <c r="G277" s="1247">
        <v>23520</v>
      </c>
      <c r="H277" s="1248">
        <v>0</v>
      </c>
      <c r="I277" s="1247">
        <v>23520</v>
      </c>
      <c r="J277" s="1248">
        <v>0</v>
      </c>
      <c r="K277" s="1247">
        <v>23520</v>
      </c>
      <c r="L277" s="1248">
        <v>0</v>
      </c>
      <c r="M277" s="1247">
        <v>23520</v>
      </c>
      <c r="N277" s="1248">
        <v>0</v>
      </c>
      <c r="O277" s="1247">
        <v>23520</v>
      </c>
      <c r="P277" s="1248">
        <v>0</v>
      </c>
      <c r="Q277" s="1247">
        <v>23520</v>
      </c>
      <c r="R277" s="1164">
        <v>4.002E-2</v>
      </c>
      <c r="S277" s="1247">
        <v>22615</v>
      </c>
      <c r="T277" s="1247"/>
      <c r="U277" s="1247"/>
      <c r="V277" s="1247"/>
      <c r="W277" s="1247">
        <v>22615</v>
      </c>
      <c r="X277" s="1247" t="s">
        <v>928</v>
      </c>
    </row>
    <row r="278" spans="1:24" x14ac:dyDescent="0.25">
      <c r="A278" s="1247">
        <v>1417</v>
      </c>
      <c r="B278" s="1247" t="s">
        <v>810</v>
      </c>
      <c r="C278" s="1247"/>
      <c r="D278" s="1247" t="s">
        <v>537</v>
      </c>
      <c r="E278" s="1247">
        <v>22615</v>
      </c>
      <c r="F278" s="1248">
        <v>0</v>
      </c>
      <c r="G278" s="1247">
        <v>22615</v>
      </c>
      <c r="H278" s="1248">
        <v>0</v>
      </c>
      <c r="I278" s="1247">
        <v>22615</v>
      </c>
      <c r="J278" s="1248">
        <v>0</v>
      </c>
      <c r="K278" s="1247">
        <v>22615</v>
      </c>
      <c r="L278" s="1248">
        <v>0</v>
      </c>
      <c r="M278" s="1247">
        <v>22615</v>
      </c>
      <c r="N278" s="1248">
        <v>0</v>
      </c>
      <c r="O278" s="1247">
        <v>22615</v>
      </c>
      <c r="P278" s="1248">
        <v>0</v>
      </c>
      <c r="Q278" s="1247">
        <v>22615</v>
      </c>
      <c r="R278" s="1248">
        <v>0</v>
      </c>
      <c r="S278" s="1247">
        <v>22615</v>
      </c>
      <c r="T278" s="1247"/>
      <c r="U278" s="1247"/>
      <c r="V278" s="1247"/>
      <c r="W278" s="1247">
        <v>22615</v>
      </c>
      <c r="X278" s="1247" t="s">
        <v>928</v>
      </c>
    </row>
    <row r="279" spans="1:24" x14ac:dyDescent="0.25">
      <c r="A279" s="1247">
        <v>1418</v>
      </c>
      <c r="B279" s="1247" t="s">
        <v>1074</v>
      </c>
      <c r="C279" s="1247"/>
      <c r="D279" s="1247" t="s">
        <v>537</v>
      </c>
      <c r="E279" s="1247">
        <v>22615</v>
      </c>
      <c r="F279" s="1248">
        <v>0</v>
      </c>
      <c r="G279" s="1247">
        <v>22615</v>
      </c>
      <c r="H279" s="1248">
        <v>0</v>
      </c>
      <c r="I279" s="1247">
        <v>22615</v>
      </c>
      <c r="J279" s="1248">
        <v>0</v>
      </c>
      <c r="K279" s="1247">
        <v>22615</v>
      </c>
      <c r="L279" s="1248">
        <v>0</v>
      </c>
      <c r="M279" s="1247">
        <v>22615</v>
      </c>
      <c r="N279" s="1248">
        <v>0</v>
      </c>
      <c r="O279" s="1247">
        <v>22615</v>
      </c>
      <c r="P279" s="1248">
        <v>0</v>
      </c>
      <c r="Q279" s="1247">
        <v>22615</v>
      </c>
      <c r="R279" s="1164">
        <v>1.0841400000000001</v>
      </c>
      <c r="S279" s="1247">
        <v>10851</v>
      </c>
      <c r="T279" s="1247"/>
      <c r="U279" s="1247"/>
      <c r="V279" s="1247"/>
      <c r="W279" s="1247">
        <v>10851</v>
      </c>
      <c r="X279" s="1247" t="s">
        <v>928</v>
      </c>
    </row>
    <row r="280" spans="1:24" x14ac:dyDescent="0.25">
      <c r="A280" s="1247">
        <v>1419</v>
      </c>
      <c r="B280" s="1247" t="s">
        <v>1075</v>
      </c>
      <c r="C280" s="1247"/>
      <c r="D280" s="1247" t="s">
        <v>537</v>
      </c>
      <c r="E280" s="1247">
        <v>23520</v>
      </c>
      <c r="F280" s="1248">
        <v>0</v>
      </c>
      <c r="G280" s="1247">
        <v>23520</v>
      </c>
      <c r="H280" s="1248">
        <v>0</v>
      </c>
      <c r="I280" s="1247">
        <v>23520</v>
      </c>
      <c r="J280" s="1247"/>
      <c r="K280" s="1247"/>
      <c r="L280" s="1247"/>
      <c r="M280" s="1247"/>
      <c r="N280" s="1247"/>
      <c r="O280" s="1247"/>
      <c r="P280" s="1247"/>
      <c r="Q280" s="1247"/>
      <c r="R280" s="1247"/>
      <c r="S280" s="1247"/>
      <c r="T280" s="1247"/>
      <c r="U280" s="1247"/>
      <c r="V280" s="1247"/>
      <c r="W280" s="1247"/>
      <c r="X280" s="1247" t="s">
        <v>928</v>
      </c>
    </row>
    <row r="281" spans="1:24" x14ac:dyDescent="0.25">
      <c r="A281" s="1247">
        <v>1424</v>
      </c>
      <c r="B281" s="1247" t="s">
        <v>811</v>
      </c>
      <c r="C281" s="1247"/>
      <c r="D281" s="1247" t="s">
        <v>503</v>
      </c>
      <c r="E281" s="1247">
        <v>12950</v>
      </c>
      <c r="F281" s="1248">
        <v>0</v>
      </c>
      <c r="G281" s="1247">
        <v>12950</v>
      </c>
      <c r="H281" s="1248">
        <v>0</v>
      </c>
      <c r="I281" s="1247">
        <v>12950</v>
      </c>
      <c r="J281" s="1248">
        <v>0</v>
      </c>
      <c r="K281" s="1247">
        <v>12950</v>
      </c>
      <c r="L281" s="1248">
        <v>0</v>
      </c>
      <c r="M281" s="1247">
        <v>12950</v>
      </c>
      <c r="N281" s="1248">
        <v>0</v>
      </c>
      <c r="O281" s="1247">
        <v>12950</v>
      </c>
      <c r="P281" s="1164">
        <v>6.9980000000000001E-2</v>
      </c>
      <c r="Q281" s="1247">
        <v>12103</v>
      </c>
      <c r="R281" s="1248">
        <v>0</v>
      </c>
      <c r="S281" s="1247">
        <v>12103</v>
      </c>
      <c r="T281" s="1247"/>
      <c r="U281" s="1247"/>
      <c r="V281" s="1247"/>
      <c r="W281" s="1247">
        <v>12103</v>
      </c>
      <c r="X281" s="1247" t="s">
        <v>928</v>
      </c>
    </row>
    <row r="282" spans="1:24" x14ac:dyDescent="0.25">
      <c r="A282" s="1097">
        <v>1428</v>
      </c>
      <c r="B282" s="1097" t="s">
        <v>812</v>
      </c>
      <c r="C282" s="1097"/>
      <c r="D282" s="1097" t="s">
        <v>503</v>
      </c>
      <c r="E282" s="1247">
        <v>15288</v>
      </c>
      <c r="F282" s="1248">
        <v>0</v>
      </c>
      <c r="G282" s="1247">
        <v>15288</v>
      </c>
      <c r="H282" s="1248">
        <v>0</v>
      </c>
      <c r="I282" s="1247">
        <v>15288</v>
      </c>
      <c r="J282" s="1248">
        <v>0</v>
      </c>
      <c r="K282" s="1247">
        <v>15288</v>
      </c>
      <c r="L282" s="1248">
        <v>0</v>
      </c>
      <c r="M282" s="1247">
        <v>15288</v>
      </c>
      <c r="N282" s="1248">
        <v>0</v>
      </c>
      <c r="O282" s="1247">
        <v>15288</v>
      </c>
      <c r="P282" s="1248">
        <v>0</v>
      </c>
      <c r="Q282" s="1247">
        <v>15288</v>
      </c>
      <c r="R282" s="1248">
        <v>0</v>
      </c>
      <c r="S282" s="1247">
        <v>15288</v>
      </c>
      <c r="T282" s="1247"/>
      <c r="U282" s="1247"/>
      <c r="V282" s="1247"/>
      <c r="W282" s="1247">
        <v>15288</v>
      </c>
      <c r="X282" s="1247" t="s">
        <v>933</v>
      </c>
    </row>
    <row r="283" spans="1:24" x14ac:dyDescent="0.25">
      <c r="A283" s="1097">
        <v>1429</v>
      </c>
      <c r="B283" s="1097" t="s">
        <v>813</v>
      </c>
      <c r="C283" s="1097"/>
      <c r="D283" s="1097" t="s">
        <v>503</v>
      </c>
      <c r="E283" s="1247">
        <v>29623</v>
      </c>
      <c r="F283" s="1248">
        <v>0</v>
      </c>
      <c r="G283" s="1247">
        <v>29623</v>
      </c>
      <c r="H283" s="1248">
        <v>0</v>
      </c>
      <c r="I283" s="1247">
        <v>29623</v>
      </c>
      <c r="J283" s="1248">
        <v>0</v>
      </c>
      <c r="K283" s="1247">
        <v>29623</v>
      </c>
      <c r="L283" s="1248">
        <v>0</v>
      </c>
      <c r="M283" s="1247">
        <v>29623</v>
      </c>
      <c r="N283" s="1248">
        <v>0</v>
      </c>
      <c r="O283" s="1247">
        <v>29623</v>
      </c>
      <c r="P283" s="1164">
        <v>7.0000000000000007E-2</v>
      </c>
      <c r="Q283" s="1247">
        <v>27685</v>
      </c>
      <c r="R283" s="1248">
        <v>0</v>
      </c>
      <c r="S283" s="1247">
        <v>27685</v>
      </c>
      <c r="T283" s="1247"/>
      <c r="U283" s="1247"/>
      <c r="V283" s="1247"/>
      <c r="W283" s="1247">
        <v>27685</v>
      </c>
      <c r="X283" s="1247" t="s">
        <v>933</v>
      </c>
    </row>
    <row r="284" spans="1:24" x14ac:dyDescent="0.25">
      <c r="A284" s="1247">
        <v>1436</v>
      </c>
      <c r="B284" s="1247" t="s">
        <v>1081</v>
      </c>
      <c r="C284" s="1247"/>
      <c r="D284" s="1247" t="s">
        <v>537</v>
      </c>
      <c r="E284" s="1247">
        <v>40715</v>
      </c>
      <c r="F284" s="1248">
        <v>0</v>
      </c>
      <c r="G284" s="1247">
        <v>40715</v>
      </c>
      <c r="H284" s="1248">
        <v>0</v>
      </c>
      <c r="I284" s="1247">
        <v>40715</v>
      </c>
      <c r="J284" s="1247"/>
      <c r="K284" s="1247"/>
      <c r="L284" s="1247"/>
      <c r="M284" s="1247"/>
      <c r="N284" s="1247"/>
      <c r="O284" s="1247"/>
      <c r="P284" s="1247"/>
      <c r="Q284" s="1247"/>
      <c r="R284" s="1247"/>
      <c r="S284" s="1247"/>
      <c r="T284" s="1247"/>
      <c r="U284" s="1247"/>
      <c r="V284" s="1247"/>
      <c r="W284" s="1247"/>
      <c r="X284" s="1247" t="s">
        <v>928</v>
      </c>
    </row>
    <row r="285" spans="1:24" x14ac:dyDescent="0.25">
      <c r="A285" s="1247">
        <v>1437</v>
      </c>
      <c r="B285" s="1247" t="s">
        <v>1082</v>
      </c>
      <c r="C285" s="1247"/>
      <c r="D285" s="1247" t="s">
        <v>537</v>
      </c>
      <c r="E285" s="1247">
        <v>21710</v>
      </c>
      <c r="F285" s="1248">
        <v>0</v>
      </c>
      <c r="G285" s="1247">
        <v>21710</v>
      </c>
      <c r="H285" s="1248">
        <v>0</v>
      </c>
      <c r="I285" s="1247">
        <v>21710</v>
      </c>
      <c r="J285" s="1247"/>
      <c r="K285" s="1247"/>
      <c r="L285" s="1247"/>
      <c r="M285" s="1247"/>
      <c r="N285" s="1247"/>
      <c r="O285" s="1247"/>
      <c r="P285" s="1247"/>
      <c r="Q285" s="1247"/>
      <c r="R285" s="1247"/>
      <c r="S285" s="1247"/>
      <c r="T285" s="1247"/>
      <c r="U285" s="1247"/>
      <c r="V285" s="1247"/>
      <c r="W285" s="1247"/>
      <c r="X285" s="1247" t="s">
        <v>928</v>
      </c>
    </row>
    <row r="286" spans="1:24" x14ac:dyDescent="0.25">
      <c r="A286" s="1247">
        <v>1503</v>
      </c>
      <c r="B286" s="1247" t="s">
        <v>814</v>
      </c>
      <c r="C286" s="1247"/>
      <c r="D286" s="1247" t="s">
        <v>537</v>
      </c>
      <c r="E286" s="1247">
        <v>24425</v>
      </c>
      <c r="F286" s="1248">
        <v>0</v>
      </c>
      <c r="G286" s="1247">
        <v>24425</v>
      </c>
      <c r="H286" s="1248">
        <v>0</v>
      </c>
      <c r="I286" s="1247">
        <v>24425</v>
      </c>
      <c r="J286" s="1248">
        <v>0</v>
      </c>
      <c r="K286" s="1247">
        <v>24425</v>
      </c>
      <c r="L286" s="1248">
        <v>0</v>
      </c>
      <c r="M286" s="1247">
        <v>24425</v>
      </c>
      <c r="N286" s="1248">
        <v>0</v>
      </c>
      <c r="O286" s="1247">
        <v>24425</v>
      </c>
      <c r="P286" s="1248">
        <v>0</v>
      </c>
      <c r="Q286" s="1247">
        <v>24425</v>
      </c>
      <c r="R286" s="1248">
        <v>0</v>
      </c>
      <c r="S286" s="1247">
        <v>24425</v>
      </c>
      <c r="T286" s="1247"/>
      <c r="U286" s="1247"/>
      <c r="V286" s="1247"/>
      <c r="W286" s="1247"/>
      <c r="X286" s="1247" t="s">
        <v>928</v>
      </c>
    </row>
    <row r="287" spans="1:24" x14ac:dyDescent="0.25">
      <c r="A287" s="1097">
        <v>1509</v>
      </c>
      <c r="B287" s="1097" t="s">
        <v>816</v>
      </c>
      <c r="C287" s="1097"/>
      <c r="D287" s="1097" t="s">
        <v>630</v>
      </c>
      <c r="E287" s="1247">
        <v>2636</v>
      </c>
      <c r="F287" s="1248">
        <v>0</v>
      </c>
      <c r="G287" s="1247">
        <v>2636</v>
      </c>
      <c r="H287" s="1248">
        <v>0</v>
      </c>
      <c r="I287" s="1247">
        <v>2636</v>
      </c>
      <c r="J287" s="1248">
        <v>0</v>
      </c>
      <c r="K287" s="1247">
        <v>2636</v>
      </c>
      <c r="L287" s="1248">
        <v>0</v>
      </c>
      <c r="M287" s="1247">
        <v>2636</v>
      </c>
      <c r="N287" s="1248">
        <v>0</v>
      </c>
      <c r="O287" s="1247">
        <v>2636</v>
      </c>
      <c r="P287" s="1248">
        <v>0</v>
      </c>
      <c r="Q287" s="1247">
        <v>2636</v>
      </c>
      <c r="R287" s="1248">
        <v>0</v>
      </c>
      <c r="S287" s="1247">
        <v>2636</v>
      </c>
      <c r="T287" s="1247"/>
      <c r="U287" s="1247"/>
      <c r="V287" s="1247"/>
      <c r="W287" s="1247">
        <v>2636</v>
      </c>
      <c r="X287" s="1247" t="s">
        <v>933</v>
      </c>
    </row>
    <row r="288" spans="1:24" x14ac:dyDescent="0.25">
      <c r="A288" s="1247">
        <v>1510</v>
      </c>
      <c r="B288" s="1247" t="s">
        <v>817</v>
      </c>
      <c r="C288" s="1247"/>
      <c r="D288" s="1247" t="s">
        <v>630</v>
      </c>
      <c r="E288" s="1247">
        <v>17264</v>
      </c>
      <c r="F288" s="1248">
        <v>0</v>
      </c>
      <c r="G288" s="1247">
        <v>17264</v>
      </c>
      <c r="H288" s="1248">
        <v>0</v>
      </c>
      <c r="I288" s="1247">
        <v>17264</v>
      </c>
      <c r="J288" s="1248">
        <v>0</v>
      </c>
      <c r="K288" s="1247">
        <v>17264</v>
      </c>
      <c r="L288" s="1248">
        <v>0</v>
      </c>
      <c r="M288" s="1247">
        <v>17264</v>
      </c>
      <c r="N288" s="1248">
        <v>0</v>
      </c>
      <c r="O288" s="1247">
        <v>17264</v>
      </c>
      <c r="P288" s="1248">
        <v>0</v>
      </c>
      <c r="Q288" s="1247">
        <v>17264</v>
      </c>
      <c r="R288" s="1248">
        <v>0</v>
      </c>
      <c r="S288" s="1247">
        <v>17264</v>
      </c>
      <c r="T288" s="1247"/>
      <c r="U288" s="1247"/>
      <c r="V288" s="1247"/>
      <c r="W288" s="1247">
        <v>17264</v>
      </c>
      <c r="X288" s="1247" t="s">
        <v>928</v>
      </c>
    </row>
    <row r="289" spans="1:24" x14ac:dyDescent="0.25">
      <c r="A289" s="1097">
        <v>1511</v>
      </c>
      <c r="B289" s="1097" t="s">
        <v>1314</v>
      </c>
      <c r="C289" s="1097"/>
      <c r="D289" s="1097" t="s">
        <v>630</v>
      </c>
      <c r="E289" s="1247">
        <v>1893</v>
      </c>
      <c r="F289" s="1248">
        <v>0</v>
      </c>
      <c r="G289" s="1247">
        <v>1893</v>
      </c>
      <c r="H289" s="1248">
        <v>0</v>
      </c>
      <c r="I289" s="1247">
        <v>1893</v>
      </c>
      <c r="J289" s="1248">
        <v>0</v>
      </c>
      <c r="K289" s="1247">
        <v>1893</v>
      </c>
      <c r="L289" s="1248">
        <v>0</v>
      </c>
      <c r="M289" s="1247">
        <v>1893</v>
      </c>
      <c r="N289" s="1248">
        <v>0</v>
      </c>
      <c r="O289" s="1247">
        <v>1893</v>
      </c>
      <c r="P289" s="1248">
        <v>0</v>
      </c>
      <c r="Q289" s="1247">
        <v>1893</v>
      </c>
      <c r="R289" s="1248">
        <v>0</v>
      </c>
      <c r="S289" s="1247">
        <v>1893</v>
      </c>
      <c r="T289" s="1247"/>
      <c r="U289" s="1247"/>
      <c r="V289" s="1247"/>
      <c r="W289" s="1247">
        <v>1893</v>
      </c>
      <c r="X289" s="1247" t="s">
        <v>933</v>
      </c>
    </row>
    <row r="290" spans="1:24" x14ac:dyDescent="0.25">
      <c r="A290" s="1247">
        <v>1519</v>
      </c>
      <c r="B290" s="1247" t="s">
        <v>819</v>
      </c>
      <c r="C290" s="1247" t="s">
        <v>146</v>
      </c>
      <c r="D290" s="1247" t="s">
        <v>503</v>
      </c>
      <c r="E290" s="1247">
        <v>14564</v>
      </c>
      <c r="F290" s="1248">
        <v>0</v>
      </c>
      <c r="G290" s="1247">
        <v>14564</v>
      </c>
      <c r="H290" s="1248">
        <v>0</v>
      </c>
      <c r="I290" s="1247">
        <v>14564</v>
      </c>
      <c r="J290" s="1248">
        <v>0</v>
      </c>
      <c r="K290" s="1247">
        <v>14564</v>
      </c>
      <c r="L290" s="1248">
        <v>0</v>
      </c>
      <c r="M290" s="1247">
        <v>14564</v>
      </c>
      <c r="N290" s="1248">
        <v>0</v>
      </c>
      <c r="O290" s="1247">
        <v>14564</v>
      </c>
      <c r="P290" s="1164">
        <v>7.0019999999999999E-2</v>
      </c>
      <c r="Q290" s="1247">
        <v>13611</v>
      </c>
      <c r="R290" s="1248">
        <v>0</v>
      </c>
      <c r="S290" s="1247">
        <v>13611</v>
      </c>
      <c r="T290" s="1247"/>
      <c r="U290" s="1247"/>
      <c r="V290" s="1247"/>
      <c r="W290" s="1247">
        <v>13611</v>
      </c>
      <c r="X290" s="1247" t="s">
        <v>928</v>
      </c>
    </row>
    <row r="291" spans="1:24" x14ac:dyDescent="0.25">
      <c r="A291" s="1247">
        <v>1672</v>
      </c>
      <c r="B291" s="1247"/>
      <c r="C291" s="1247"/>
      <c r="D291" s="1247"/>
      <c r="E291" s="1247">
        <v>3132</v>
      </c>
      <c r="F291" s="1248">
        <v>0</v>
      </c>
      <c r="G291" s="1247">
        <v>3132</v>
      </c>
      <c r="H291" s="1248">
        <v>0</v>
      </c>
      <c r="I291" s="1247">
        <v>3132</v>
      </c>
      <c r="J291" s="1248">
        <v>0</v>
      </c>
      <c r="K291" s="1247">
        <v>3132</v>
      </c>
      <c r="L291" s="1248">
        <v>0</v>
      </c>
      <c r="M291" s="1247">
        <v>3132</v>
      </c>
      <c r="N291" s="1248">
        <v>0</v>
      </c>
      <c r="O291" s="1247">
        <v>3132</v>
      </c>
      <c r="P291" s="1248">
        <v>0</v>
      </c>
      <c r="Q291" s="1247">
        <v>3132</v>
      </c>
      <c r="R291" s="1248">
        <v>0</v>
      </c>
      <c r="S291" s="1247">
        <v>3132</v>
      </c>
      <c r="T291" s="1247"/>
      <c r="U291" s="1247"/>
      <c r="V291" s="1247"/>
      <c r="W291" s="1247">
        <v>3132</v>
      </c>
      <c r="X291" s="1247"/>
    </row>
    <row r="292" spans="1:24" x14ac:dyDescent="0.25">
      <c r="A292" s="1247">
        <v>2014</v>
      </c>
      <c r="B292" s="1247" t="s">
        <v>110</v>
      </c>
      <c r="C292" s="1247"/>
      <c r="D292" s="1247" t="s">
        <v>537</v>
      </c>
      <c r="E292" s="1247">
        <v>17457</v>
      </c>
      <c r="F292" s="1248">
        <v>0</v>
      </c>
      <c r="G292" s="1247">
        <v>17457</v>
      </c>
      <c r="H292" s="1248">
        <v>0</v>
      </c>
      <c r="I292" s="1247">
        <v>17457</v>
      </c>
      <c r="J292" s="1248">
        <v>0</v>
      </c>
      <c r="K292" s="1247">
        <v>17457</v>
      </c>
      <c r="L292" s="1248">
        <v>0</v>
      </c>
      <c r="M292" s="1247">
        <v>17457</v>
      </c>
      <c r="N292" s="1248">
        <v>0</v>
      </c>
      <c r="O292" s="1247">
        <v>17457</v>
      </c>
      <c r="P292" s="1248">
        <v>0</v>
      </c>
      <c r="Q292" s="1247">
        <v>17457</v>
      </c>
      <c r="R292" s="1248">
        <v>0</v>
      </c>
      <c r="S292" s="1247">
        <v>17457</v>
      </c>
      <c r="T292" s="1247"/>
      <c r="U292" s="1247"/>
      <c r="V292" s="1247"/>
      <c r="W292" s="1247">
        <v>17457</v>
      </c>
      <c r="X292" s="1247" t="s">
        <v>928</v>
      </c>
    </row>
    <row r="293" spans="1:24" x14ac:dyDescent="0.25">
      <c r="A293" s="1247">
        <v>2044</v>
      </c>
      <c r="B293" s="1247" t="s">
        <v>1315</v>
      </c>
      <c r="C293" s="1247" t="s">
        <v>514</v>
      </c>
      <c r="D293" s="1247" t="s">
        <v>503</v>
      </c>
      <c r="E293" s="1247">
        <v>11128</v>
      </c>
      <c r="F293" s="1248">
        <v>0</v>
      </c>
      <c r="G293" s="1247">
        <v>11128</v>
      </c>
      <c r="H293" s="1248">
        <v>0</v>
      </c>
      <c r="I293" s="1247">
        <v>11128</v>
      </c>
      <c r="J293" s="1248">
        <v>0</v>
      </c>
      <c r="K293" s="1247">
        <v>11128</v>
      </c>
      <c r="L293" s="1248">
        <v>0</v>
      </c>
      <c r="M293" s="1247">
        <v>11128</v>
      </c>
      <c r="N293" s="1248">
        <v>0</v>
      </c>
      <c r="O293" s="1247">
        <v>11128</v>
      </c>
      <c r="P293" s="1164">
        <v>7.0000000000000007E-2</v>
      </c>
      <c r="Q293" s="1247">
        <v>10400</v>
      </c>
      <c r="R293" s="1248">
        <v>0</v>
      </c>
      <c r="S293" s="1247">
        <v>10400</v>
      </c>
      <c r="T293" s="1247"/>
      <c r="U293" s="1247"/>
      <c r="V293" s="1247"/>
      <c r="W293" s="1247">
        <v>10400</v>
      </c>
      <c r="X293" s="1247" t="s">
        <v>928</v>
      </c>
    </row>
    <row r="294" spans="1:24" x14ac:dyDescent="0.25">
      <c r="A294" s="1247">
        <v>2070</v>
      </c>
      <c r="B294" s="1247" t="s">
        <v>821</v>
      </c>
      <c r="C294" s="1247"/>
      <c r="D294" s="1247" t="s">
        <v>537</v>
      </c>
      <c r="E294" s="1247">
        <v>22615</v>
      </c>
      <c r="F294" s="1248">
        <v>0</v>
      </c>
      <c r="G294" s="1247">
        <v>22615</v>
      </c>
      <c r="H294" s="1248">
        <v>0</v>
      </c>
      <c r="I294" s="1247">
        <v>22615</v>
      </c>
      <c r="J294" s="1248">
        <v>0</v>
      </c>
      <c r="K294" s="1247">
        <v>22615</v>
      </c>
      <c r="L294" s="1248">
        <v>0</v>
      </c>
      <c r="M294" s="1247">
        <v>22615</v>
      </c>
      <c r="N294" s="1248">
        <v>0</v>
      </c>
      <c r="O294" s="1247">
        <v>22615</v>
      </c>
      <c r="P294" s="1248">
        <v>0</v>
      </c>
      <c r="Q294" s="1247">
        <v>22615</v>
      </c>
      <c r="R294" s="1164">
        <v>0.13643</v>
      </c>
      <c r="S294" s="1247">
        <v>19900</v>
      </c>
      <c r="T294" s="1247"/>
      <c r="U294" s="1247"/>
      <c r="V294" s="1247"/>
      <c r="W294" s="1247">
        <v>19900</v>
      </c>
      <c r="X294" s="1247" t="s">
        <v>928</v>
      </c>
    </row>
    <row r="295" spans="1:24" x14ac:dyDescent="0.25">
      <c r="A295" s="1097">
        <v>2146</v>
      </c>
      <c r="B295" s="1097" t="s">
        <v>822</v>
      </c>
      <c r="C295" s="1097" t="s">
        <v>146</v>
      </c>
      <c r="D295" s="1097" t="s">
        <v>503</v>
      </c>
      <c r="E295" s="1247">
        <v>49891</v>
      </c>
      <c r="F295" s="1248">
        <v>0</v>
      </c>
      <c r="G295" s="1247">
        <v>49891</v>
      </c>
      <c r="H295" s="1248">
        <v>0</v>
      </c>
      <c r="I295" s="1247">
        <v>49891</v>
      </c>
      <c r="J295" s="1248">
        <v>0</v>
      </c>
      <c r="K295" s="1247">
        <v>49891</v>
      </c>
      <c r="L295" s="1248">
        <v>0</v>
      </c>
      <c r="M295" s="1247">
        <v>49891</v>
      </c>
      <c r="N295" s="1248">
        <v>0</v>
      </c>
      <c r="O295" s="1247">
        <v>49891</v>
      </c>
      <c r="P295" s="1164">
        <v>6.9980000000000001E-2</v>
      </c>
      <c r="Q295" s="1247">
        <v>46628</v>
      </c>
      <c r="R295" s="1248">
        <v>0</v>
      </c>
      <c r="S295" s="1247">
        <v>46628</v>
      </c>
      <c r="T295" s="1247"/>
      <c r="U295" s="1247"/>
      <c r="V295" s="1247"/>
      <c r="W295" s="1247">
        <v>46628</v>
      </c>
      <c r="X295" s="1247" t="s">
        <v>933</v>
      </c>
    </row>
    <row r="296" spans="1:24" x14ac:dyDescent="0.25">
      <c r="A296" s="1247">
        <v>2180</v>
      </c>
      <c r="B296" s="1247" t="s">
        <v>823</v>
      </c>
      <c r="C296" s="1247"/>
      <c r="D296" s="1247" t="s">
        <v>537</v>
      </c>
      <c r="E296" s="1247">
        <v>2900</v>
      </c>
      <c r="F296" s="1248">
        <v>0</v>
      </c>
      <c r="G296" s="1247">
        <v>2900</v>
      </c>
      <c r="H296" s="1248">
        <v>0</v>
      </c>
      <c r="I296" s="1247">
        <v>2900</v>
      </c>
      <c r="J296" s="1248">
        <v>0</v>
      </c>
      <c r="K296" s="1247">
        <v>2900</v>
      </c>
      <c r="L296" s="1248">
        <v>0</v>
      </c>
      <c r="M296" s="1247">
        <v>2900</v>
      </c>
      <c r="N296" s="1248">
        <v>0</v>
      </c>
      <c r="O296" s="1247">
        <v>2900</v>
      </c>
      <c r="P296" s="1248">
        <v>0</v>
      </c>
      <c r="Q296" s="1247">
        <v>2900</v>
      </c>
      <c r="R296" s="1248">
        <v>0</v>
      </c>
      <c r="S296" s="1247">
        <v>2900</v>
      </c>
      <c r="T296" s="1247"/>
      <c r="U296" s="1247"/>
      <c r="V296" s="1247"/>
      <c r="W296" s="1247">
        <v>2900</v>
      </c>
      <c r="X296" s="1247" t="s">
        <v>928</v>
      </c>
    </row>
    <row r="297" spans="1:24" x14ac:dyDescent="0.25">
      <c r="A297" s="1247">
        <v>2209</v>
      </c>
      <c r="B297" s="1247" t="s">
        <v>826</v>
      </c>
      <c r="C297" s="1247"/>
      <c r="D297" s="1247" t="s">
        <v>537</v>
      </c>
      <c r="E297" s="1247">
        <v>8391</v>
      </c>
      <c r="F297" s="1248">
        <v>0</v>
      </c>
      <c r="G297" s="1247">
        <v>8391</v>
      </c>
      <c r="H297" s="1248">
        <v>0</v>
      </c>
      <c r="I297" s="1247">
        <v>8391</v>
      </c>
      <c r="J297" s="1248">
        <v>0</v>
      </c>
      <c r="K297" s="1247">
        <v>8391</v>
      </c>
      <c r="L297" s="1248">
        <v>0</v>
      </c>
      <c r="M297" s="1247">
        <v>8391</v>
      </c>
      <c r="N297" s="1248">
        <v>0</v>
      </c>
      <c r="O297" s="1247">
        <v>8391</v>
      </c>
      <c r="P297" s="1248">
        <v>0</v>
      </c>
      <c r="Q297" s="1247">
        <v>8391</v>
      </c>
      <c r="R297" s="1248">
        <v>0</v>
      </c>
      <c r="S297" s="1247">
        <v>8391</v>
      </c>
      <c r="T297" s="1247"/>
      <c r="U297" s="1247"/>
      <c r="V297" s="1247"/>
      <c r="W297" s="1247">
        <v>8391</v>
      </c>
      <c r="X297" s="1247" t="s">
        <v>928</v>
      </c>
    </row>
    <row r="298" spans="1:24" x14ac:dyDescent="0.25">
      <c r="A298" s="1247">
        <v>2230</v>
      </c>
      <c r="B298" s="1247"/>
      <c r="C298" s="1247"/>
      <c r="D298" s="1247"/>
      <c r="E298" s="1247">
        <v>2140</v>
      </c>
      <c r="F298" s="1248">
        <v>0</v>
      </c>
      <c r="G298" s="1247">
        <v>2140</v>
      </c>
      <c r="H298" s="1248">
        <v>0</v>
      </c>
      <c r="I298" s="1247">
        <v>2140</v>
      </c>
      <c r="J298" s="1248">
        <v>0</v>
      </c>
      <c r="K298" s="1247">
        <v>2140</v>
      </c>
      <c r="L298" s="1248">
        <v>0</v>
      </c>
      <c r="M298" s="1247">
        <v>2140</v>
      </c>
      <c r="N298" s="1248">
        <v>0</v>
      </c>
      <c r="O298" s="1247">
        <v>2140</v>
      </c>
      <c r="P298" s="1248">
        <v>0</v>
      </c>
      <c r="Q298" s="1247">
        <v>2140</v>
      </c>
      <c r="R298" s="1248">
        <v>0</v>
      </c>
      <c r="S298" s="1247">
        <v>2140</v>
      </c>
      <c r="T298" s="1247"/>
      <c r="U298" s="1247"/>
      <c r="V298" s="1247"/>
      <c r="W298" s="1247">
        <v>2140</v>
      </c>
      <c r="X298" s="1247"/>
    </row>
    <row r="299" spans="1:24" x14ac:dyDescent="0.25">
      <c r="A299" s="1247">
        <v>2499</v>
      </c>
      <c r="B299" s="1247"/>
      <c r="C299" s="1247"/>
      <c r="D299" s="1247"/>
      <c r="E299" s="1247">
        <v>7926</v>
      </c>
      <c r="F299" s="1248">
        <v>0</v>
      </c>
      <c r="G299" s="1247">
        <v>7926</v>
      </c>
      <c r="H299" s="1248">
        <v>0</v>
      </c>
      <c r="I299" s="1247">
        <v>7926</v>
      </c>
      <c r="J299" s="1248">
        <v>0</v>
      </c>
      <c r="K299" s="1247">
        <v>7926</v>
      </c>
      <c r="L299" s="1248">
        <v>0</v>
      </c>
      <c r="M299" s="1247">
        <v>7926</v>
      </c>
      <c r="N299" s="1248">
        <v>0</v>
      </c>
      <c r="O299" s="1247">
        <v>7926</v>
      </c>
      <c r="P299" s="1248">
        <v>0</v>
      </c>
      <c r="Q299" s="1247">
        <v>7926</v>
      </c>
      <c r="R299" s="1248">
        <v>0</v>
      </c>
      <c r="S299" s="1247">
        <v>7926</v>
      </c>
      <c r="T299" s="1247"/>
      <c r="U299" s="1247"/>
      <c r="V299" s="1247"/>
      <c r="W299" s="1247">
        <v>7926</v>
      </c>
      <c r="X299" s="1247"/>
    </row>
    <row r="300" spans="1:24" x14ac:dyDescent="0.25">
      <c r="A300" s="1247">
        <v>3181</v>
      </c>
      <c r="B300" s="1247"/>
      <c r="C300" s="1247"/>
      <c r="D300" s="1247"/>
      <c r="E300" s="1247">
        <v>10653</v>
      </c>
      <c r="F300" s="1248">
        <v>0</v>
      </c>
      <c r="G300" s="1247">
        <v>10653</v>
      </c>
      <c r="H300" s="1248">
        <v>0</v>
      </c>
      <c r="I300" s="1247">
        <v>10653</v>
      </c>
      <c r="J300" s="1248">
        <v>0</v>
      </c>
      <c r="K300" s="1247">
        <v>10653</v>
      </c>
      <c r="L300" s="1248">
        <v>0</v>
      </c>
      <c r="M300" s="1247">
        <v>10653</v>
      </c>
      <c r="N300" s="1248">
        <v>0</v>
      </c>
      <c r="O300" s="1247">
        <v>10653</v>
      </c>
      <c r="P300" s="1248">
        <v>0</v>
      </c>
      <c r="Q300" s="1247">
        <v>10653</v>
      </c>
      <c r="R300" s="1248">
        <v>0</v>
      </c>
      <c r="S300" s="1247">
        <v>10653</v>
      </c>
      <c r="T300" s="1247"/>
      <c r="U300" s="1247"/>
      <c r="V300" s="1247"/>
      <c r="W300" s="1247">
        <v>10653</v>
      </c>
      <c r="X300" s="1247"/>
    </row>
    <row r="301" spans="1:24" x14ac:dyDescent="0.25">
      <c r="A301" s="1247">
        <v>3720</v>
      </c>
      <c r="B301" s="1247"/>
      <c r="C301" s="1247"/>
      <c r="D301" s="1247"/>
      <c r="E301" s="1247">
        <v>3298</v>
      </c>
      <c r="F301" s="1248">
        <v>0</v>
      </c>
      <c r="G301" s="1247">
        <v>3298</v>
      </c>
      <c r="H301" s="1248">
        <v>0</v>
      </c>
      <c r="I301" s="1247">
        <v>3298</v>
      </c>
      <c r="J301" s="1248">
        <v>0</v>
      </c>
      <c r="K301" s="1247">
        <v>3298</v>
      </c>
      <c r="L301" s="1248">
        <v>0</v>
      </c>
      <c r="M301" s="1247">
        <v>3298</v>
      </c>
      <c r="N301" s="1248">
        <v>0</v>
      </c>
      <c r="O301" s="1247">
        <v>3298</v>
      </c>
      <c r="P301" s="1248">
        <v>0</v>
      </c>
      <c r="Q301" s="1247">
        <v>3298</v>
      </c>
      <c r="R301" s="1248">
        <v>0</v>
      </c>
      <c r="S301" s="1247">
        <v>3298</v>
      </c>
      <c r="T301" s="1247"/>
      <c r="U301" s="1247"/>
      <c r="V301" s="1247"/>
      <c r="W301" s="1247">
        <v>3298</v>
      </c>
      <c r="X301" s="1247"/>
    </row>
    <row r="302" spans="1:24" x14ac:dyDescent="0.25">
      <c r="A302" s="1247">
        <v>4663</v>
      </c>
      <c r="B302" s="1247"/>
      <c r="C302" s="1247"/>
      <c r="D302" s="1247"/>
      <c r="E302" s="1247">
        <v>11397</v>
      </c>
      <c r="F302" s="1248">
        <v>0</v>
      </c>
      <c r="G302" s="1247">
        <v>11397</v>
      </c>
      <c r="H302" s="1248">
        <v>0</v>
      </c>
      <c r="I302" s="1247">
        <v>11397</v>
      </c>
      <c r="J302" s="1248">
        <v>0</v>
      </c>
      <c r="K302" s="1247">
        <v>11397</v>
      </c>
      <c r="L302" s="1248">
        <v>0</v>
      </c>
      <c r="M302" s="1247">
        <v>11397</v>
      </c>
      <c r="N302" s="1248">
        <v>0</v>
      </c>
      <c r="O302" s="1247">
        <v>11397</v>
      </c>
      <c r="P302" s="1248">
        <v>0</v>
      </c>
      <c r="Q302" s="1247">
        <v>11397</v>
      </c>
      <c r="R302" s="1248">
        <v>0</v>
      </c>
      <c r="S302" s="1247">
        <v>11397</v>
      </c>
      <c r="T302" s="1247"/>
      <c r="U302" s="1247"/>
      <c r="V302" s="1247"/>
      <c r="W302" s="1247">
        <v>11397</v>
      </c>
      <c r="X302" s="1247"/>
    </row>
    <row r="303" spans="1:24" x14ac:dyDescent="0.25">
      <c r="A303" s="1247">
        <v>4687</v>
      </c>
      <c r="B303" s="1247"/>
      <c r="C303" s="1247"/>
      <c r="D303" s="1247"/>
      <c r="E303" s="1247">
        <v>19413</v>
      </c>
      <c r="F303" s="1248">
        <v>0</v>
      </c>
      <c r="G303" s="1247">
        <v>19413</v>
      </c>
      <c r="H303" s="1248">
        <v>0</v>
      </c>
      <c r="I303" s="1247">
        <v>19413</v>
      </c>
      <c r="J303" s="1248">
        <v>0</v>
      </c>
      <c r="K303" s="1247">
        <v>19413</v>
      </c>
      <c r="L303" s="1248">
        <v>0</v>
      </c>
      <c r="M303" s="1247">
        <v>19413</v>
      </c>
      <c r="N303" s="1248">
        <v>0</v>
      </c>
      <c r="O303" s="1247">
        <v>19413</v>
      </c>
      <c r="P303" s="1248">
        <v>0</v>
      </c>
      <c r="Q303" s="1247">
        <v>19413</v>
      </c>
      <c r="R303" s="1248">
        <v>0</v>
      </c>
      <c r="S303" s="1247">
        <v>19413</v>
      </c>
      <c r="T303" s="1247"/>
      <c r="U303" s="1247"/>
      <c r="V303" s="1247"/>
      <c r="W303" s="1247">
        <v>19413</v>
      </c>
      <c r="X303" s="1247"/>
    </row>
    <row r="304" spans="1:24" x14ac:dyDescent="0.25">
      <c r="A304" s="1247">
        <v>4704</v>
      </c>
      <c r="B304" s="1247"/>
      <c r="C304" s="1247"/>
      <c r="D304" s="1247"/>
      <c r="E304" s="1247">
        <v>22727</v>
      </c>
      <c r="F304" s="1248">
        <v>0</v>
      </c>
      <c r="G304" s="1247">
        <v>22727</v>
      </c>
      <c r="H304" s="1248">
        <v>0</v>
      </c>
      <c r="I304" s="1247">
        <v>22727</v>
      </c>
      <c r="J304" s="1248">
        <v>0</v>
      </c>
      <c r="K304" s="1247">
        <v>22727</v>
      </c>
      <c r="L304" s="1248">
        <v>0</v>
      </c>
      <c r="M304" s="1247">
        <v>22727</v>
      </c>
      <c r="N304" s="1248">
        <v>0</v>
      </c>
      <c r="O304" s="1247">
        <v>22727</v>
      </c>
      <c r="P304" s="1248">
        <v>0</v>
      </c>
      <c r="Q304" s="1247">
        <v>22727</v>
      </c>
      <c r="R304" s="1248">
        <v>0</v>
      </c>
      <c r="S304" s="1247">
        <v>22727</v>
      </c>
      <c r="T304" s="1247"/>
      <c r="U304" s="1247"/>
      <c r="V304" s="1247"/>
      <c r="W304" s="1247">
        <v>22727</v>
      </c>
      <c r="X304" s="1247"/>
    </row>
    <row r="305" spans="1:24" x14ac:dyDescent="0.25">
      <c r="A305" s="1247">
        <v>4713</v>
      </c>
      <c r="B305" s="1247"/>
      <c r="C305" s="1247"/>
      <c r="D305" s="1247"/>
      <c r="E305" s="1247">
        <v>4537</v>
      </c>
      <c r="F305" s="1248">
        <v>0</v>
      </c>
      <c r="G305" s="1247">
        <v>4537</v>
      </c>
      <c r="H305" s="1248">
        <v>0</v>
      </c>
      <c r="I305" s="1247">
        <v>4537</v>
      </c>
      <c r="J305" s="1248">
        <v>0</v>
      </c>
      <c r="K305" s="1247">
        <v>4537</v>
      </c>
      <c r="L305" s="1248">
        <v>0</v>
      </c>
      <c r="M305" s="1247">
        <v>4537</v>
      </c>
      <c r="N305" s="1248">
        <v>0</v>
      </c>
      <c r="O305" s="1247">
        <v>4537</v>
      </c>
      <c r="P305" s="1248">
        <v>0</v>
      </c>
      <c r="Q305" s="1247">
        <v>4537</v>
      </c>
      <c r="R305" s="1248">
        <v>0</v>
      </c>
      <c r="S305" s="1247">
        <v>4537</v>
      </c>
      <c r="T305" s="1247"/>
      <c r="U305" s="1247"/>
      <c r="V305" s="1247"/>
      <c r="W305" s="1247">
        <v>4537</v>
      </c>
      <c r="X305" s="1247"/>
    </row>
    <row r="306" spans="1:24" x14ac:dyDescent="0.25">
      <c r="A306" s="1247">
        <v>6071</v>
      </c>
      <c r="B306" s="1247" t="s">
        <v>827</v>
      </c>
      <c r="C306" s="1247"/>
      <c r="D306" s="1247" t="s">
        <v>537</v>
      </c>
      <c r="E306" s="1247">
        <v>11122</v>
      </c>
      <c r="F306" s="1248">
        <v>0</v>
      </c>
      <c r="G306" s="1247">
        <v>11122</v>
      </c>
      <c r="H306" s="1248">
        <v>0</v>
      </c>
      <c r="I306" s="1247">
        <v>11122</v>
      </c>
      <c r="J306" s="1248">
        <v>0</v>
      </c>
      <c r="K306" s="1247">
        <v>11122</v>
      </c>
      <c r="L306" s="1248">
        <v>0</v>
      </c>
      <c r="M306" s="1247">
        <v>11122</v>
      </c>
      <c r="N306" s="1164">
        <v>6.0350000000000001E-2</v>
      </c>
      <c r="O306" s="1247">
        <v>10489</v>
      </c>
      <c r="P306" s="1248">
        <v>0</v>
      </c>
      <c r="Q306" s="1247">
        <v>10489</v>
      </c>
      <c r="R306" s="1248">
        <v>0</v>
      </c>
      <c r="S306" s="1247">
        <v>10489</v>
      </c>
      <c r="T306" s="1247"/>
      <c r="U306" s="1247"/>
      <c r="V306" s="1247"/>
      <c r="W306" s="1247"/>
      <c r="X306" s="1247" t="s">
        <v>928</v>
      </c>
    </row>
    <row r="307" spans="1:24" x14ac:dyDescent="0.25">
      <c r="A307" s="1247">
        <v>6072</v>
      </c>
      <c r="B307" s="1247" t="s">
        <v>828</v>
      </c>
      <c r="C307" s="1247"/>
      <c r="D307" s="1247" t="s">
        <v>537</v>
      </c>
      <c r="E307" s="1247">
        <v>14652</v>
      </c>
      <c r="F307" s="1248">
        <v>0</v>
      </c>
      <c r="G307" s="1247">
        <v>14652</v>
      </c>
      <c r="H307" s="1248">
        <v>0</v>
      </c>
      <c r="I307" s="1247">
        <v>14652</v>
      </c>
      <c r="J307" s="1248">
        <v>0</v>
      </c>
      <c r="K307" s="1247">
        <v>14652</v>
      </c>
      <c r="L307" s="1164">
        <v>1.8919999999999999E-2</v>
      </c>
      <c r="M307" s="1247">
        <v>14380</v>
      </c>
      <c r="N307" s="1164">
        <v>0.06</v>
      </c>
      <c r="O307" s="1247">
        <v>13566</v>
      </c>
      <c r="P307" s="1248">
        <v>0</v>
      </c>
      <c r="Q307" s="1247">
        <v>13566</v>
      </c>
      <c r="R307" s="1164">
        <v>0.15318000000000001</v>
      </c>
      <c r="S307" s="1247">
        <v>11764</v>
      </c>
      <c r="T307" s="1247"/>
      <c r="U307" s="1247"/>
      <c r="V307" s="1247"/>
      <c r="W307" s="1247"/>
      <c r="X307" s="1247" t="s">
        <v>928</v>
      </c>
    </row>
    <row r="308" spans="1:24" x14ac:dyDescent="0.25">
      <c r="A308" s="1247">
        <v>6073</v>
      </c>
      <c r="B308" s="1247" t="s">
        <v>829</v>
      </c>
      <c r="C308" s="1247"/>
      <c r="D308" s="1247" t="s">
        <v>537</v>
      </c>
      <c r="E308" s="1247">
        <v>7239</v>
      </c>
      <c r="F308" s="1248">
        <v>0</v>
      </c>
      <c r="G308" s="1247">
        <v>7239</v>
      </c>
      <c r="H308" s="1248">
        <v>0</v>
      </c>
      <c r="I308" s="1247">
        <v>7239</v>
      </c>
      <c r="J308" s="1248">
        <v>0</v>
      </c>
      <c r="K308" s="1247">
        <v>7239</v>
      </c>
      <c r="L308" s="1163">
        <v>-2.334E-2</v>
      </c>
      <c r="M308" s="1247">
        <v>7412</v>
      </c>
      <c r="N308" s="1164">
        <v>6.5100000000000005E-2</v>
      </c>
      <c r="O308" s="1247">
        <v>6959</v>
      </c>
      <c r="P308" s="1248">
        <v>0</v>
      </c>
      <c r="Q308" s="1247">
        <v>6959</v>
      </c>
      <c r="R308" s="1248">
        <v>0</v>
      </c>
      <c r="S308" s="1247">
        <v>6959</v>
      </c>
      <c r="T308" s="1247"/>
      <c r="U308" s="1247"/>
      <c r="V308" s="1247"/>
      <c r="W308" s="1247"/>
      <c r="X308" s="1247" t="s">
        <v>928</v>
      </c>
    </row>
    <row r="309" spans="1:24" x14ac:dyDescent="0.25">
      <c r="A309" s="1247">
        <v>6074</v>
      </c>
      <c r="B309" s="1247" t="s">
        <v>830</v>
      </c>
      <c r="C309" s="1247"/>
      <c r="D309" s="1247" t="s">
        <v>537</v>
      </c>
      <c r="E309" s="1247">
        <v>7502</v>
      </c>
      <c r="F309" s="1248">
        <v>0</v>
      </c>
      <c r="G309" s="1247">
        <v>7502</v>
      </c>
      <c r="H309" s="1248">
        <v>0</v>
      </c>
      <c r="I309" s="1247">
        <v>7502</v>
      </c>
      <c r="J309" s="1248">
        <v>0</v>
      </c>
      <c r="K309" s="1247">
        <v>7502</v>
      </c>
      <c r="L309" s="1248">
        <v>0</v>
      </c>
      <c r="M309" s="1247">
        <v>7502</v>
      </c>
      <c r="N309" s="1164">
        <v>6.411E-2</v>
      </c>
      <c r="O309" s="1247">
        <v>7050</v>
      </c>
      <c r="P309" s="1248">
        <v>0</v>
      </c>
      <c r="Q309" s="1247">
        <v>7050</v>
      </c>
      <c r="R309" s="1248">
        <v>0</v>
      </c>
      <c r="S309" s="1247">
        <v>7050</v>
      </c>
      <c r="T309" s="1247"/>
      <c r="U309" s="1247"/>
      <c r="V309" s="1247"/>
      <c r="W309" s="1247"/>
      <c r="X309" s="1247" t="s">
        <v>928</v>
      </c>
    </row>
    <row r="310" spans="1:24" x14ac:dyDescent="0.25">
      <c r="A310" s="1247">
        <v>6075</v>
      </c>
      <c r="B310" s="1247" t="s">
        <v>831</v>
      </c>
      <c r="C310" s="1247"/>
      <c r="D310" s="1247" t="s">
        <v>537</v>
      </c>
      <c r="E310" s="1247">
        <v>10127</v>
      </c>
      <c r="F310" s="1248">
        <v>0</v>
      </c>
      <c r="G310" s="1247">
        <v>10127</v>
      </c>
      <c r="H310" s="1248">
        <v>0</v>
      </c>
      <c r="I310" s="1247">
        <v>10127</v>
      </c>
      <c r="J310" s="1248">
        <v>0</v>
      </c>
      <c r="K310" s="1247">
        <v>10127</v>
      </c>
      <c r="L310" s="1248">
        <v>0</v>
      </c>
      <c r="M310" s="1247">
        <v>10127</v>
      </c>
      <c r="N310" s="1164">
        <v>6.6790000000000002E-2</v>
      </c>
      <c r="O310" s="1247">
        <v>9493</v>
      </c>
      <c r="P310" s="1248">
        <v>0</v>
      </c>
      <c r="Q310" s="1247">
        <v>9493</v>
      </c>
      <c r="R310" s="1248">
        <v>0</v>
      </c>
      <c r="S310" s="1247">
        <v>9493</v>
      </c>
      <c r="T310" s="1247"/>
      <c r="U310" s="1247"/>
      <c r="V310" s="1247"/>
      <c r="W310" s="1247"/>
      <c r="X310" s="1247" t="s">
        <v>928</v>
      </c>
    </row>
    <row r="311" spans="1:24" x14ac:dyDescent="0.25">
      <c r="A311" s="1247">
        <v>6076</v>
      </c>
      <c r="B311" s="1247" t="s">
        <v>82</v>
      </c>
      <c r="C311" s="1247"/>
      <c r="D311" s="1247" t="s">
        <v>537</v>
      </c>
      <c r="E311" s="1247">
        <v>9041</v>
      </c>
      <c r="F311" s="1248">
        <v>0</v>
      </c>
      <c r="G311" s="1247">
        <v>9041</v>
      </c>
      <c r="H311" s="1248">
        <v>0</v>
      </c>
      <c r="I311" s="1247">
        <v>9041</v>
      </c>
      <c r="J311" s="1248">
        <v>0</v>
      </c>
      <c r="K311" s="1247">
        <v>9041</v>
      </c>
      <c r="L311" s="1248">
        <v>0</v>
      </c>
      <c r="M311" s="1247">
        <v>9041</v>
      </c>
      <c r="N311" s="1164">
        <v>5.2749999999999998E-2</v>
      </c>
      <c r="O311" s="1247">
        <v>8588</v>
      </c>
      <c r="P311" s="1248">
        <v>0</v>
      </c>
      <c r="Q311" s="1247">
        <v>8588</v>
      </c>
      <c r="R311" s="1248">
        <v>0</v>
      </c>
      <c r="S311" s="1247">
        <v>8588</v>
      </c>
      <c r="T311" s="1247"/>
      <c r="U311" s="1247"/>
      <c r="V311" s="1247"/>
      <c r="W311" s="1247"/>
      <c r="X311" s="1247" t="s">
        <v>928</v>
      </c>
    </row>
    <row r="312" spans="1:24" x14ac:dyDescent="0.25">
      <c r="A312" s="1247">
        <v>6077</v>
      </c>
      <c r="B312" s="1247" t="s">
        <v>83</v>
      </c>
      <c r="C312" s="1247"/>
      <c r="D312" s="1247" t="s">
        <v>537</v>
      </c>
      <c r="E312" s="1247">
        <v>1809</v>
      </c>
      <c r="F312" s="1248">
        <v>0</v>
      </c>
      <c r="G312" s="1247">
        <v>1809</v>
      </c>
      <c r="H312" s="1248">
        <v>0</v>
      </c>
      <c r="I312" s="1247">
        <v>1809</v>
      </c>
      <c r="J312" s="1248">
        <v>0</v>
      </c>
      <c r="K312" s="1247">
        <v>1809</v>
      </c>
      <c r="L312" s="1248">
        <v>0</v>
      </c>
      <c r="M312" s="1247">
        <v>1809</v>
      </c>
      <c r="N312" s="1248">
        <v>0</v>
      </c>
      <c r="O312" s="1247">
        <v>1809</v>
      </c>
      <c r="P312" s="1248">
        <v>0</v>
      </c>
      <c r="Q312" s="1247">
        <v>1809</v>
      </c>
      <c r="R312" s="1163">
        <v>-0.25678000000000001</v>
      </c>
      <c r="S312" s="1247">
        <v>2434</v>
      </c>
      <c r="T312" s="1247"/>
      <c r="U312" s="1247"/>
      <c r="V312" s="1247"/>
      <c r="W312" s="1247"/>
      <c r="X312" s="1247" t="s">
        <v>928</v>
      </c>
    </row>
    <row r="313" spans="1:24" x14ac:dyDescent="0.25">
      <c r="A313" s="1247">
        <v>6078</v>
      </c>
      <c r="B313" s="1247" t="s">
        <v>832</v>
      </c>
      <c r="C313" s="1247"/>
      <c r="D313" s="1247" t="s">
        <v>537</v>
      </c>
      <c r="E313" s="1247">
        <v>9855</v>
      </c>
      <c r="F313" s="1248">
        <v>0</v>
      </c>
      <c r="G313" s="1247">
        <v>9855</v>
      </c>
      <c r="H313" s="1248">
        <v>0</v>
      </c>
      <c r="I313" s="1247">
        <v>9855</v>
      </c>
      <c r="J313" s="1248">
        <v>0</v>
      </c>
      <c r="K313" s="1247">
        <v>9855</v>
      </c>
      <c r="L313" s="1248">
        <v>0</v>
      </c>
      <c r="M313" s="1247">
        <v>9855</v>
      </c>
      <c r="N313" s="1164">
        <v>5.8310000000000001E-2</v>
      </c>
      <c r="O313" s="1247">
        <v>9312</v>
      </c>
      <c r="P313" s="1248">
        <v>0</v>
      </c>
      <c r="Q313" s="1247">
        <v>9312</v>
      </c>
      <c r="R313" s="1248">
        <v>0</v>
      </c>
      <c r="S313" s="1247">
        <v>9312</v>
      </c>
      <c r="T313" s="1247"/>
      <c r="U313" s="1247"/>
      <c r="V313" s="1247"/>
      <c r="W313" s="1247"/>
      <c r="X313" s="1247" t="s">
        <v>928</v>
      </c>
    </row>
    <row r="314" spans="1:24" x14ac:dyDescent="0.25">
      <c r="A314" s="1247">
        <v>6079</v>
      </c>
      <c r="B314" s="1247" t="s">
        <v>833</v>
      </c>
      <c r="C314" s="1247"/>
      <c r="D314" s="1247" t="s">
        <v>537</v>
      </c>
      <c r="E314" s="1247">
        <v>7412</v>
      </c>
      <c r="F314" s="1248">
        <v>0</v>
      </c>
      <c r="G314" s="1247">
        <v>7412</v>
      </c>
      <c r="H314" s="1248">
        <v>0</v>
      </c>
      <c r="I314" s="1247">
        <v>7412</v>
      </c>
      <c r="J314" s="1248">
        <v>0</v>
      </c>
      <c r="K314" s="1247">
        <v>7412</v>
      </c>
      <c r="L314" s="1248">
        <v>0</v>
      </c>
      <c r="M314" s="1247">
        <v>7412</v>
      </c>
      <c r="N314" s="1164">
        <v>6.5100000000000005E-2</v>
      </c>
      <c r="O314" s="1247">
        <v>6959</v>
      </c>
      <c r="P314" s="1248">
        <v>0</v>
      </c>
      <c r="Q314" s="1247">
        <v>6959</v>
      </c>
      <c r="R314" s="1248">
        <v>0</v>
      </c>
      <c r="S314" s="1247">
        <v>6959</v>
      </c>
      <c r="T314" s="1247"/>
      <c r="U314" s="1247"/>
      <c r="V314" s="1247"/>
      <c r="W314" s="1247"/>
      <c r="X314" s="1247" t="s">
        <v>928</v>
      </c>
    </row>
    <row r="315" spans="1:24" x14ac:dyDescent="0.25">
      <c r="A315" s="1247">
        <v>6080</v>
      </c>
      <c r="B315" s="1247" t="s">
        <v>86</v>
      </c>
      <c r="C315" s="1247"/>
      <c r="D315" s="1247" t="s">
        <v>537</v>
      </c>
      <c r="E315" s="1247">
        <v>10579</v>
      </c>
      <c r="F315" s="1248">
        <v>0</v>
      </c>
      <c r="G315" s="1247">
        <v>10579</v>
      </c>
      <c r="H315" s="1248">
        <v>0</v>
      </c>
      <c r="I315" s="1247">
        <v>10579</v>
      </c>
      <c r="J315" s="1248">
        <v>0</v>
      </c>
      <c r="K315" s="1247">
        <v>10579</v>
      </c>
      <c r="L315" s="1248">
        <v>0</v>
      </c>
      <c r="M315" s="1247">
        <v>10579</v>
      </c>
      <c r="N315" s="1164">
        <v>6.3640000000000002E-2</v>
      </c>
      <c r="O315" s="1247">
        <v>9946</v>
      </c>
      <c r="P315" s="1248">
        <v>0</v>
      </c>
      <c r="Q315" s="1247">
        <v>9946</v>
      </c>
      <c r="R315" s="1248">
        <v>0</v>
      </c>
      <c r="S315" s="1247">
        <v>9946</v>
      </c>
      <c r="T315" s="1247"/>
      <c r="U315" s="1247"/>
      <c r="V315" s="1247"/>
      <c r="W315" s="1247"/>
      <c r="X315" s="1247" t="s">
        <v>928</v>
      </c>
    </row>
    <row r="316" spans="1:24" x14ac:dyDescent="0.25">
      <c r="A316" s="1247">
        <v>6081</v>
      </c>
      <c r="B316" s="1247" t="s">
        <v>87</v>
      </c>
      <c r="C316" s="1247"/>
      <c r="D316" s="1247" t="s">
        <v>537</v>
      </c>
      <c r="E316" s="1247">
        <v>9584</v>
      </c>
      <c r="F316" s="1248">
        <v>0</v>
      </c>
      <c r="G316" s="1247">
        <v>9584</v>
      </c>
      <c r="H316" s="1248">
        <v>0</v>
      </c>
      <c r="I316" s="1247">
        <v>9584</v>
      </c>
      <c r="J316" s="1248">
        <v>0</v>
      </c>
      <c r="K316" s="1247">
        <v>9584</v>
      </c>
      <c r="L316" s="1248">
        <v>0</v>
      </c>
      <c r="M316" s="1247">
        <v>9584</v>
      </c>
      <c r="N316" s="1164">
        <v>6.0060000000000002E-2</v>
      </c>
      <c r="O316" s="1247">
        <v>9041</v>
      </c>
      <c r="P316" s="1248">
        <v>0</v>
      </c>
      <c r="Q316" s="1247">
        <v>9041</v>
      </c>
      <c r="R316" s="1248">
        <v>0</v>
      </c>
      <c r="S316" s="1247">
        <v>9041</v>
      </c>
      <c r="T316" s="1247"/>
      <c r="U316" s="1247"/>
      <c r="V316" s="1247"/>
      <c r="W316" s="1247"/>
      <c r="X316" s="1247" t="s">
        <v>928</v>
      </c>
    </row>
    <row r="317" spans="1:24" x14ac:dyDescent="0.25">
      <c r="A317" s="1247">
        <v>7209</v>
      </c>
      <c r="B317" s="1247" t="s">
        <v>843</v>
      </c>
      <c r="C317" s="1247" t="s">
        <v>562</v>
      </c>
      <c r="D317" s="1247" t="s">
        <v>537</v>
      </c>
      <c r="E317" s="1247">
        <v>14389</v>
      </c>
      <c r="F317" s="1248">
        <v>0</v>
      </c>
      <c r="G317" s="1247">
        <v>14389</v>
      </c>
      <c r="H317" s="1248">
        <v>0</v>
      </c>
      <c r="I317" s="1247">
        <v>14389</v>
      </c>
      <c r="J317" s="1248">
        <v>0</v>
      </c>
      <c r="K317" s="1247">
        <v>14389</v>
      </c>
      <c r="L317" s="1248">
        <v>0</v>
      </c>
      <c r="M317" s="1247">
        <v>14389</v>
      </c>
      <c r="N317" s="1248">
        <v>0</v>
      </c>
      <c r="O317" s="1247">
        <v>14389</v>
      </c>
      <c r="P317" s="1164">
        <v>0.15001999999999999</v>
      </c>
      <c r="Q317" s="1247">
        <v>12512</v>
      </c>
      <c r="R317" s="1248">
        <v>0</v>
      </c>
      <c r="S317" s="1247">
        <v>12512</v>
      </c>
      <c r="T317" s="1247"/>
      <c r="U317" s="1247"/>
      <c r="V317" s="1247"/>
      <c r="W317" s="1247">
        <v>12512</v>
      </c>
      <c r="X317" s="1247" t="s">
        <v>928</v>
      </c>
    </row>
    <row r="318" spans="1:24" x14ac:dyDescent="0.25">
      <c r="A318" s="1247">
        <v>7215</v>
      </c>
      <c r="B318" s="1247" t="s">
        <v>847</v>
      </c>
      <c r="C318" s="1247"/>
      <c r="D318" s="1247" t="s">
        <v>537</v>
      </c>
      <c r="E318" s="1247">
        <v>7160</v>
      </c>
      <c r="F318" s="1248">
        <v>0</v>
      </c>
      <c r="G318" s="1247">
        <v>7160</v>
      </c>
      <c r="H318" s="1248">
        <v>0</v>
      </c>
      <c r="I318" s="1247">
        <v>7160</v>
      </c>
      <c r="J318" s="1248">
        <v>0</v>
      </c>
      <c r="K318" s="1247">
        <v>7160</v>
      </c>
      <c r="L318" s="1248">
        <v>0</v>
      </c>
      <c r="M318" s="1247">
        <v>7160</v>
      </c>
      <c r="N318" s="1248">
        <v>0</v>
      </c>
      <c r="O318" s="1247">
        <v>7160</v>
      </c>
      <c r="P318" s="1248">
        <v>0</v>
      </c>
      <c r="Q318" s="1247">
        <v>7160</v>
      </c>
      <c r="R318" s="1248">
        <v>0</v>
      </c>
      <c r="S318" s="1247">
        <v>7160</v>
      </c>
      <c r="T318" s="1247"/>
      <c r="U318" s="1247"/>
      <c r="V318" s="1247"/>
      <c r="W318" s="1247">
        <v>7160</v>
      </c>
      <c r="X318" s="1247" t="s">
        <v>928</v>
      </c>
    </row>
    <row r="319" spans="1:24" x14ac:dyDescent="0.25">
      <c r="A319" s="1247">
        <v>7217</v>
      </c>
      <c r="B319" s="1247" t="s">
        <v>848</v>
      </c>
      <c r="C319" s="1247"/>
      <c r="D319" s="1247" t="s">
        <v>537</v>
      </c>
      <c r="E319" s="1247">
        <v>10851</v>
      </c>
      <c r="F319" s="1248">
        <v>0</v>
      </c>
      <c r="G319" s="1247">
        <v>10851</v>
      </c>
      <c r="H319" s="1248">
        <v>0</v>
      </c>
      <c r="I319" s="1247">
        <v>10851</v>
      </c>
      <c r="J319" s="1248">
        <v>0</v>
      </c>
      <c r="K319" s="1247">
        <v>10851</v>
      </c>
      <c r="L319" s="1248">
        <v>0</v>
      </c>
      <c r="M319" s="1247">
        <v>10851</v>
      </c>
      <c r="N319" s="1248">
        <v>0</v>
      </c>
      <c r="O319" s="1247">
        <v>10851</v>
      </c>
      <c r="P319" s="1248">
        <v>0</v>
      </c>
      <c r="Q319" s="1247">
        <v>10851</v>
      </c>
      <c r="R319" s="1248">
        <v>0</v>
      </c>
      <c r="S319" s="1247">
        <v>10851</v>
      </c>
      <c r="T319" s="1247"/>
      <c r="U319" s="1247"/>
      <c r="V319" s="1247"/>
      <c r="W319" s="1247"/>
      <c r="X319" s="1247"/>
    </row>
    <row r="320" spans="1:24" x14ac:dyDescent="0.25">
      <c r="A320" s="1247">
        <v>7224</v>
      </c>
      <c r="B320" s="1247" t="s">
        <v>851</v>
      </c>
      <c r="C320" s="1247" t="s">
        <v>562</v>
      </c>
      <c r="D320" s="1247" t="s">
        <v>537</v>
      </c>
      <c r="E320" s="1247">
        <v>17548</v>
      </c>
      <c r="F320" s="1248">
        <v>0</v>
      </c>
      <c r="G320" s="1247">
        <v>17548</v>
      </c>
      <c r="H320" s="1248">
        <v>0</v>
      </c>
      <c r="I320" s="1247">
        <v>17548</v>
      </c>
      <c r="J320" s="1248">
        <v>0</v>
      </c>
      <c r="K320" s="1247">
        <v>17548</v>
      </c>
      <c r="L320" s="1248">
        <v>0</v>
      </c>
      <c r="M320" s="1247">
        <v>17548</v>
      </c>
      <c r="N320" s="1248">
        <v>0</v>
      </c>
      <c r="O320" s="1247">
        <v>17548</v>
      </c>
      <c r="P320" s="1248">
        <v>0</v>
      </c>
      <c r="Q320" s="1247">
        <v>17548</v>
      </c>
      <c r="R320" s="1248">
        <v>0</v>
      </c>
      <c r="S320" s="1247">
        <v>17548</v>
      </c>
      <c r="T320" s="1247"/>
      <c r="U320" s="1247"/>
      <c r="V320" s="1247"/>
      <c r="W320" s="1247"/>
      <c r="X320" s="1247" t="s">
        <v>928</v>
      </c>
    </row>
    <row r="321" spans="1:24" x14ac:dyDescent="0.25">
      <c r="A321" s="1247">
        <v>7225</v>
      </c>
      <c r="B321" s="1247" t="s">
        <v>852</v>
      </c>
      <c r="C321" s="1247"/>
      <c r="D321" s="1247" t="s">
        <v>537</v>
      </c>
      <c r="E321" s="1247">
        <v>13023</v>
      </c>
      <c r="F321" s="1248">
        <v>0</v>
      </c>
      <c r="G321" s="1247">
        <v>13023</v>
      </c>
      <c r="H321" s="1248">
        <v>0</v>
      </c>
      <c r="I321" s="1247">
        <v>13023</v>
      </c>
      <c r="J321" s="1248">
        <v>0</v>
      </c>
      <c r="K321" s="1247">
        <v>13023</v>
      </c>
      <c r="L321" s="1248">
        <v>0</v>
      </c>
      <c r="M321" s="1247">
        <v>13023</v>
      </c>
      <c r="N321" s="1248">
        <v>0</v>
      </c>
      <c r="O321" s="1247">
        <v>13023</v>
      </c>
      <c r="P321" s="1248">
        <v>0</v>
      </c>
      <c r="Q321" s="1247">
        <v>13023</v>
      </c>
      <c r="R321" s="1248">
        <v>0</v>
      </c>
      <c r="S321" s="1247">
        <v>13023</v>
      </c>
      <c r="T321" s="1247"/>
      <c r="U321" s="1247"/>
      <c r="V321" s="1247"/>
      <c r="W321" s="1247"/>
      <c r="X321" s="1247"/>
    </row>
    <row r="322" spans="1:24" x14ac:dyDescent="0.25">
      <c r="A322" s="1247">
        <v>7229</v>
      </c>
      <c r="B322" s="1247" t="s">
        <v>853</v>
      </c>
      <c r="C322" s="1247"/>
      <c r="D322" s="1247" t="s">
        <v>537</v>
      </c>
      <c r="E322" s="1247">
        <v>2489</v>
      </c>
      <c r="F322" s="1248">
        <v>0</v>
      </c>
      <c r="G322" s="1247">
        <v>2489</v>
      </c>
      <c r="H322" s="1248">
        <v>0</v>
      </c>
      <c r="I322" s="1247">
        <v>2489</v>
      </c>
      <c r="J322" s="1248">
        <v>0</v>
      </c>
      <c r="K322" s="1247">
        <v>2489</v>
      </c>
      <c r="L322" s="1248">
        <v>0</v>
      </c>
      <c r="M322" s="1247">
        <v>2489</v>
      </c>
      <c r="N322" s="1248">
        <v>0</v>
      </c>
      <c r="O322" s="1247">
        <v>2489</v>
      </c>
      <c r="P322" s="1248">
        <v>0</v>
      </c>
      <c r="Q322" s="1247">
        <v>2489</v>
      </c>
      <c r="R322" s="1248">
        <v>0</v>
      </c>
      <c r="S322" s="1247">
        <v>2489</v>
      </c>
      <c r="T322" s="1247"/>
      <c r="U322" s="1247"/>
      <c r="V322" s="1247"/>
      <c r="W322" s="1247"/>
      <c r="X322" s="1247" t="s">
        <v>928</v>
      </c>
    </row>
    <row r="323" spans="1:24" x14ac:dyDescent="0.25">
      <c r="A323" s="1247">
        <v>9721</v>
      </c>
      <c r="B323" s="1247" t="s">
        <v>855</v>
      </c>
      <c r="C323" s="1247"/>
      <c r="D323" s="1247" t="s">
        <v>537</v>
      </c>
      <c r="E323" s="1247">
        <v>1258</v>
      </c>
      <c r="F323" s="1248">
        <v>0</v>
      </c>
      <c r="G323" s="1247">
        <v>1258</v>
      </c>
      <c r="H323" s="1248">
        <v>0</v>
      </c>
      <c r="I323" s="1247">
        <v>1258</v>
      </c>
      <c r="J323" s="1248">
        <v>0</v>
      </c>
      <c r="K323" s="1247">
        <v>1258</v>
      </c>
      <c r="L323" s="1248">
        <v>0</v>
      </c>
      <c r="M323" s="1247">
        <v>1258</v>
      </c>
      <c r="N323" s="1248">
        <v>0</v>
      </c>
      <c r="O323" s="1247">
        <v>1258</v>
      </c>
      <c r="P323" s="1248">
        <v>0</v>
      </c>
      <c r="Q323" s="1247">
        <v>1258</v>
      </c>
      <c r="R323" s="1248">
        <v>0</v>
      </c>
      <c r="S323" s="1247">
        <v>1258</v>
      </c>
      <c r="T323" s="1247"/>
      <c r="U323" s="1247"/>
      <c r="V323" s="1247"/>
      <c r="W323" s="1247"/>
      <c r="X323" s="1247" t="s">
        <v>928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X278"/>
  <sheetViews>
    <sheetView topLeftCell="A238" zoomScale="77" zoomScaleNormal="77" workbookViewId="0">
      <selection activeCell="E263" sqref="E263"/>
    </sheetView>
  </sheetViews>
  <sheetFormatPr baseColWidth="10" defaultColWidth="11.42578125" defaultRowHeight="15" x14ac:dyDescent="0.25"/>
  <cols>
    <col min="1" max="1" width="20.85546875" bestFit="1" customWidth="1"/>
    <col min="2" max="2" width="33.85546875" bestFit="1" customWidth="1"/>
    <col min="3" max="3" width="25" bestFit="1" customWidth="1"/>
    <col min="4" max="4" width="23.5703125" bestFit="1" customWidth="1"/>
    <col min="5" max="5" width="6.7109375" bestFit="1" customWidth="1"/>
    <col min="6" max="6" width="6.42578125" bestFit="1" customWidth="1"/>
    <col min="7" max="7" width="6.7109375" bestFit="1" customWidth="1"/>
    <col min="8" max="8" width="2.7109375" bestFit="1" customWidth="1"/>
    <col min="9" max="9" width="6.7109375" bestFit="1" customWidth="1"/>
    <col min="10" max="10" width="8" bestFit="1" customWidth="1"/>
    <col min="11" max="11" width="6.7109375" bestFit="1" customWidth="1"/>
    <col min="12" max="12" width="8.42578125" bestFit="1" customWidth="1"/>
    <col min="13" max="13" width="7.140625" bestFit="1" customWidth="1"/>
    <col min="14" max="14" width="8.42578125" bestFit="1" customWidth="1"/>
    <col min="15" max="15" width="7.140625" bestFit="1" customWidth="1"/>
    <col min="16" max="16" width="7.42578125" bestFit="1" customWidth="1"/>
    <col min="17" max="17" width="7.140625" bestFit="1" customWidth="1"/>
    <col min="18" max="18" width="8" bestFit="1" customWidth="1"/>
    <col min="19" max="19" width="7.140625" bestFit="1" customWidth="1"/>
    <col min="20" max="20" width="8" bestFit="1" customWidth="1"/>
    <col min="21" max="21" width="7.140625" bestFit="1" customWidth="1"/>
    <col min="22" max="23" width="6.42578125" bestFit="1" customWidth="1"/>
    <col min="24" max="24" width="11.85546875" hidden="1" customWidth="1"/>
  </cols>
  <sheetData>
    <row r="1" spans="1:24" x14ac:dyDescent="0.25">
      <c r="A1" s="1098" t="s">
        <v>1349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46066</v>
      </c>
      <c r="H3" s="1095" t="s">
        <v>427</v>
      </c>
      <c r="I3" s="1096">
        <v>46062</v>
      </c>
      <c r="J3" s="1095" t="s">
        <v>427</v>
      </c>
      <c r="K3" s="1096">
        <v>46055</v>
      </c>
      <c r="L3" s="1095" t="s">
        <v>427</v>
      </c>
      <c r="M3" s="1096">
        <v>46048</v>
      </c>
      <c r="N3" s="1095" t="s">
        <v>427</v>
      </c>
      <c r="O3" s="1096">
        <v>46041</v>
      </c>
      <c r="P3" s="1095" t="s">
        <v>427</v>
      </c>
      <c r="Q3" s="1096">
        <v>46034</v>
      </c>
      <c r="R3" s="1095" t="s">
        <v>427</v>
      </c>
      <c r="S3" s="1096">
        <v>46027</v>
      </c>
      <c r="T3" s="1095" t="s">
        <v>427</v>
      </c>
      <c r="U3" s="1096">
        <v>46023</v>
      </c>
      <c r="V3" s="1095" t="s">
        <v>427</v>
      </c>
      <c r="W3" s="1096">
        <v>46385</v>
      </c>
      <c r="X3" s="1095" t="s">
        <v>501</v>
      </c>
    </row>
    <row r="4" spans="1:24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8856</v>
      </c>
      <c r="F4" s="1247"/>
      <c r="G4" s="1247"/>
      <c r="H4" s="1247"/>
      <c r="I4" s="1247">
        <v>8856</v>
      </c>
      <c r="J4" s="1248">
        <v>0</v>
      </c>
      <c r="K4" s="1247">
        <v>8856</v>
      </c>
      <c r="L4" s="1248">
        <v>0</v>
      </c>
      <c r="M4" s="1247">
        <v>8856</v>
      </c>
      <c r="N4" s="1248">
        <v>0</v>
      </c>
      <c r="O4" s="1247">
        <v>8856</v>
      </c>
      <c r="P4" s="1248">
        <v>0</v>
      </c>
      <c r="Q4" s="1247">
        <v>8856</v>
      </c>
      <c r="R4" s="1164">
        <v>1.119E-2</v>
      </c>
      <c r="S4" s="1247">
        <v>8758</v>
      </c>
      <c r="T4" s="1248">
        <v>0</v>
      </c>
      <c r="U4" s="1247">
        <v>8758</v>
      </c>
      <c r="V4" s="1248">
        <v>0</v>
      </c>
      <c r="W4" s="1247">
        <v>8758</v>
      </c>
      <c r="X4" s="1247" t="s">
        <v>928</v>
      </c>
    </row>
    <row r="5" spans="1:24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8856</v>
      </c>
      <c r="F5" s="1247"/>
      <c r="G5" s="1247"/>
      <c r="H5" s="1247"/>
      <c r="I5" s="1247">
        <v>8856</v>
      </c>
      <c r="J5" s="1248">
        <v>0</v>
      </c>
      <c r="K5" s="1247">
        <v>8856</v>
      </c>
      <c r="L5" s="1248">
        <v>0</v>
      </c>
      <c r="M5" s="1247">
        <v>8856</v>
      </c>
      <c r="N5" s="1248">
        <v>0</v>
      </c>
      <c r="O5" s="1247">
        <v>8856</v>
      </c>
      <c r="P5" s="1248">
        <v>0</v>
      </c>
      <c r="Q5" s="1247">
        <v>8856</v>
      </c>
      <c r="R5" s="1164">
        <v>1.119E-2</v>
      </c>
      <c r="S5" s="1247">
        <v>8758</v>
      </c>
      <c r="T5" s="1248">
        <v>0</v>
      </c>
      <c r="U5" s="1247">
        <v>8758</v>
      </c>
      <c r="V5" s="1248">
        <v>0</v>
      </c>
      <c r="W5" s="1247">
        <v>8758</v>
      </c>
      <c r="X5" s="1247" t="s">
        <v>928</v>
      </c>
    </row>
    <row r="6" spans="1:24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8856</v>
      </c>
      <c r="F6" s="1247"/>
      <c r="G6" s="1247"/>
      <c r="H6" s="1247"/>
      <c r="I6" s="1247">
        <v>8856</v>
      </c>
      <c r="J6" s="1248">
        <v>0</v>
      </c>
      <c r="K6" s="1247">
        <v>8856</v>
      </c>
      <c r="L6" s="1248">
        <v>0</v>
      </c>
      <c r="M6" s="1247">
        <v>8856</v>
      </c>
      <c r="N6" s="1248">
        <v>0</v>
      </c>
      <c r="O6" s="1247">
        <v>8856</v>
      </c>
      <c r="P6" s="1248">
        <v>0</v>
      </c>
      <c r="Q6" s="1247">
        <v>8856</v>
      </c>
      <c r="R6" s="1164">
        <v>1.119E-2</v>
      </c>
      <c r="S6" s="1247">
        <v>8758</v>
      </c>
      <c r="T6" s="1248">
        <v>0</v>
      </c>
      <c r="U6" s="1247">
        <v>8758</v>
      </c>
      <c r="V6" s="1248">
        <v>0</v>
      </c>
      <c r="W6" s="1247">
        <v>8758</v>
      </c>
      <c r="X6" s="1247" t="s">
        <v>928</v>
      </c>
    </row>
    <row r="7" spans="1:24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7">
        <v>1412</v>
      </c>
      <c r="F7" s="1247"/>
      <c r="G7" s="1247"/>
      <c r="H7" s="1247"/>
      <c r="I7" s="1247">
        <v>1412</v>
      </c>
      <c r="J7" s="1248">
        <v>0</v>
      </c>
      <c r="K7" s="1247">
        <v>1412</v>
      </c>
      <c r="L7" s="1248">
        <v>0</v>
      </c>
      <c r="M7" s="1247">
        <v>1412</v>
      </c>
      <c r="N7" s="1248">
        <v>0</v>
      </c>
      <c r="O7" s="1247">
        <v>1412</v>
      </c>
      <c r="P7" s="1248">
        <v>0</v>
      </c>
      <c r="Q7" s="1247">
        <v>1412</v>
      </c>
      <c r="R7" s="1164">
        <v>1.074E-2</v>
      </c>
      <c r="S7" s="1247">
        <v>1397</v>
      </c>
      <c r="T7" s="1248">
        <v>0</v>
      </c>
      <c r="U7" s="1247">
        <v>1397</v>
      </c>
      <c r="V7" s="1248">
        <v>0</v>
      </c>
      <c r="W7" s="1247">
        <v>1397</v>
      </c>
      <c r="X7" s="1247" t="s">
        <v>933</v>
      </c>
    </row>
    <row r="8" spans="1:24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7">
        <v>2916</v>
      </c>
      <c r="F8" s="1247"/>
      <c r="G8" s="1247"/>
      <c r="H8" s="1247"/>
      <c r="I8" s="1247">
        <v>2916</v>
      </c>
      <c r="J8" s="1248">
        <v>0</v>
      </c>
      <c r="K8" s="1247">
        <v>2916</v>
      </c>
      <c r="L8" s="1248">
        <v>0</v>
      </c>
      <c r="M8" s="1247">
        <v>2916</v>
      </c>
      <c r="N8" s="1248">
        <v>0</v>
      </c>
      <c r="O8" s="1247">
        <v>2916</v>
      </c>
      <c r="P8" s="1248">
        <v>0</v>
      </c>
      <c r="Q8" s="1247">
        <v>2916</v>
      </c>
      <c r="R8" s="1164">
        <v>1.11E-2</v>
      </c>
      <c r="S8" s="1247">
        <v>2884</v>
      </c>
      <c r="T8" s="1248">
        <v>0</v>
      </c>
      <c r="U8" s="1247">
        <v>2884</v>
      </c>
      <c r="V8" s="1248">
        <v>0</v>
      </c>
      <c r="W8" s="1247">
        <v>2884</v>
      </c>
      <c r="X8" s="1247" t="s">
        <v>933</v>
      </c>
    </row>
    <row r="9" spans="1:24" x14ac:dyDescent="0.25">
      <c r="A9" s="1247">
        <v>18</v>
      </c>
      <c r="B9" s="1247" t="s">
        <v>511</v>
      </c>
      <c r="C9" s="1247" t="s">
        <v>432</v>
      </c>
      <c r="D9" s="1247" t="s">
        <v>503</v>
      </c>
      <c r="E9" s="1247">
        <v>5588</v>
      </c>
      <c r="F9" s="1247"/>
      <c r="G9" s="1247"/>
      <c r="H9" s="1247"/>
      <c r="I9" s="1247">
        <v>5588</v>
      </c>
      <c r="J9" s="1248">
        <v>0</v>
      </c>
      <c r="K9" s="1247">
        <v>5588</v>
      </c>
      <c r="L9" s="1248">
        <v>0</v>
      </c>
      <c r="M9" s="1247">
        <v>5588</v>
      </c>
      <c r="N9" s="1248">
        <v>0</v>
      </c>
      <c r="O9" s="1247">
        <v>5588</v>
      </c>
      <c r="P9" s="1248">
        <v>0</v>
      </c>
      <c r="Q9" s="1247">
        <v>5588</v>
      </c>
      <c r="R9" s="1164">
        <v>1.1220000000000001E-2</v>
      </c>
      <c r="S9" s="1247">
        <v>5526</v>
      </c>
      <c r="T9" s="1248">
        <v>0</v>
      </c>
      <c r="U9" s="1247">
        <v>5526</v>
      </c>
      <c r="V9" s="1248">
        <v>0</v>
      </c>
      <c r="W9" s="1247">
        <v>5526</v>
      </c>
      <c r="X9" s="1247" t="s">
        <v>928</v>
      </c>
    </row>
    <row r="10" spans="1:24" x14ac:dyDescent="0.25">
      <c r="A10" s="1247">
        <v>20</v>
      </c>
      <c r="B10" s="1247" t="s">
        <v>512</v>
      </c>
      <c r="C10" s="1247" t="s">
        <v>432</v>
      </c>
      <c r="D10" s="1247" t="s">
        <v>503</v>
      </c>
      <c r="E10" s="1247">
        <v>5586</v>
      </c>
      <c r="F10" s="1247"/>
      <c r="G10" s="1247"/>
      <c r="H10" s="1247"/>
      <c r="I10" s="1247">
        <v>5586</v>
      </c>
      <c r="J10" s="1248">
        <v>0</v>
      </c>
      <c r="K10" s="1247">
        <v>5586</v>
      </c>
      <c r="L10" s="1248">
        <v>0</v>
      </c>
      <c r="M10" s="1247">
        <v>5586</v>
      </c>
      <c r="N10" s="1248">
        <v>0</v>
      </c>
      <c r="O10" s="1247">
        <v>5586</v>
      </c>
      <c r="P10" s="1248">
        <v>0</v>
      </c>
      <c r="Q10" s="1247">
        <v>5586</v>
      </c>
      <c r="R10" s="1164">
        <v>1.1220000000000001E-2</v>
      </c>
      <c r="S10" s="1247">
        <v>5524</v>
      </c>
      <c r="T10" s="1248">
        <v>0</v>
      </c>
      <c r="U10" s="1247">
        <v>5524</v>
      </c>
      <c r="V10" s="1248">
        <v>0</v>
      </c>
      <c r="W10" s="1247">
        <v>5524</v>
      </c>
      <c r="X10" s="1247" t="s">
        <v>928</v>
      </c>
    </row>
    <row r="11" spans="1:24" x14ac:dyDescent="0.25">
      <c r="A11" s="1247">
        <v>27</v>
      </c>
      <c r="B11" s="1247" t="s">
        <v>513</v>
      </c>
      <c r="C11" s="1247" t="s">
        <v>514</v>
      </c>
      <c r="D11" s="1247" t="s">
        <v>503</v>
      </c>
      <c r="E11" s="1247">
        <v>19425</v>
      </c>
      <c r="F11" s="1247"/>
      <c r="G11" s="1247"/>
      <c r="H11" s="1247"/>
      <c r="I11" s="1247">
        <v>19425</v>
      </c>
      <c r="J11" s="1248">
        <v>0</v>
      </c>
      <c r="K11" s="1247">
        <v>19425</v>
      </c>
      <c r="L11" s="1248">
        <v>0</v>
      </c>
      <c r="M11" s="1247">
        <v>19425</v>
      </c>
      <c r="N11" s="1248">
        <v>0</v>
      </c>
      <c r="O11" s="1247">
        <v>19425</v>
      </c>
      <c r="P11" s="1248">
        <v>0</v>
      </c>
      <c r="Q11" s="1247">
        <v>19425</v>
      </c>
      <c r="R11" s="1164">
        <v>1.1140000000000001E-2</v>
      </c>
      <c r="S11" s="1247">
        <v>19211</v>
      </c>
      <c r="T11" s="1248">
        <v>0</v>
      </c>
      <c r="U11" s="1247">
        <v>19211</v>
      </c>
      <c r="V11" s="1248">
        <v>0</v>
      </c>
      <c r="W11" s="1247">
        <v>19211</v>
      </c>
      <c r="X11" s="1247" t="s">
        <v>928</v>
      </c>
    </row>
    <row r="12" spans="1:24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7">
        <v>3668</v>
      </c>
      <c r="F12" s="1247"/>
      <c r="G12" s="1247"/>
      <c r="H12" s="1247"/>
      <c r="I12" s="1247">
        <v>3668</v>
      </c>
      <c r="J12" s="1248">
        <v>0</v>
      </c>
      <c r="K12" s="1247">
        <v>3668</v>
      </c>
      <c r="L12" s="1248">
        <v>0</v>
      </c>
      <c r="M12" s="1247">
        <v>3668</v>
      </c>
      <c r="N12" s="1248">
        <v>0</v>
      </c>
      <c r="O12" s="1247">
        <v>3668</v>
      </c>
      <c r="P12" s="1248">
        <v>0</v>
      </c>
      <c r="Q12" s="1247">
        <v>3668</v>
      </c>
      <c r="R12" s="1164">
        <v>1.1299999999999999E-2</v>
      </c>
      <c r="S12" s="1247">
        <v>3627</v>
      </c>
      <c r="T12" s="1248">
        <v>0</v>
      </c>
      <c r="U12" s="1247">
        <v>3627</v>
      </c>
      <c r="V12" s="1248">
        <v>0</v>
      </c>
      <c r="W12" s="1247">
        <v>3627</v>
      </c>
      <c r="X12" s="1247" t="s">
        <v>933</v>
      </c>
    </row>
    <row r="13" spans="1:24" x14ac:dyDescent="0.25">
      <c r="A13" s="1247">
        <v>33</v>
      </c>
      <c r="B13" s="1247" t="s">
        <v>320</v>
      </c>
      <c r="C13" s="1247" t="s">
        <v>514</v>
      </c>
      <c r="D13" s="1247" t="s">
        <v>503</v>
      </c>
      <c r="E13" s="1247">
        <v>24058</v>
      </c>
      <c r="F13" s="1247"/>
      <c r="G13" s="1247"/>
      <c r="H13" s="1247"/>
      <c r="I13" s="1247">
        <v>24058</v>
      </c>
      <c r="J13" s="1248">
        <v>0</v>
      </c>
      <c r="K13" s="1247">
        <v>24058</v>
      </c>
      <c r="L13" s="1248">
        <v>0</v>
      </c>
      <c r="M13" s="1247">
        <v>24058</v>
      </c>
      <c r="N13" s="1248">
        <v>0</v>
      </c>
      <c r="O13" s="1247">
        <v>24058</v>
      </c>
      <c r="P13" s="1248">
        <v>0</v>
      </c>
      <c r="Q13" s="1247">
        <v>24058</v>
      </c>
      <c r="R13" s="1164">
        <v>1.1140000000000001E-2</v>
      </c>
      <c r="S13" s="1247">
        <v>23793</v>
      </c>
      <c r="T13" s="1248">
        <v>0</v>
      </c>
      <c r="U13" s="1247">
        <v>23793</v>
      </c>
      <c r="V13" s="1248">
        <v>0</v>
      </c>
      <c r="W13" s="1247">
        <v>23793</v>
      </c>
      <c r="X13" s="1247" t="s">
        <v>928</v>
      </c>
    </row>
    <row r="14" spans="1:24" x14ac:dyDescent="0.25">
      <c r="A14" s="1247">
        <v>34</v>
      </c>
      <c r="B14" s="1247" t="s">
        <v>321</v>
      </c>
      <c r="C14" s="1247" t="s">
        <v>514</v>
      </c>
      <c r="D14" s="1247" t="s">
        <v>503</v>
      </c>
      <c r="E14" s="1247">
        <v>21373</v>
      </c>
      <c r="F14" s="1247"/>
      <c r="G14" s="1247"/>
      <c r="H14" s="1247"/>
      <c r="I14" s="1247">
        <v>21373</v>
      </c>
      <c r="J14" s="1248">
        <v>0</v>
      </c>
      <c r="K14" s="1247">
        <v>21373</v>
      </c>
      <c r="L14" s="1248">
        <v>0</v>
      </c>
      <c r="M14" s="1247">
        <v>21373</v>
      </c>
      <c r="N14" s="1248">
        <v>0</v>
      </c>
      <c r="O14" s="1247">
        <v>21373</v>
      </c>
      <c r="P14" s="1248">
        <v>0</v>
      </c>
      <c r="Q14" s="1247">
        <v>21373</v>
      </c>
      <c r="R14" s="1164">
        <v>1.1169999999999999E-2</v>
      </c>
      <c r="S14" s="1247">
        <v>21137</v>
      </c>
      <c r="T14" s="1248">
        <v>0</v>
      </c>
      <c r="U14" s="1247">
        <v>21137</v>
      </c>
      <c r="V14" s="1248">
        <v>0</v>
      </c>
      <c r="W14" s="1247">
        <v>21137</v>
      </c>
      <c r="X14" s="1247" t="s">
        <v>928</v>
      </c>
    </row>
    <row r="15" spans="1:24" x14ac:dyDescent="0.25">
      <c r="A15" s="1247">
        <v>35</v>
      </c>
      <c r="B15" s="1247" t="s">
        <v>322</v>
      </c>
      <c r="C15" s="1247" t="s">
        <v>514</v>
      </c>
      <c r="D15" s="1247" t="s">
        <v>503</v>
      </c>
      <c r="E15" s="1247">
        <v>21373</v>
      </c>
      <c r="F15" s="1247"/>
      <c r="G15" s="1247"/>
      <c r="H15" s="1247"/>
      <c r="I15" s="1247">
        <v>21373</v>
      </c>
      <c r="J15" s="1248">
        <v>0</v>
      </c>
      <c r="K15" s="1247">
        <v>21373</v>
      </c>
      <c r="L15" s="1248">
        <v>0</v>
      </c>
      <c r="M15" s="1247">
        <v>21373</v>
      </c>
      <c r="N15" s="1248">
        <v>0</v>
      </c>
      <c r="O15" s="1247">
        <v>21373</v>
      </c>
      <c r="P15" s="1248">
        <v>0</v>
      </c>
      <c r="Q15" s="1247">
        <v>21373</v>
      </c>
      <c r="R15" s="1164">
        <v>1.1169999999999999E-2</v>
      </c>
      <c r="S15" s="1247">
        <v>21137</v>
      </c>
      <c r="T15" s="1248">
        <v>0</v>
      </c>
      <c r="U15" s="1247">
        <v>21137</v>
      </c>
      <c r="V15" s="1248">
        <v>0</v>
      </c>
      <c r="W15" s="1247">
        <v>21137</v>
      </c>
      <c r="X15" s="1247" t="s">
        <v>928</v>
      </c>
    </row>
    <row r="16" spans="1:24" x14ac:dyDescent="0.25">
      <c r="A16" s="1247">
        <v>38</v>
      </c>
      <c r="B16" s="1247" t="s">
        <v>517</v>
      </c>
      <c r="C16" s="1247" t="s">
        <v>514</v>
      </c>
      <c r="D16" s="1247" t="s">
        <v>503</v>
      </c>
      <c r="E16" s="1247">
        <v>21525</v>
      </c>
      <c r="F16" s="1247"/>
      <c r="G16" s="1247"/>
      <c r="H16" s="1247"/>
      <c r="I16" s="1247">
        <v>21525</v>
      </c>
      <c r="J16" s="1248">
        <v>0</v>
      </c>
      <c r="K16" s="1247">
        <v>21525</v>
      </c>
      <c r="L16" s="1248">
        <v>0</v>
      </c>
      <c r="M16" s="1247">
        <v>21525</v>
      </c>
      <c r="N16" s="1248">
        <v>0</v>
      </c>
      <c r="O16" s="1247">
        <v>21525</v>
      </c>
      <c r="P16" s="1248">
        <v>0</v>
      </c>
      <c r="Q16" s="1247">
        <v>21525</v>
      </c>
      <c r="R16" s="1164">
        <v>1.1129999999999999E-2</v>
      </c>
      <c r="S16" s="1247">
        <v>21288</v>
      </c>
      <c r="T16" s="1248">
        <v>0</v>
      </c>
      <c r="U16" s="1247">
        <v>21288</v>
      </c>
      <c r="V16" s="1248">
        <v>0</v>
      </c>
      <c r="W16" s="1247">
        <v>21288</v>
      </c>
      <c r="X16" s="1247" t="s">
        <v>928</v>
      </c>
    </row>
    <row r="17" spans="1:24" x14ac:dyDescent="0.25">
      <c r="A17" s="1247">
        <v>39</v>
      </c>
      <c r="B17" s="1247" t="s">
        <v>518</v>
      </c>
      <c r="C17" s="1247" t="s">
        <v>514</v>
      </c>
      <c r="D17" s="1247" t="s">
        <v>503</v>
      </c>
      <c r="E17" s="1247">
        <v>21525</v>
      </c>
      <c r="F17" s="1247"/>
      <c r="G17" s="1247"/>
      <c r="H17" s="1247"/>
      <c r="I17" s="1247">
        <v>21525</v>
      </c>
      <c r="J17" s="1248">
        <v>0</v>
      </c>
      <c r="K17" s="1247">
        <v>21525</v>
      </c>
      <c r="L17" s="1248">
        <v>0</v>
      </c>
      <c r="M17" s="1247">
        <v>21525</v>
      </c>
      <c r="N17" s="1248">
        <v>0</v>
      </c>
      <c r="O17" s="1247">
        <v>21525</v>
      </c>
      <c r="P17" s="1248">
        <v>0</v>
      </c>
      <c r="Q17" s="1247">
        <v>21525</v>
      </c>
      <c r="R17" s="1164">
        <v>1.1129999999999999E-2</v>
      </c>
      <c r="S17" s="1247">
        <v>21288</v>
      </c>
      <c r="T17" s="1248">
        <v>0</v>
      </c>
      <c r="U17" s="1247">
        <v>21288</v>
      </c>
      <c r="V17" s="1248">
        <v>0</v>
      </c>
      <c r="W17" s="1247">
        <v>21288</v>
      </c>
      <c r="X17" s="1247" t="s">
        <v>928</v>
      </c>
    </row>
    <row r="18" spans="1:24" x14ac:dyDescent="0.25">
      <c r="A18" s="1247">
        <v>40</v>
      </c>
      <c r="B18" s="1247" t="s">
        <v>519</v>
      </c>
      <c r="C18" s="1247" t="s">
        <v>514</v>
      </c>
      <c r="D18" s="1247" t="s">
        <v>503</v>
      </c>
      <c r="E18" s="1247">
        <v>21525</v>
      </c>
      <c r="F18" s="1247"/>
      <c r="G18" s="1247"/>
      <c r="H18" s="1247"/>
      <c r="I18" s="1247">
        <v>21525</v>
      </c>
      <c r="J18" s="1248">
        <v>0</v>
      </c>
      <c r="K18" s="1247">
        <v>21525</v>
      </c>
      <c r="L18" s="1248">
        <v>0</v>
      </c>
      <c r="M18" s="1247">
        <v>21525</v>
      </c>
      <c r="N18" s="1248">
        <v>0</v>
      </c>
      <c r="O18" s="1247">
        <v>21525</v>
      </c>
      <c r="P18" s="1248">
        <v>0</v>
      </c>
      <c r="Q18" s="1247">
        <v>21525</v>
      </c>
      <c r="R18" s="1164">
        <v>1.1129999999999999E-2</v>
      </c>
      <c r="S18" s="1247">
        <v>21288</v>
      </c>
      <c r="T18" s="1248">
        <v>0</v>
      </c>
      <c r="U18" s="1247">
        <v>21288</v>
      </c>
      <c r="V18" s="1248">
        <v>0</v>
      </c>
      <c r="W18" s="1247">
        <v>21288</v>
      </c>
      <c r="X18" s="1247" t="s">
        <v>928</v>
      </c>
    </row>
    <row r="19" spans="1:24" x14ac:dyDescent="0.25">
      <c r="A19" s="1247">
        <v>41</v>
      </c>
      <c r="B19" s="1247" t="s">
        <v>520</v>
      </c>
      <c r="C19" s="1247" t="s">
        <v>514</v>
      </c>
      <c r="D19" s="1247" t="s">
        <v>503</v>
      </c>
      <c r="E19" s="1247">
        <v>21525</v>
      </c>
      <c r="F19" s="1247"/>
      <c r="G19" s="1247"/>
      <c r="H19" s="1247"/>
      <c r="I19" s="1247">
        <v>21525</v>
      </c>
      <c r="J19" s="1248">
        <v>0</v>
      </c>
      <c r="K19" s="1247">
        <v>21525</v>
      </c>
      <c r="L19" s="1248">
        <v>0</v>
      </c>
      <c r="M19" s="1247">
        <v>21525</v>
      </c>
      <c r="N19" s="1248">
        <v>0</v>
      </c>
      <c r="O19" s="1247">
        <v>21525</v>
      </c>
      <c r="P19" s="1248">
        <v>0</v>
      </c>
      <c r="Q19" s="1247">
        <v>21525</v>
      </c>
      <c r="R19" s="1164">
        <v>1.1129999999999999E-2</v>
      </c>
      <c r="S19" s="1247">
        <v>21288</v>
      </c>
      <c r="T19" s="1248">
        <v>0</v>
      </c>
      <c r="U19" s="1247">
        <v>21288</v>
      </c>
      <c r="V19" s="1248">
        <v>0</v>
      </c>
      <c r="W19" s="1247">
        <v>21288</v>
      </c>
      <c r="X19" s="1247" t="s">
        <v>928</v>
      </c>
    </row>
    <row r="20" spans="1:24" x14ac:dyDescent="0.25">
      <c r="A20" s="1247">
        <v>42</v>
      </c>
      <c r="B20" s="1247" t="s">
        <v>1277</v>
      </c>
      <c r="C20" s="1247" t="s">
        <v>514</v>
      </c>
      <c r="D20" s="1247" t="s">
        <v>503</v>
      </c>
      <c r="E20" s="1247">
        <v>10016</v>
      </c>
      <c r="F20" s="1247"/>
      <c r="G20" s="1247"/>
      <c r="H20" s="1247"/>
      <c r="I20" s="1247">
        <v>10016</v>
      </c>
      <c r="J20" s="1248">
        <v>0</v>
      </c>
      <c r="K20" s="1247">
        <v>10016</v>
      </c>
      <c r="L20" s="1248">
        <v>0</v>
      </c>
      <c r="M20" s="1247">
        <v>10016</v>
      </c>
      <c r="N20" s="1248">
        <v>0</v>
      </c>
      <c r="O20" s="1247">
        <v>10016</v>
      </c>
      <c r="P20" s="1248">
        <v>0</v>
      </c>
      <c r="Q20" s="1247">
        <v>10016</v>
      </c>
      <c r="R20" s="1164">
        <v>1.1209999999999999E-2</v>
      </c>
      <c r="S20" s="1247">
        <v>9905</v>
      </c>
      <c r="T20" s="1248">
        <v>0</v>
      </c>
      <c r="U20" s="1247">
        <v>9905</v>
      </c>
      <c r="V20" s="1248">
        <v>0</v>
      </c>
      <c r="W20" s="1247">
        <v>9905</v>
      </c>
      <c r="X20" s="1247" t="s">
        <v>928</v>
      </c>
    </row>
    <row r="21" spans="1:24" x14ac:dyDescent="0.25">
      <c r="A21" s="1247">
        <v>43</v>
      </c>
      <c r="B21" s="1247" t="s">
        <v>1278</v>
      </c>
      <c r="C21" s="1247" t="s">
        <v>514</v>
      </c>
      <c r="D21" s="1247" t="s">
        <v>503</v>
      </c>
      <c r="E21" s="1247">
        <v>10016</v>
      </c>
      <c r="F21" s="1247"/>
      <c r="G21" s="1247"/>
      <c r="H21" s="1247"/>
      <c r="I21" s="1247">
        <v>10016</v>
      </c>
      <c r="J21" s="1248">
        <v>0</v>
      </c>
      <c r="K21" s="1247">
        <v>10016</v>
      </c>
      <c r="L21" s="1248">
        <v>0</v>
      </c>
      <c r="M21" s="1247">
        <v>10016</v>
      </c>
      <c r="N21" s="1248">
        <v>0</v>
      </c>
      <c r="O21" s="1247">
        <v>10016</v>
      </c>
      <c r="P21" s="1248">
        <v>0</v>
      </c>
      <c r="Q21" s="1247">
        <v>10016</v>
      </c>
      <c r="R21" s="1164">
        <v>1.1209999999999999E-2</v>
      </c>
      <c r="S21" s="1247">
        <v>9905</v>
      </c>
      <c r="T21" s="1248">
        <v>0</v>
      </c>
      <c r="U21" s="1247">
        <v>9905</v>
      </c>
      <c r="V21" s="1248">
        <v>0</v>
      </c>
      <c r="W21" s="1247">
        <v>9905</v>
      </c>
      <c r="X21" s="1247" t="s">
        <v>928</v>
      </c>
    </row>
    <row r="22" spans="1:24" x14ac:dyDescent="0.25">
      <c r="A22" s="1247">
        <v>44</v>
      </c>
      <c r="B22" s="1247" t="s">
        <v>1279</v>
      </c>
      <c r="C22" s="1247" t="s">
        <v>514</v>
      </c>
      <c r="D22" s="1247" t="s">
        <v>503</v>
      </c>
      <c r="E22" s="1247">
        <v>10016</v>
      </c>
      <c r="F22" s="1247"/>
      <c r="G22" s="1247"/>
      <c r="H22" s="1247"/>
      <c r="I22" s="1247">
        <v>10016</v>
      </c>
      <c r="J22" s="1248">
        <v>0</v>
      </c>
      <c r="K22" s="1247">
        <v>10016</v>
      </c>
      <c r="L22" s="1248">
        <v>0</v>
      </c>
      <c r="M22" s="1247">
        <v>10016</v>
      </c>
      <c r="N22" s="1248">
        <v>0</v>
      </c>
      <c r="O22" s="1247">
        <v>10016</v>
      </c>
      <c r="P22" s="1248">
        <v>0</v>
      </c>
      <c r="Q22" s="1247">
        <v>10016</v>
      </c>
      <c r="R22" s="1164">
        <v>1.1209999999999999E-2</v>
      </c>
      <c r="S22" s="1247">
        <v>9905</v>
      </c>
      <c r="T22" s="1248">
        <v>0</v>
      </c>
      <c r="U22" s="1247">
        <v>9905</v>
      </c>
      <c r="V22" s="1248">
        <v>0</v>
      </c>
      <c r="W22" s="1247">
        <v>9905</v>
      </c>
      <c r="X22" s="1247" t="s">
        <v>928</v>
      </c>
    </row>
    <row r="23" spans="1:24" x14ac:dyDescent="0.25">
      <c r="A23" s="1247">
        <v>48</v>
      </c>
      <c r="B23" s="1247" t="s">
        <v>521</v>
      </c>
      <c r="C23" s="1247" t="s">
        <v>514</v>
      </c>
      <c r="D23" s="1247" t="s">
        <v>503</v>
      </c>
      <c r="E23" s="1247">
        <v>12651</v>
      </c>
      <c r="F23" s="1247"/>
      <c r="G23" s="1247"/>
      <c r="H23" s="1247"/>
      <c r="I23" s="1247">
        <v>12651</v>
      </c>
      <c r="J23" s="1248">
        <v>0</v>
      </c>
      <c r="K23" s="1247">
        <v>12651</v>
      </c>
      <c r="L23" s="1248">
        <v>0</v>
      </c>
      <c r="M23" s="1247">
        <v>12651</v>
      </c>
      <c r="N23" s="1248">
        <v>0</v>
      </c>
      <c r="O23" s="1247">
        <v>12651</v>
      </c>
      <c r="P23" s="1248">
        <v>0</v>
      </c>
      <c r="Q23" s="1247">
        <v>12651</v>
      </c>
      <c r="R23" s="1164">
        <v>1.111E-2</v>
      </c>
      <c r="S23" s="1247">
        <v>12512</v>
      </c>
      <c r="T23" s="1248">
        <v>0</v>
      </c>
      <c r="U23" s="1247">
        <v>12512</v>
      </c>
      <c r="V23" s="1248">
        <v>0</v>
      </c>
      <c r="W23" s="1247">
        <v>12512</v>
      </c>
      <c r="X23" s="1247" t="s">
        <v>928</v>
      </c>
    </row>
    <row r="24" spans="1:24" x14ac:dyDescent="0.25">
      <c r="A24" s="1247">
        <v>49</v>
      </c>
      <c r="B24" s="1247" t="s">
        <v>522</v>
      </c>
      <c r="C24" s="1247" t="s">
        <v>514</v>
      </c>
      <c r="D24" s="1247" t="s">
        <v>503</v>
      </c>
      <c r="E24" s="1247">
        <v>12651</v>
      </c>
      <c r="F24" s="1247"/>
      <c r="G24" s="1247"/>
      <c r="H24" s="1247"/>
      <c r="I24" s="1247">
        <v>12651</v>
      </c>
      <c r="J24" s="1248">
        <v>0</v>
      </c>
      <c r="K24" s="1247">
        <v>12651</v>
      </c>
      <c r="L24" s="1248">
        <v>0</v>
      </c>
      <c r="M24" s="1247">
        <v>12651</v>
      </c>
      <c r="N24" s="1248">
        <v>0</v>
      </c>
      <c r="O24" s="1247">
        <v>12651</v>
      </c>
      <c r="P24" s="1248">
        <v>0</v>
      </c>
      <c r="Q24" s="1247">
        <v>12651</v>
      </c>
      <c r="R24" s="1164">
        <v>1.111E-2</v>
      </c>
      <c r="S24" s="1247">
        <v>12512</v>
      </c>
      <c r="T24" s="1248">
        <v>0</v>
      </c>
      <c r="U24" s="1247">
        <v>12512</v>
      </c>
      <c r="V24" s="1248">
        <v>0</v>
      </c>
      <c r="W24" s="1247">
        <v>12512</v>
      </c>
      <c r="X24" s="1247" t="s">
        <v>928</v>
      </c>
    </row>
    <row r="25" spans="1:24" x14ac:dyDescent="0.25">
      <c r="A25" s="1247">
        <v>50</v>
      </c>
      <c r="B25" s="1247" t="s">
        <v>323</v>
      </c>
      <c r="C25" s="1247" t="s">
        <v>514</v>
      </c>
      <c r="D25" s="1247" t="s">
        <v>503</v>
      </c>
      <c r="E25" s="1247">
        <v>24058</v>
      </c>
      <c r="F25" s="1247"/>
      <c r="G25" s="1247"/>
      <c r="H25" s="1247"/>
      <c r="I25" s="1247">
        <v>24058</v>
      </c>
      <c r="J25" s="1248">
        <v>0</v>
      </c>
      <c r="K25" s="1247">
        <v>24058</v>
      </c>
      <c r="L25" s="1248">
        <v>0</v>
      </c>
      <c r="M25" s="1247">
        <v>24058</v>
      </c>
      <c r="N25" s="1248">
        <v>0</v>
      </c>
      <c r="O25" s="1247">
        <v>24058</v>
      </c>
      <c r="P25" s="1248">
        <v>0</v>
      </c>
      <c r="Q25" s="1247">
        <v>24058</v>
      </c>
      <c r="R25" s="1164">
        <v>1.1140000000000001E-2</v>
      </c>
      <c r="S25" s="1247">
        <v>23793</v>
      </c>
      <c r="T25" s="1248">
        <v>0</v>
      </c>
      <c r="U25" s="1247">
        <v>23793</v>
      </c>
      <c r="V25" s="1248">
        <v>0</v>
      </c>
      <c r="W25" s="1247">
        <v>23793</v>
      </c>
      <c r="X25" s="1247" t="s">
        <v>928</v>
      </c>
    </row>
    <row r="26" spans="1:24" x14ac:dyDescent="0.25">
      <c r="A26" s="1247">
        <v>58</v>
      </c>
      <c r="B26" s="1247" t="s">
        <v>523</v>
      </c>
      <c r="C26" s="1247" t="s">
        <v>514</v>
      </c>
      <c r="D26" s="1247" t="s">
        <v>503</v>
      </c>
      <c r="E26" s="1247">
        <v>24061</v>
      </c>
      <c r="F26" s="1247"/>
      <c r="G26" s="1247"/>
      <c r="H26" s="1247"/>
      <c r="I26" s="1247">
        <v>24061</v>
      </c>
      <c r="J26" s="1248">
        <v>0</v>
      </c>
      <c r="K26" s="1247">
        <v>24061</v>
      </c>
      <c r="L26" s="1248">
        <v>0</v>
      </c>
      <c r="M26" s="1247">
        <v>24061</v>
      </c>
      <c r="N26" s="1248">
        <v>0</v>
      </c>
      <c r="O26" s="1247">
        <v>24061</v>
      </c>
      <c r="P26" s="1248">
        <v>0</v>
      </c>
      <c r="Q26" s="1247">
        <v>24061</v>
      </c>
      <c r="R26" s="1164">
        <v>1.1140000000000001E-2</v>
      </c>
      <c r="S26" s="1247">
        <v>23796</v>
      </c>
      <c r="T26" s="1248">
        <v>0</v>
      </c>
      <c r="U26" s="1247">
        <v>23796</v>
      </c>
      <c r="V26" s="1248">
        <v>0</v>
      </c>
      <c r="W26" s="1247">
        <v>23796</v>
      </c>
      <c r="X26" s="1247" t="s">
        <v>928</v>
      </c>
    </row>
    <row r="27" spans="1:24" x14ac:dyDescent="0.25">
      <c r="A27" s="1247">
        <v>59</v>
      </c>
      <c r="B27" s="1247" t="s">
        <v>524</v>
      </c>
      <c r="C27" s="1247" t="s">
        <v>514</v>
      </c>
      <c r="D27" s="1247" t="s">
        <v>503</v>
      </c>
      <c r="E27" s="1247">
        <v>24058</v>
      </c>
      <c r="F27" s="1247"/>
      <c r="G27" s="1247"/>
      <c r="H27" s="1247"/>
      <c r="I27" s="1247">
        <v>24058</v>
      </c>
      <c r="J27" s="1248">
        <v>0</v>
      </c>
      <c r="K27" s="1247">
        <v>24058</v>
      </c>
      <c r="L27" s="1248">
        <v>0</v>
      </c>
      <c r="M27" s="1247">
        <v>24058</v>
      </c>
      <c r="N27" s="1248">
        <v>0</v>
      </c>
      <c r="O27" s="1247">
        <v>24058</v>
      </c>
      <c r="P27" s="1248">
        <v>0</v>
      </c>
      <c r="Q27" s="1247">
        <v>24058</v>
      </c>
      <c r="R27" s="1164">
        <v>1.1140000000000001E-2</v>
      </c>
      <c r="S27" s="1247">
        <v>23793</v>
      </c>
      <c r="T27" s="1248">
        <v>0</v>
      </c>
      <c r="U27" s="1247">
        <v>23793</v>
      </c>
      <c r="V27" s="1248">
        <v>0</v>
      </c>
      <c r="W27" s="1247">
        <v>23793</v>
      </c>
      <c r="X27" s="1247" t="s">
        <v>928</v>
      </c>
    </row>
    <row r="28" spans="1:24" x14ac:dyDescent="0.25">
      <c r="A28" s="1247">
        <v>61</v>
      </c>
      <c r="B28" s="1247" t="s">
        <v>525</v>
      </c>
      <c r="C28" s="1247" t="s">
        <v>514</v>
      </c>
      <c r="D28" s="1247" t="s">
        <v>503</v>
      </c>
      <c r="E28" s="1247">
        <v>24058</v>
      </c>
      <c r="F28" s="1247"/>
      <c r="G28" s="1247"/>
      <c r="H28" s="1247"/>
      <c r="I28" s="1247">
        <v>24058</v>
      </c>
      <c r="J28" s="1248">
        <v>0</v>
      </c>
      <c r="K28" s="1247">
        <v>24058</v>
      </c>
      <c r="L28" s="1248">
        <v>0</v>
      </c>
      <c r="M28" s="1247">
        <v>24058</v>
      </c>
      <c r="N28" s="1248">
        <v>0</v>
      </c>
      <c r="O28" s="1247">
        <v>24058</v>
      </c>
      <c r="P28" s="1248">
        <v>0</v>
      </c>
      <c r="Q28" s="1247">
        <v>24058</v>
      </c>
      <c r="R28" s="1164">
        <v>1.1140000000000001E-2</v>
      </c>
      <c r="S28" s="1247">
        <v>23793</v>
      </c>
      <c r="T28" s="1248">
        <v>0</v>
      </c>
      <c r="U28" s="1247">
        <v>23793</v>
      </c>
      <c r="V28" s="1248">
        <v>0</v>
      </c>
      <c r="W28" s="1247">
        <v>23793</v>
      </c>
      <c r="X28" s="1247" t="s">
        <v>928</v>
      </c>
    </row>
    <row r="29" spans="1:24" x14ac:dyDescent="0.25">
      <c r="A29" s="1097">
        <v>64</v>
      </c>
      <c r="B29" s="1097" t="s">
        <v>526</v>
      </c>
      <c r="C29" s="1097" t="s">
        <v>445</v>
      </c>
      <c r="D29" s="1097" t="s">
        <v>503</v>
      </c>
      <c r="E29" s="1247">
        <v>1470</v>
      </c>
      <c r="F29" s="1247"/>
      <c r="G29" s="1247"/>
      <c r="H29" s="1247"/>
      <c r="I29" s="1247">
        <v>1470</v>
      </c>
      <c r="J29" s="1248">
        <v>0</v>
      </c>
      <c r="K29" s="1247">
        <v>1470</v>
      </c>
      <c r="L29" s="1248">
        <v>0</v>
      </c>
      <c r="M29" s="1247">
        <v>1470</v>
      </c>
      <c r="N29" s="1248">
        <v>0</v>
      </c>
      <c r="O29" s="1247">
        <v>1470</v>
      </c>
      <c r="P29" s="1248">
        <v>0</v>
      </c>
      <c r="Q29" s="1247">
        <v>1470</v>
      </c>
      <c r="R29" s="1164">
        <v>1.0999999999999999E-2</v>
      </c>
      <c r="S29" s="1247">
        <v>1454</v>
      </c>
      <c r="T29" s="1248">
        <v>0</v>
      </c>
      <c r="U29" s="1247">
        <v>1454</v>
      </c>
      <c r="V29" s="1248">
        <v>0</v>
      </c>
      <c r="W29" s="1247">
        <v>1454</v>
      </c>
      <c r="X29" s="1247" t="s">
        <v>933</v>
      </c>
    </row>
    <row r="30" spans="1:24" x14ac:dyDescent="0.25">
      <c r="A30" s="1247">
        <v>66</v>
      </c>
      <c r="B30" s="1247" t="s">
        <v>527</v>
      </c>
      <c r="C30" s="1247" t="s">
        <v>445</v>
      </c>
      <c r="D30" s="1247" t="s">
        <v>503</v>
      </c>
      <c r="E30" s="1247">
        <v>6895</v>
      </c>
      <c r="F30" s="1247"/>
      <c r="G30" s="1247"/>
      <c r="H30" s="1247"/>
      <c r="I30" s="1247">
        <v>6895</v>
      </c>
      <c r="J30" s="1248">
        <v>0</v>
      </c>
      <c r="K30" s="1247">
        <v>6895</v>
      </c>
      <c r="L30" s="1248">
        <v>0</v>
      </c>
      <c r="M30" s="1247">
        <v>6895</v>
      </c>
      <c r="N30" s="1248">
        <v>0</v>
      </c>
      <c r="O30" s="1247">
        <v>6895</v>
      </c>
      <c r="P30" s="1248">
        <v>0</v>
      </c>
      <c r="Q30" s="1247">
        <v>6895</v>
      </c>
      <c r="R30" s="1164">
        <v>1.115E-2</v>
      </c>
      <c r="S30" s="1247">
        <v>6819</v>
      </c>
      <c r="T30" s="1248">
        <v>0</v>
      </c>
      <c r="U30" s="1247">
        <v>6819</v>
      </c>
      <c r="V30" s="1248">
        <v>0</v>
      </c>
      <c r="W30" s="1247">
        <v>6819</v>
      </c>
      <c r="X30" s="1247" t="s">
        <v>928</v>
      </c>
    </row>
    <row r="31" spans="1:24" x14ac:dyDescent="0.25">
      <c r="A31" s="1247">
        <v>68</v>
      </c>
      <c r="B31" s="1247" t="s">
        <v>528</v>
      </c>
      <c r="C31" s="1247" t="s">
        <v>514</v>
      </c>
      <c r="D31" s="1247" t="s">
        <v>503</v>
      </c>
      <c r="E31" s="1247">
        <v>15814</v>
      </c>
      <c r="F31" s="1247"/>
      <c r="G31" s="1247"/>
      <c r="H31" s="1247"/>
      <c r="I31" s="1247">
        <v>15814</v>
      </c>
      <c r="J31" s="1248">
        <v>0</v>
      </c>
      <c r="K31" s="1247">
        <v>15814</v>
      </c>
      <c r="L31" s="1248">
        <v>0</v>
      </c>
      <c r="M31" s="1247">
        <v>15814</v>
      </c>
      <c r="N31" s="1248">
        <v>0</v>
      </c>
      <c r="O31" s="1247">
        <v>15814</v>
      </c>
      <c r="P31" s="1248">
        <v>0</v>
      </c>
      <c r="Q31" s="1247">
        <v>15814</v>
      </c>
      <c r="R31" s="1164">
        <v>1.1129999999999999E-2</v>
      </c>
      <c r="S31" s="1247">
        <v>15640</v>
      </c>
      <c r="T31" s="1248">
        <v>0</v>
      </c>
      <c r="U31" s="1247">
        <v>15640</v>
      </c>
      <c r="V31" s="1248">
        <v>0</v>
      </c>
      <c r="W31" s="1247">
        <v>15640</v>
      </c>
      <c r="X31" s="1247" t="s">
        <v>928</v>
      </c>
    </row>
    <row r="32" spans="1:24" x14ac:dyDescent="0.25">
      <c r="A32" s="1247">
        <v>69</v>
      </c>
      <c r="B32" s="1247" t="s">
        <v>1281</v>
      </c>
      <c r="C32" s="1247" t="s">
        <v>514</v>
      </c>
      <c r="D32" s="1247" t="s">
        <v>503</v>
      </c>
      <c r="E32" s="1247">
        <v>15023</v>
      </c>
      <c r="F32" s="1247"/>
      <c r="G32" s="1247"/>
      <c r="H32" s="1247"/>
      <c r="I32" s="1247">
        <v>15023</v>
      </c>
      <c r="J32" s="1248">
        <v>0</v>
      </c>
      <c r="K32" s="1247">
        <v>15023</v>
      </c>
      <c r="L32" s="1248">
        <v>0</v>
      </c>
      <c r="M32" s="1247">
        <v>15023</v>
      </c>
      <c r="N32" s="1248">
        <v>0</v>
      </c>
      <c r="O32" s="1247">
        <v>15023</v>
      </c>
      <c r="P32" s="1248">
        <v>0</v>
      </c>
      <c r="Q32" s="1247">
        <v>15023</v>
      </c>
      <c r="R32" s="1164">
        <v>1.111E-2</v>
      </c>
      <c r="S32" s="1247">
        <v>14858</v>
      </c>
      <c r="T32" s="1248">
        <v>0</v>
      </c>
      <c r="U32" s="1247">
        <v>14858</v>
      </c>
      <c r="V32" s="1248">
        <v>0</v>
      </c>
      <c r="W32" s="1247">
        <v>14858</v>
      </c>
      <c r="X32" s="1247" t="s">
        <v>928</v>
      </c>
    </row>
    <row r="33" spans="1:24" x14ac:dyDescent="0.25">
      <c r="A33" s="1247">
        <v>73</v>
      </c>
      <c r="B33" s="1247" t="s">
        <v>529</v>
      </c>
      <c r="C33" s="1247" t="s">
        <v>445</v>
      </c>
      <c r="D33" s="1247" t="s">
        <v>503</v>
      </c>
      <c r="E33" s="1247">
        <v>7705</v>
      </c>
      <c r="F33" s="1247"/>
      <c r="G33" s="1247"/>
      <c r="H33" s="1247"/>
      <c r="I33" s="1247">
        <v>7705</v>
      </c>
      <c r="J33" s="1248">
        <v>0</v>
      </c>
      <c r="K33" s="1247">
        <v>7705</v>
      </c>
      <c r="L33" s="1248">
        <v>0</v>
      </c>
      <c r="M33" s="1247">
        <v>7705</v>
      </c>
      <c r="N33" s="1248">
        <v>0</v>
      </c>
      <c r="O33" s="1247">
        <v>7705</v>
      </c>
      <c r="P33" s="1248">
        <v>0</v>
      </c>
      <c r="Q33" s="1247">
        <v>7705</v>
      </c>
      <c r="R33" s="1164">
        <v>1.115E-2</v>
      </c>
      <c r="S33" s="1247">
        <v>7620</v>
      </c>
      <c r="T33" s="1248">
        <v>0</v>
      </c>
      <c r="U33" s="1247">
        <v>7620</v>
      </c>
      <c r="V33" s="1248">
        <v>0</v>
      </c>
      <c r="W33" s="1247">
        <v>7620</v>
      </c>
      <c r="X33" s="1247" t="s">
        <v>928</v>
      </c>
    </row>
    <row r="34" spans="1:24" x14ac:dyDescent="0.25">
      <c r="A34" s="1247">
        <v>78</v>
      </c>
      <c r="B34" s="1247" t="s">
        <v>531</v>
      </c>
      <c r="C34" s="1247" t="s">
        <v>445</v>
      </c>
      <c r="D34" s="1247" t="s">
        <v>503</v>
      </c>
      <c r="E34" s="1247">
        <v>8588</v>
      </c>
      <c r="F34" s="1247"/>
      <c r="G34" s="1247"/>
      <c r="H34" s="1247"/>
      <c r="I34" s="1247">
        <v>8588</v>
      </c>
      <c r="J34" s="1248">
        <v>0</v>
      </c>
      <c r="K34" s="1247">
        <v>8588</v>
      </c>
      <c r="L34" s="1248">
        <v>0</v>
      </c>
      <c r="M34" s="1247">
        <v>8588</v>
      </c>
      <c r="N34" s="1248">
        <v>0</v>
      </c>
      <c r="O34" s="1247">
        <v>8588</v>
      </c>
      <c r="P34" s="1248">
        <v>0</v>
      </c>
      <c r="Q34" s="1247">
        <v>8588</v>
      </c>
      <c r="R34" s="1164">
        <v>1.107E-2</v>
      </c>
      <c r="S34" s="1247">
        <v>8494</v>
      </c>
      <c r="T34" s="1248">
        <v>0</v>
      </c>
      <c r="U34" s="1247">
        <v>8494</v>
      </c>
      <c r="V34" s="1248">
        <v>0</v>
      </c>
      <c r="W34" s="1247">
        <v>8494</v>
      </c>
      <c r="X34" s="1247" t="s">
        <v>928</v>
      </c>
    </row>
    <row r="35" spans="1:24" x14ac:dyDescent="0.25">
      <c r="A35" s="1247">
        <v>81</v>
      </c>
      <c r="B35" s="1247" t="s">
        <v>532</v>
      </c>
      <c r="C35" s="1247" t="s">
        <v>510</v>
      </c>
      <c r="D35" s="1247" t="s">
        <v>503</v>
      </c>
      <c r="E35" s="1247">
        <v>8727</v>
      </c>
      <c r="F35" s="1247"/>
      <c r="G35" s="1247"/>
      <c r="H35" s="1247"/>
      <c r="I35" s="1247">
        <v>8727</v>
      </c>
      <c r="J35" s="1248">
        <v>0</v>
      </c>
      <c r="K35" s="1247">
        <v>8727</v>
      </c>
      <c r="L35" s="1248">
        <v>0</v>
      </c>
      <c r="M35" s="1247">
        <v>8727</v>
      </c>
      <c r="N35" s="1248">
        <v>0</v>
      </c>
      <c r="O35" s="1247">
        <v>8727</v>
      </c>
      <c r="P35" s="1248">
        <v>0</v>
      </c>
      <c r="Q35" s="1247">
        <v>8727</v>
      </c>
      <c r="R35" s="1164">
        <v>1.124E-2</v>
      </c>
      <c r="S35" s="1247">
        <v>8630</v>
      </c>
      <c r="T35" s="1248">
        <v>0</v>
      </c>
      <c r="U35" s="1247">
        <v>8630</v>
      </c>
      <c r="V35" s="1248">
        <v>0</v>
      </c>
      <c r="W35" s="1247">
        <v>8630</v>
      </c>
      <c r="X35" s="1247" t="s">
        <v>928</v>
      </c>
    </row>
    <row r="36" spans="1:24" x14ac:dyDescent="0.25">
      <c r="A36" s="1247">
        <v>84</v>
      </c>
      <c r="B36" s="1247" t="s">
        <v>533</v>
      </c>
      <c r="C36" s="1247" t="s">
        <v>445</v>
      </c>
      <c r="D36" s="1247" t="s">
        <v>503</v>
      </c>
      <c r="E36" s="1247">
        <v>8588</v>
      </c>
      <c r="F36" s="1247"/>
      <c r="G36" s="1247"/>
      <c r="H36" s="1247"/>
      <c r="I36" s="1247">
        <v>8588</v>
      </c>
      <c r="J36" s="1248">
        <v>0</v>
      </c>
      <c r="K36" s="1247">
        <v>8588</v>
      </c>
      <c r="L36" s="1248">
        <v>0</v>
      </c>
      <c r="M36" s="1247">
        <v>8588</v>
      </c>
      <c r="N36" s="1248">
        <v>0</v>
      </c>
      <c r="O36" s="1247">
        <v>8588</v>
      </c>
      <c r="P36" s="1248">
        <v>0</v>
      </c>
      <c r="Q36" s="1247">
        <v>8588</v>
      </c>
      <c r="R36" s="1164">
        <v>1.107E-2</v>
      </c>
      <c r="S36" s="1247">
        <v>8494</v>
      </c>
      <c r="T36" s="1248">
        <v>0</v>
      </c>
      <c r="U36" s="1247">
        <v>8494</v>
      </c>
      <c r="V36" s="1248">
        <v>0</v>
      </c>
      <c r="W36" s="1247">
        <v>8494</v>
      </c>
      <c r="X36" s="1247" t="s">
        <v>928</v>
      </c>
    </row>
    <row r="37" spans="1:24" x14ac:dyDescent="0.25">
      <c r="A37" s="1247">
        <v>87</v>
      </c>
      <c r="B37" s="1247" t="s">
        <v>535</v>
      </c>
      <c r="C37" s="1247" t="s">
        <v>510</v>
      </c>
      <c r="D37" s="1247" t="s">
        <v>503</v>
      </c>
      <c r="E37" s="1247">
        <v>5670</v>
      </c>
      <c r="F37" s="1247"/>
      <c r="G37" s="1247"/>
      <c r="H37" s="1247"/>
      <c r="I37" s="1247">
        <v>5670</v>
      </c>
      <c r="J37" s="1248">
        <v>0</v>
      </c>
      <c r="K37" s="1247">
        <v>5670</v>
      </c>
      <c r="L37" s="1248">
        <v>0</v>
      </c>
      <c r="M37" s="1247">
        <v>5670</v>
      </c>
      <c r="N37" s="1248">
        <v>0</v>
      </c>
      <c r="O37" s="1247">
        <v>5670</v>
      </c>
      <c r="P37" s="1248">
        <v>0</v>
      </c>
      <c r="Q37" s="1247">
        <v>5670</v>
      </c>
      <c r="R37" s="1164">
        <v>1.106E-2</v>
      </c>
      <c r="S37" s="1247">
        <v>5608</v>
      </c>
      <c r="T37" s="1248">
        <v>0</v>
      </c>
      <c r="U37" s="1247">
        <v>5608</v>
      </c>
      <c r="V37" s="1248">
        <v>0</v>
      </c>
      <c r="W37" s="1247">
        <v>5608</v>
      </c>
      <c r="X37" s="1247" t="s">
        <v>928</v>
      </c>
    </row>
    <row r="38" spans="1:24" x14ac:dyDescent="0.25">
      <c r="A38" s="1247">
        <v>88</v>
      </c>
      <c r="B38" s="1247" t="s">
        <v>52</v>
      </c>
      <c r="C38" s="1247" t="s">
        <v>536</v>
      </c>
      <c r="D38" s="1247" t="s">
        <v>537</v>
      </c>
      <c r="E38" s="1247">
        <v>9083</v>
      </c>
      <c r="F38" s="1247"/>
      <c r="G38" s="1247"/>
      <c r="H38" s="1247"/>
      <c r="I38" s="1247">
        <v>9083</v>
      </c>
      <c r="J38" s="1248">
        <v>0</v>
      </c>
      <c r="K38" s="1247">
        <v>9083</v>
      </c>
      <c r="L38" s="1248">
        <v>0</v>
      </c>
      <c r="M38" s="1247">
        <v>9083</v>
      </c>
      <c r="N38" s="1248">
        <v>0</v>
      </c>
      <c r="O38" s="1247">
        <v>9083</v>
      </c>
      <c r="P38" s="1164">
        <v>4.7759999999999997E-2</v>
      </c>
      <c r="Q38" s="1247">
        <v>8669</v>
      </c>
      <c r="R38" s="1248">
        <v>0</v>
      </c>
      <c r="S38" s="1247">
        <v>8669</v>
      </c>
      <c r="T38" s="1248">
        <v>0</v>
      </c>
      <c r="U38" s="1247">
        <v>8669</v>
      </c>
      <c r="V38" s="1248">
        <v>0</v>
      </c>
      <c r="W38" s="1247">
        <v>8669</v>
      </c>
      <c r="X38" s="1247" t="s">
        <v>928</v>
      </c>
    </row>
    <row r="39" spans="1:24" x14ac:dyDescent="0.25">
      <c r="A39" s="1247">
        <v>89</v>
      </c>
      <c r="B39" s="1247" t="s">
        <v>54</v>
      </c>
      <c r="C39" s="1247" t="s">
        <v>536</v>
      </c>
      <c r="D39" s="1247" t="s">
        <v>537</v>
      </c>
      <c r="E39" s="1247">
        <v>4827</v>
      </c>
      <c r="F39" s="1247"/>
      <c r="G39" s="1247"/>
      <c r="H39" s="1247"/>
      <c r="I39" s="1247">
        <v>4827</v>
      </c>
      <c r="J39" s="1248">
        <v>0</v>
      </c>
      <c r="K39" s="1247">
        <v>4827</v>
      </c>
      <c r="L39" s="1248">
        <v>0</v>
      </c>
      <c r="M39" s="1247">
        <v>4827</v>
      </c>
      <c r="N39" s="1248">
        <v>0</v>
      </c>
      <c r="O39" s="1247">
        <v>4827</v>
      </c>
      <c r="P39" s="1164">
        <v>8.3500000000000005E-2</v>
      </c>
      <c r="Q39" s="1247">
        <v>4455</v>
      </c>
      <c r="R39" s="1248">
        <v>0</v>
      </c>
      <c r="S39" s="1247">
        <v>4455</v>
      </c>
      <c r="T39" s="1248">
        <v>0</v>
      </c>
      <c r="U39" s="1247">
        <v>4455</v>
      </c>
      <c r="V39" s="1248">
        <v>0</v>
      </c>
      <c r="W39" s="1247">
        <v>4455</v>
      </c>
      <c r="X39" s="1247" t="s">
        <v>928</v>
      </c>
    </row>
    <row r="40" spans="1:24" x14ac:dyDescent="0.25">
      <c r="A40" s="1247">
        <v>90</v>
      </c>
      <c r="B40" s="1247" t="s">
        <v>55</v>
      </c>
      <c r="C40" s="1247" t="s">
        <v>536</v>
      </c>
      <c r="D40" s="1247" t="s">
        <v>537</v>
      </c>
      <c r="E40" s="1247">
        <v>7272</v>
      </c>
      <c r="F40" s="1247"/>
      <c r="G40" s="1247"/>
      <c r="H40" s="1247"/>
      <c r="I40" s="1247">
        <v>7272</v>
      </c>
      <c r="J40" s="1248">
        <v>0</v>
      </c>
      <c r="K40" s="1247">
        <v>7272</v>
      </c>
      <c r="L40" s="1164">
        <v>9.7199999999999995E-3</v>
      </c>
      <c r="M40" s="1247">
        <v>7202</v>
      </c>
      <c r="N40" s="1248">
        <v>0</v>
      </c>
      <c r="O40" s="1247">
        <v>7202</v>
      </c>
      <c r="P40" s="1164">
        <v>3.2689999999999997E-2</v>
      </c>
      <c r="Q40" s="1247">
        <v>6974</v>
      </c>
      <c r="R40" s="1248">
        <v>0</v>
      </c>
      <c r="S40" s="1247">
        <v>6974</v>
      </c>
      <c r="T40" s="1248">
        <v>0</v>
      </c>
      <c r="U40" s="1247">
        <v>6974</v>
      </c>
      <c r="V40" s="1248">
        <v>0</v>
      </c>
      <c r="W40" s="1247">
        <v>6974</v>
      </c>
      <c r="X40" s="1247" t="s">
        <v>928</v>
      </c>
    </row>
    <row r="41" spans="1:24" x14ac:dyDescent="0.25">
      <c r="A41" s="1247">
        <v>91</v>
      </c>
      <c r="B41" s="1247" t="s">
        <v>56</v>
      </c>
      <c r="C41" s="1247" t="s">
        <v>536</v>
      </c>
      <c r="D41" s="1247" t="s">
        <v>537</v>
      </c>
      <c r="E41" s="1247">
        <v>4827</v>
      </c>
      <c r="F41" s="1247"/>
      <c r="G41" s="1247"/>
      <c r="H41" s="1247"/>
      <c r="I41" s="1247">
        <v>4827</v>
      </c>
      <c r="J41" s="1248">
        <v>0</v>
      </c>
      <c r="K41" s="1247">
        <v>4827</v>
      </c>
      <c r="L41" s="1248">
        <v>0</v>
      </c>
      <c r="M41" s="1247">
        <v>4827</v>
      </c>
      <c r="N41" s="1248">
        <v>0</v>
      </c>
      <c r="O41" s="1247">
        <v>4827</v>
      </c>
      <c r="P41" s="1164">
        <v>8.3500000000000005E-2</v>
      </c>
      <c r="Q41" s="1247">
        <v>4455</v>
      </c>
      <c r="R41" s="1248">
        <v>0</v>
      </c>
      <c r="S41" s="1247">
        <v>4455</v>
      </c>
      <c r="T41" s="1248">
        <v>0</v>
      </c>
      <c r="U41" s="1247">
        <v>4455</v>
      </c>
      <c r="V41" s="1248">
        <v>0</v>
      </c>
      <c r="W41" s="1247">
        <v>4455</v>
      </c>
      <c r="X41" s="1247" t="s">
        <v>928</v>
      </c>
    </row>
    <row r="42" spans="1:24" x14ac:dyDescent="0.25">
      <c r="A42" s="1247">
        <v>92</v>
      </c>
      <c r="B42" s="1247" t="s">
        <v>538</v>
      </c>
      <c r="C42" s="1247" t="s">
        <v>510</v>
      </c>
      <c r="D42" s="1247" t="s">
        <v>503</v>
      </c>
      <c r="E42" s="1247">
        <v>3545</v>
      </c>
      <c r="F42" s="1247"/>
      <c r="G42" s="1247"/>
      <c r="H42" s="1247"/>
      <c r="I42" s="1247">
        <v>3545</v>
      </c>
      <c r="J42" s="1248">
        <v>0</v>
      </c>
      <c r="K42" s="1247">
        <v>3545</v>
      </c>
      <c r="L42" s="1248">
        <v>0</v>
      </c>
      <c r="M42" s="1247">
        <v>3545</v>
      </c>
      <c r="N42" s="1248">
        <v>0</v>
      </c>
      <c r="O42" s="1247">
        <v>3545</v>
      </c>
      <c r="P42" s="1248">
        <v>0</v>
      </c>
      <c r="Q42" s="1247">
        <v>3545</v>
      </c>
      <c r="R42" s="1164">
        <v>1.112E-2</v>
      </c>
      <c r="S42" s="1247">
        <v>3506</v>
      </c>
      <c r="T42" s="1248">
        <v>0</v>
      </c>
      <c r="U42" s="1247">
        <v>3506</v>
      </c>
      <c r="V42" s="1248">
        <v>0</v>
      </c>
      <c r="W42" s="1247">
        <v>3506</v>
      </c>
      <c r="X42" s="1247" t="s">
        <v>928</v>
      </c>
    </row>
    <row r="43" spans="1:24" x14ac:dyDescent="0.25">
      <c r="A43" s="1247">
        <v>93</v>
      </c>
      <c r="B43" s="1247" t="s">
        <v>539</v>
      </c>
      <c r="C43" s="1247" t="s">
        <v>510</v>
      </c>
      <c r="D43" s="1247" t="s">
        <v>503</v>
      </c>
      <c r="E43" s="1247">
        <v>8863</v>
      </c>
      <c r="F43" s="1247"/>
      <c r="G43" s="1247"/>
      <c r="H43" s="1247"/>
      <c r="I43" s="1247">
        <v>8863</v>
      </c>
      <c r="J43" s="1248">
        <v>0</v>
      </c>
      <c r="K43" s="1247">
        <v>8863</v>
      </c>
      <c r="L43" s="1248">
        <v>0</v>
      </c>
      <c r="M43" s="1247">
        <v>8863</v>
      </c>
      <c r="N43" s="1248">
        <v>0</v>
      </c>
      <c r="O43" s="1247">
        <v>8863</v>
      </c>
      <c r="P43" s="1248">
        <v>0</v>
      </c>
      <c r="Q43" s="1247">
        <v>8863</v>
      </c>
      <c r="R43" s="1164">
        <v>1.1180000000000001E-2</v>
      </c>
      <c r="S43" s="1247">
        <v>8765</v>
      </c>
      <c r="T43" s="1248">
        <v>0</v>
      </c>
      <c r="U43" s="1247">
        <v>8765</v>
      </c>
      <c r="V43" s="1248">
        <v>0</v>
      </c>
      <c r="W43" s="1247">
        <v>8765</v>
      </c>
      <c r="X43" s="1247" t="s">
        <v>928</v>
      </c>
    </row>
    <row r="44" spans="1:24" x14ac:dyDescent="0.25">
      <c r="A44" s="1247">
        <v>94</v>
      </c>
      <c r="B44" s="1247" t="s">
        <v>540</v>
      </c>
      <c r="C44" s="1247" t="s">
        <v>510</v>
      </c>
      <c r="D44" s="1247" t="s">
        <v>503</v>
      </c>
      <c r="E44" s="1247">
        <v>5670</v>
      </c>
      <c r="F44" s="1247"/>
      <c r="G44" s="1247"/>
      <c r="H44" s="1247"/>
      <c r="I44" s="1247">
        <v>5670</v>
      </c>
      <c r="J44" s="1248">
        <v>0</v>
      </c>
      <c r="K44" s="1247">
        <v>5670</v>
      </c>
      <c r="L44" s="1248">
        <v>0</v>
      </c>
      <c r="M44" s="1247">
        <v>5670</v>
      </c>
      <c r="N44" s="1248">
        <v>0</v>
      </c>
      <c r="O44" s="1247">
        <v>5670</v>
      </c>
      <c r="P44" s="1248">
        <v>0</v>
      </c>
      <c r="Q44" s="1247">
        <v>5670</v>
      </c>
      <c r="R44" s="1164">
        <v>1.106E-2</v>
      </c>
      <c r="S44" s="1247">
        <v>5608</v>
      </c>
      <c r="T44" s="1248">
        <v>0</v>
      </c>
      <c r="U44" s="1247">
        <v>5608</v>
      </c>
      <c r="V44" s="1248">
        <v>0</v>
      </c>
      <c r="W44" s="1247">
        <v>5608</v>
      </c>
      <c r="X44" s="1247" t="s">
        <v>928</v>
      </c>
    </row>
    <row r="45" spans="1:24" x14ac:dyDescent="0.25">
      <c r="A45" s="1247">
        <v>98</v>
      </c>
      <c r="B45" s="1247" t="s">
        <v>541</v>
      </c>
      <c r="C45" s="1247" t="s">
        <v>446</v>
      </c>
      <c r="D45" s="1247" t="s">
        <v>503</v>
      </c>
      <c r="E45" s="1247">
        <v>44016</v>
      </c>
      <c r="F45" s="1247"/>
      <c r="G45" s="1247"/>
      <c r="H45" s="1247"/>
      <c r="I45" s="1247">
        <v>44016</v>
      </c>
      <c r="J45" s="1248">
        <v>0</v>
      </c>
      <c r="K45" s="1247">
        <v>44016</v>
      </c>
      <c r="L45" s="1248">
        <v>0</v>
      </c>
      <c r="M45" s="1247">
        <v>44016</v>
      </c>
      <c r="N45" s="1248">
        <v>0</v>
      </c>
      <c r="O45" s="1247">
        <v>44016</v>
      </c>
      <c r="P45" s="1248">
        <v>0</v>
      </c>
      <c r="Q45" s="1247">
        <v>44016</v>
      </c>
      <c r="R45" s="1164">
        <v>1.116E-2</v>
      </c>
      <c r="S45" s="1247">
        <v>43530</v>
      </c>
      <c r="T45" s="1248">
        <v>0</v>
      </c>
      <c r="U45" s="1247">
        <v>43530</v>
      </c>
      <c r="V45" s="1248">
        <v>0</v>
      </c>
      <c r="W45" s="1247">
        <v>43530</v>
      </c>
      <c r="X45" s="1247" t="s">
        <v>928</v>
      </c>
    </row>
    <row r="46" spans="1:24" x14ac:dyDescent="0.25">
      <c r="A46" s="1247">
        <v>99</v>
      </c>
      <c r="B46" s="1247" t="s">
        <v>1282</v>
      </c>
      <c r="C46" s="1247" t="s">
        <v>446</v>
      </c>
      <c r="D46" s="1247" t="s">
        <v>503</v>
      </c>
      <c r="E46" s="1247">
        <v>44016</v>
      </c>
      <c r="F46" s="1247"/>
      <c r="G46" s="1247"/>
      <c r="H46" s="1247"/>
      <c r="I46" s="1247">
        <v>44016</v>
      </c>
      <c r="J46" s="1248">
        <v>0</v>
      </c>
      <c r="K46" s="1247">
        <v>44016</v>
      </c>
      <c r="L46" s="1248">
        <v>0</v>
      </c>
      <c r="M46" s="1247">
        <v>44016</v>
      </c>
      <c r="N46" s="1248">
        <v>0</v>
      </c>
      <c r="O46" s="1247">
        <v>44016</v>
      </c>
      <c r="P46" s="1248">
        <v>0</v>
      </c>
      <c r="Q46" s="1247">
        <v>44016</v>
      </c>
      <c r="R46" s="1164">
        <v>1.116E-2</v>
      </c>
      <c r="S46" s="1247">
        <v>43530</v>
      </c>
      <c r="T46" s="1248">
        <v>0</v>
      </c>
      <c r="U46" s="1247">
        <v>43530</v>
      </c>
      <c r="V46" s="1248">
        <v>0</v>
      </c>
      <c r="W46" s="1247">
        <v>43530</v>
      </c>
      <c r="X46" s="1247" t="s">
        <v>928</v>
      </c>
    </row>
    <row r="47" spans="1:24" x14ac:dyDescent="0.25">
      <c r="A47" s="1247">
        <v>100</v>
      </c>
      <c r="B47" s="1247" t="s">
        <v>542</v>
      </c>
      <c r="C47" s="1247" t="s">
        <v>446</v>
      </c>
      <c r="D47" s="1247" t="s">
        <v>503</v>
      </c>
      <c r="E47" s="1247">
        <v>44016</v>
      </c>
      <c r="F47" s="1247"/>
      <c r="G47" s="1247"/>
      <c r="H47" s="1247"/>
      <c r="I47" s="1247">
        <v>44016</v>
      </c>
      <c r="J47" s="1248">
        <v>0</v>
      </c>
      <c r="K47" s="1247">
        <v>44016</v>
      </c>
      <c r="L47" s="1248">
        <v>0</v>
      </c>
      <c r="M47" s="1247">
        <v>44016</v>
      </c>
      <c r="N47" s="1248">
        <v>0</v>
      </c>
      <c r="O47" s="1247">
        <v>44016</v>
      </c>
      <c r="P47" s="1248">
        <v>0</v>
      </c>
      <c r="Q47" s="1247">
        <v>44016</v>
      </c>
      <c r="R47" s="1164">
        <v>1.116E-2</v>
      </c>
      <c r="S47" s="1247">
        <v>43530</v>
      </c>
      <c r="T47" s="1248">
        <v>0</v>
      </c>
      <c r="U47" s="1247">
        <v>43530</v>
      </c>
      <c r="V47" s="1248">
        <v>0</v>
      </c>
      <c r="W47" s="1247">
        <v>43530</v>
      </c>
      <c r="X47" s="1247" t="s">
        <v>928</v>
      </c>
    </row>
    <row r="48" spans="1:24" x14ac:dyDescent="0.25">
      <c r="A48" s="1097">
        <v>102</v>
      </c>
      <c r="B48" s="1097" t="s">
        <v>543</v>
      </c>
      <c r="C48" s="1097" t="s">
        <v>446</v>
      </c>
      <c r="D48" s="1097" t="s">
        <v>503</v>
      </c>
      <c r="E48" s="1247">
        <v>5506</v>
      </c>
      <c r="F48" s="1247"/>
      <c r="G48" s="1247"/>
      <c r="H48" s="1247"/>
      <c r="I48" s="1247">
        <v>5506</v>
      </c>
      <c r="J48" s="1248">
        <v>0</v>
      </c>
      <c r="K48" s="1247">
        <v>5506</v>
      </c>
      <c r="L48" s="1248">
        <v>0</v>
      </c>
      <c r="M48" s="1247">
        <v>5506</v>
      </c>
      <c r="N48" s="1248">
        <v>0</v>
      </c>
      <c r="O48" s="1247">
        <v>5506</v>
      </c>
      <c r="P48" s="1248">
        <v>0</v>
      </c>
      <c r="Q48" s="1247">
        <v>5506</v>
      </c>
      <c r="R48" s="1164">
        <v>1.12E-2</v>
      </c>
      <c r="S48" s="1247">
        <v>5445</v>
      </c>
      <c r="T48" s="1248">
        <v>0</v>
      </c>
      <c r="U48" s="1247">
        <v>5445</v>
      </c>
      <c r="V48" s="1248">
        <v>0</v>
      </c>
      <c r="W48" s="1247">
        <v>5445</v>
      </c>
      <c r="X48" s="1247" t="s">
        <v>933</v>
      </c>
    </row>
    <row r="49" spans="1:24" x14ac:dyDescent="0.25">
      <c r="A49" s="1247">
        <v>106</v>
      </c>
      <c r="B49" s="1247" t="s">
        <v>544</v>
      </c>
      <c r="C49" s="1247" t="s">
        <v>545</v>
      </c>
      <c r="D49" s="1247" t="s">
        <v>503</v>
      </c>
      <c r="E49" s="1247">
        <v>10437</v>
      </c>
      <c r="F49" s="1247"/>
      <c r="G49" s="1247"/>
      <c r="H49" s="1247"/>
      <c r="I49" s="1247">
        <v>10437</v>
      </c>
      <c r="J49" s="1248">
        <v>0</v>
      </c>
      <c r="K49" s="1247">
        <v>10437</v>
      </c>
      <c r="L49" s="1248">
        <v>0</v>
      </c>
      <c r="M49" s="1247">
        <v>10437</v>
      </c>
      <c r="N49" s="1248">
        <v>0</v>
      </c>
      <c r="O49" s="1247">
        <v>10437</v>
      </c>
      <c r="P49" s="1248">
        <v>0</v>
      </c>
      <c r="Q49" s="1247">
        <v>10437</v>
      </c>
      <c r="R49" s="1164">
        <v>1.1140000000000001E-2</v>
      </c>
      <c r="S49" s="1247">
        <v>10322</v>
      </c>
      <c r="T49" s="1248">
        <v>0</v>
      </c>
      <c r="U49" s="1247">
        <v>10322</v>
      </c>
      <c r="V49" s="1248">
        <v>0</v>
      </c>
      <c r="W49" s="1247">
        <v>10322</v>
      </c>
      <c r="X49" s="1247" t="s">
        <v>928</v>
      </c>
    </row>
    <row r="50" spans="1:24" x14ac:dyDescent="0.25">
      <c r="A50" s="1247">
        <v>107</v>
      </c>
      <c r="B50" s="1247" t="s">
        <v>546</v>
      </c>
      <c r="C50" s="1247" t="s">
        <v>545</v>
      </c>
      <c r="D50" s="1247" t="s">
        <v>503</v>
      </c>
      <c r="E50" s="1247">
        <v>10437</v>
      </c>
      <c r="F50" s="1247"/>
      <c r="G50" s="1247"/>
      <c r="H50" s="1247"/>
      <c r="I50" s="1247">
        <v>10437</v>
      </c>
      <c r="J50" s="1248">
        <v>0</v>
      </c>
      <c r="K50" s="1247">
        <v>10437</v>
      </c>
      <c r="L50" s="1248">
        <v>0</v>
      </c>
      <c r="M50" s="1247">
        <v>10437</v>
      </c>
      <c r="N50" s="1248">
        <v>0</v>
      </c>
      <c r="O50" s="1247">
        <v>10437</v>
      </c>
      <c r="P50" s="1248">
        <v>0</v>
      </c>
      <c r="Q50" s="1247">
        <v>10437</v>
      </c>
      <c r="R50" s="1164">
        <v>1.1140000000000001E-2</v>
      </c>
      <c r="S50" s="1247">
        <v>10322</v>
      </c>
      <c r="T50" s="1248">
        <v>0</v>
      </c>
      <c r="U50" s="1247">
        <v>10322</v>
      </c>
      <c r="V50" s="1248">
        <v>0</v>
      </c>
      <c r="W50" s="1247">
        <v>10322</v>
      </c>
      <c r="X50" s="1247" t="s">
        <v>928</v>
      </c>
    </row>
    <row r="51" spans="1:24" x14ac:dyDescent="0.25">
      <c r="A51" s="1247">
        <v>108</v>
      </c>
      <c r="B51" s="1247" t="s">
        <v>546</v>
      </c>
      <c r="C51" s="1247" t="s">
        <v>545</v>
      </c>
      <c r="D51" s="1247" t="s">
        <v>503</v>
      </c>
      <c r="E51" s="1247">
        <v>10437</v>
      </c>
      <c r="F51" s="1247"/>
      <c r="G51" s="1247"/>
      <c r="H51" s="1247"/>
      <c r="I51" s="1247">
        <v>10437</v>
      </c>
      <c r="J51" s="1248">
        <v>0</v>
      </c>
      <c r="K51" s="1247">
        <v>10437</v>
      </c>
      <c r="L51" s="1248">
        <v>0</v>
      </c>
      <c r="M51" s="1247">
        <v>10437</v>
      </c>
      <c r="N51" s="1248">
        <v>0</v>
      </c>
      <c r="O51" s="1247">
        <v>10437</v>
      </c>
      <c r="P51" s="1248">
        <v>0</v>
      </c>
      <c r="Q51" s="1247">
        <v>10437</v>
      </c>
      <c r="R51" s="1164">
        <v>1.1140000000000001E-2</v>
      </c>
      <c r="S51" s="1247">
        <v>10322</v>
      </c>
      <c r="T51" s="1248">
        <v>0</v>
      </c>
      <c r="U51" s="1247">
        <v>10322</v>
      </c>
      <c r="V51" s="1248">
        <v>0</v>
      </c>
      <c r="W51" s="1247">
        <v>10322</v>
      </c>
      <c r="X51" s="1247" t="s">
        <v>928</v>
      </c>
    </row>
    <row r="52" spans="1:24" x14ac:dyDescent="0.25">
      <c r="A52" s="1247">
        <v>109</v>
      </c>
      <c r="B52" s="1247" t="s">
        <v>547</v>
      </c>
      <c r="C52" s="1247" t="s">
        <v>545</v>
      </c>
      <c r="D52" s="1247" t="s">
        <v>503</v>
      </c>
      <c r="E52" s="1247">
        <v>6457</v>
      </c>
      <c r="F52" s="1247"/>
      <c r="G52" s="1247"/>
      <c r="H52" s="1247"/>
      <c r="I52" s="1247">
        <v>6457</v>
      </c>
      <c r="J52" s="1248">
        <v>0</v>
      </c>
      <c r="K52" s="1247">
        <v>6457</v>
      </c>
      <c r="L52" s="1248">
        <v>0</v>
      </c>
      <c r="M52" s="1247">
        <v>6457</v>
      </c>
      <c r="N52" s="1248">
        <v>0</v>
      </c>
      <c r="O52" s="1247">
        <v>6457</v>
      </c>
      <c r="P52" s="1248">
        <v>0</v>
      </c>
      <c r="Q52" s="1247">
        <v>6457</v>
      </c>
      <c r="R52" s="1164">
        <v>1.112E-2</v>
      </c>
      <c r="S52" s="1247">
        <v>6386</v>
      </c>
      <c r="T52" s="1248">
        <v>0</v>
      </c>
      <c r="U52" s="1247">
        <v>6386</v>
      </c>
      <c r="V52" s="1248">
        <v>0</v>
      </c>
      <c r="W52" s="1247">
        <v>6386</v>
      </c>
      <c r="X52" s="1247" t="s">
        <v>928</v>
      </c>
    </row>
    <row r="53" spans="1:24" x14ac:dyDescent="0.25">
      <c r="A53" s="1247">
        <v>110</v>
      </c>
      <c r="B53" s="1247" t="s">
        <v>546</v>
      </c>
      <c r="C53" s="1247" t="s">
        <v>545</v>
      </c>
      <c r="D53" s="1247" t="s">
        <v>503</v>
      </c>
      <c r="E53" s="1247">
        <v>10437</v>
      </c>
      <c r="F53" s="1247"/>
      <c r="G53" s="1247"/>
      <c r="H53" s="1247"/>
      <c r="I53" s="1247">
        <v>10437</v>
      </c>
      <c r="J53" s="1248">
        <v>0</v>
      </c>
      <c r="K53" s="1247">
        <v>10437</v>
      </c>
      <c r="L53" s="1248">
        <v>0</v>
      </c>
      <c r="M53" s="1247">
        <v>10437</v>
      </c>
      <c r="N53" s="1248">
        <v>0</v>
      </c>
      <c r="O53" s="1247">
        <v>10437</v>
      </c>
      <c r="P53" s="1248">
        <v>0</v>
      </c>
      <c r="Q53" s="1247">
        <v>10437</v>
      </c>
      <c r="R53" s="1164">
        <v>1.1140000000000001E-2</v>
      </c>
      <c r="S53" s="1247">
        <v>10322</v>
      </c>
      <c r="T53" s="1248">
        <v>0</v>
      </c>
      <c r="U53" s="1247">
        <v>10322</v>
      </c>
      <c r="V53" s="1248">
        <v>0</v>
      </c>
      <c r="W53" s="1247">
        <v>10322</v>
      </c>
      <c r="X53" s="1247" t="s">
        <v>928</v>
      </c>
    </row>
    <row r="54" spans="1:24" x14ac:dyDescent="0.25">
      <c r="A54" s="1247">
        <v>111</v>
      </c>
      <c r="B54" s="1247" t="s">
        <v>548</v>
      </c>
      <c r="C54" s="1247" t="s">
        <v>545</v>
      </c>
      <c r="D54" s="1247" t="s">
        <v>503</v>
      </c>
      <c r="E54" s="1247">
        <v>6457</v>
      </c>
      <c r="F54" s="1247"/>
      <c r="G54" s="1247"/>
      <c r="H54" s="1247"/>
      <c r="I54" s="1247">
        <v>6457</v>
      </c>
      <c r="J54" s="1248">
        <v>0</v>
      </c>
      <c r="K54" s="1247">
        <v>6457</v>
      </c>
      <c r="L54" s="1248">
        <v>0</v>
      </c>
      <c r="M54" s="1247">
        <v>6457</v>
      </c>
      <c r="N54" s="1248">
        <v>0</v>
      </c>
      <c r="O54" s="1247">
        <v>6457</v>
      </c>
      <c r="P54" s="1248">
        <v>0</v>
      </c>
      <c r="Q54" s="1247">
        <v>6457</v>
      </c>
      <c r="R54" s="1164">
        <v>1.112E-2</v>
      </c>
      <c r="S54" s="1247">
        <v>6386</v>
      </c>
      <c r="T54" s="1248">
        <v>0</v>
      </c>
      <c r="U54" s="1247">
        <v>6386</v>
      </c>
      <c r="V54" s="1248">
        <v>0</v>
      </c>
      <c r="W54" s="1247">
        <v>6386</v>
      </c>
      <c r="X54" s="1247" t="s">
        <v>928</v>
      </c>
    </row>
    <row r="55" spans="1:24" x14ac:dyDescent="0.25">
      <c r="A55" s="1247">
        <v>112</v>
      </c>
      <c r="B55" s="1247" t="s">
        <v>549</v>
      </c>
      <c r="C55" s="1247" t="s">
        <v>545</v>
      </c>
      <c r="D55" s="1247" t="s">
        <v>503</v>
      </c>
      <c r="E55" s="1247">
        <v>6813</v>
      </c>
      <c r="F55" s="1247"/>
      <c r="G55" s="1247"/>
      <c r="H55" s="1247"/>
      <c r="I55" s="1247">
        <v>6813</v>
      </c>
      <c r="J55" s="1248">
        <v>0</v>
      </c>
      <c r="K55" s="1247">
        <v>6813</v>
      </c>
      <c r="L55" s="1248">
        <v>0</v>
      </c>
      <c r="M55" s="1247">
        <v>6813</v>
      </c>
      <c r="N55" s="1248">
        <v>0</v>
      </c>
      <c r="O55" s="1247">
        <v>6813</v>
      </c>
      <c r="P55" s="1248">
        <v>0</v>
      </c>
      <c r="Q55" s="1247">
        <v>6813</v>
      </c>
      <c r="R55" s="1164">
        <v>1.1129999999999999E-2</v>
      </c>
      <c r="S55" s="1247">
        <v>6738</v>
      </c>
      <c r="T55" s="1248">
        <v>0</v>
      </c>
      <c r="U55" s="1247">
        <v>6738</v>
      </c>
      <c r="V55" s="1248">
        <v>0</v>
      </c>
      <c r="W55" s="1247">
        <v>6738</v>
      </c>
      <c r="X55" s="1247" t="s">
        <v>928</v>
      </c>
    </row>
    <row r="56" spans="1:24" x14ac:dyDescent="0.25">
      <c r="A56" s="1247">
        <v>115</v>
      </c>
      <c r="B56" s="1247" t="s">
        <v>550</v>
      </c>
      <c r="C56" s="1247" t="s">
        <v>551</v>
      </c>
      <c r="D56" s="1247" t="s">
        <v>503</v>
      </c>
      <c r="E56" s="1247">
        <v>23884</v>
      </c>
      <c r="F56" s="1247"/>
      <c r="G56" s="1247"/>
      <c r="H56" s="1247"/>
      <c r="I56" s="1247">
        <v>23884</v>
      </c>
      <c r="J56" s="1248">
        <v>0</v>
      </c>
      <c r="K56" s="1247">
        <v>23884</v>
      </c>
      <c r="L56" s="1248">
        <v>0</v>
      </c>
      <c r="M56" s="1247">
        <v>23884</v>
      </c>
      <c r="N56" s="1248">
        <v>0</v>
      </c>
      <c r="O56" s="1247">
        <v>23884</v>
      </c>
      <c r="P56" s="1248">
        <v>0</v>
      </c>
      <c r="Q56" s="1247">
        <v>23884</v>
      </c>
      <c r="R56" s="1164">
        <v>1.1129999999999999E-2</v>
      </c>
      <c r="S56" s="1247">
        <v>23621</v>
      </c>
      <c r="T56" s="1248">
        <v>0</v>
      </c>
      <c r="U56" s="1247">
        <v>23621</v>
      </c>
      <c r="V56" s="1248">
        <v>0</v>
      </c>
      <c r="W56" s="1247">
        <v>23621</v>
      </c>
      <c r="X56" s="1247" t="s">
        <v>928</v>
      </c>
    </row>
    <row r="57" spans="1:24" x14ac:dyDescent="0.25">
      <c r="A57" s="1247">
        <v>116</v>
      </c>
      <c r="B57" s="1247" t="s">
        <v>1283</v>
      </c>
      <c r="C57" s="1247" t="s">
        <v>545</v>
      </c>
      <c r="D57" s="1247" t="s">
        <v>503</v>
      </c>
      <c r="E57" s="1247">
        <v>12869</v>
      </c>
      <c r="F57" s="1247"/>
      <c r="G57" s="1247"/>
      <c r="H57" s="1247"/>
      <c r="I57" s="1247">
        <v>12869</v>
      </c>
      <c r="J57" s="1248">
        <v>0</v>
      </c>
      <c r="K57" s="1247">
        <v>12869</v>
      </c>
      <c r="L57" s="1248">
        <v>0</v>
      </c>
      <c r="M57" s="1247">
        <v>12869</v>
      </c>
      <c r="N57" s="1248">
        <v>0</v>
      </c>
      <c r="O57" s="1247">
        <v>12869</v>
      </c>
      <c r="P57" s="1248">
        <v>0</v>
      </c>
      <c r="Q57" s="1247">
        <v>12869</v>
      </c>
      <c r="R57" s="1164">
        <v>1.116E-2</v>
      </c>
      <c r="S57" s="1247">
        <v>12727</v>
      </c>
      <c r="T57" s="1248">
        <v>0</v>
      </c>
      <c r="U57" s="1247">
        <v>12727</v>
      </c>
      <c r="V57" s="1248">
        <v>0</v>
      </c>
      <c r="W57" s="1247">
        <v>12727</v>
      </c>
      <c r="X57" s="1247" t="s">
        <v>928</v>
      </c>
    </row>
    <row r="58" spans="1:24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 s="1247">
        <v>3116</v>
      </c>
      <c r="F58" s="1247"/>
      <c r="G58" s="1247"/>
      <c r="H58" s="1247"/>
      <c r="I58" s="1247">
        <v>3116</v>
      </c>
      <c r="J58" s="1248">
        <v>0</v>
      </c>
      <c r="K58" s="1247">
        <v>3116</v>
      </c>
      <c r="L58" s="1248">
        <v>0</v>
      </c>
      <c r="M58" s="1247">
        <v>3116</v>
      </c>
      <c r="N58" s="1248">
        <v>0</v>
      </c>
      <c r="O58" s="1247">
        <v>3116</v>
      </c>
      <c r="P58" s="1248">
        <v>0</v>
      </c>
      <c r="Q58" s="1247">
        <v>3116</v>
      </c>
      <c r="R58" s="1164">
        <v>1.103E-2</v>
      </c>
      <c r="S58" s="1247">
        <v>3082</v>
      </c>
      <c r="T58" s="1248">
        <v>0</v>
      </c>
      <c r="U58" s="1247">
        <v>3082</v>
      </c>
      <c r="V58" s="1248">
        <v>0</v>
      </c>
      <c r="W58" s="1247">
        <v>3082</v>
      </c>
      <c r="X58" s="1247" t="s">
        <v>933</v>
      </c>
    </row>
    <row r="59" spans="1:24" x14ac:dyDescent="0.25">
      <c r="A59" s="1247">
        <v>118</v>
      </c>
      <c r="B59" s="1247" t="s">
        <v>1284</v>
      </c>
      <c r="C59" s="1247" t="s">
        <v>545</v>
      </c>
      <c r="D59" s="1247" t="s">
        <v>503</v>
      </c>
      <c r="E59" s="1247">
        <v>12869</v>
      </c>
      <c r="F59" s="1247"/>
      <c r="G59" s="1247"/>
      <c r="H59" s="1247"/>
      <c r="I59" s="1247">
        <v>12869</v>
      </c>
      <c r="J59" s="1248">
        <v>0</v>
      </c>
      <c r="K59" s="1247">
        <v>12869</v>
      </c>
      <c r="L59" s="1248">
        <v>0</v>
      </c>
      <c r="M59" s="1247">
        <v>12869</v>
      </c>
      <c r="N59" s="1248">
        <v>0</v>
      </c>
      <c r="O59" s="1247">
        <v>12869</v>
      </c>
      <c r="P59" s="1248">
        <v>0</v>
      </c>
      <c r="Q59" s="1247">
        <v>12869</v>
      </c>
      <c r="R59" s="1164">
        <v>1.116E-2</v>
      </c>
      <c r="S59" s="1247">
        <v>12727</v>
      </c>
      <c r="T59" s="1248">
        <v>0</v>
      </c>
      <c r="U59" s="1247">
        <v>12727</v>
      </c>
      <c r="V59" s="1248">
        <v>0</v>
      </c>
      <c r="W59" s="1247">
        <v>12727</v>
      </c>
      <c r="X59" s="1247" t="s">
        <v>928</v>
      </c>
    </row>
    <row r="60" spans="1:24" x14ac:dyDescent="0.25">
      <c r="A60" s="1247">
        <v>119</v>
      </c>
      <c r="B60" s="1247" t="s">
        <v>553</v>
      </c>
      <c r="C60" s="1247" t="s">
        <v>545</v>
      </c>
      <c r="D60" s="1247" t="s">
        <v>503</v>
      </c>
      <c r="E60" s="1247">
        <v>12869</v>
      </c>
      <c r="F60" s="1247"/>
      <c r="G60" s="1247"/>
      <c r="H60" s="1247"/>
      <c r="I60" s="1247">
        <v>12869</v>
      </c>
      <c r="J60" s="1248">
        <v>0</v>
      </c>
      <c r="K60" s="1247">
        <v>12869</v>
      </c>
      <c r="L60" s="1248">
        <v>0</v>
      </c>
      <c r="M60" s="1247">
        <v>12869</v>
      </c>
      <c r="N60" s="1248">
        <v>0</v>
      </c>
      <c r="O60" s="1247">
        <v>12869</v>
      </c>
      <c r="P60" s="1248">
        <v>0</v>
      </c>
      <c r="Q60" s="1247">
        <v>12869</v>
      </c>
      <c r="R60" s="1164">
        <v>1.116E-2</v>
      </c>
      <c r="S60" s="1247">
        <v>12727</v>
      </c>
      <c r="T60" s="1248">
        <v>0</v>
      </c>
      <c r="U60" s="1247">
        <v>12727</v>
      </c>
      <c r="V60" s="1248">
        <v>0</v>
      </c>
      <c r="W60" s="1247">
        <v>12727</v>
      </c>
      <c r="X60" s="1247" t="s">
        <v>928</v>
      </c>
    </row>
    <row r="61" spans="1:24" x14ac:dyDescent="0.25">
      <c r="A61" s="1247">
        <v>121</v>
      </c>
      <c r="B61" s="1247" t="s">
        <v>554</v>
      </c>
      <c r="C61" s="1247" t="s">
        <v>545</v>
      </c>
      <c r="D61" s="1247" t="s">
        <v>503</v>
      </c>
      <c r="E61" s="1247">
        <v>18977</v>
      </c>
      <c r="F61" s="1247"/>
      <c r="G61" s="1247"/>
      <c r="H61" s="1247"/>
      <c r="I61" s="1247">
        <v>18977</v>
      </c>
      <c r="J61" s="1248">
        <v>0</v>
      </c>
      <c r="K61" s="1247">
        <v>18977</v>
      </c>
      <c r="L61" s="1248">
        <v>0</v>
      </c>
      <c r="M61" s="1247">
        <v>18977</v>
      </c>
      <c r="N61" s="1248">
        <v>0</v>
      </c>
      <c r="O61" s="1247">
        <v>18977</v>
      </c>
      <c r="P61" s="1248">
        <v>0</v>
      </c>
      <c r="Q61" s="1247">
        <v>18977</v>
      </c>
      <c r="R61" s="1164">
        <v>1.1140000000000001E-2</v>
      </c>
      <c r="S61" s="1247">
        <v>18768</v>
      </c>
      <c r="T61" s="1248">
        <v>0</v>
      </c>
      <c r="U61" s="1247">
        <v>18768</v>
      </c>
      <c r="V61" s="1248">
        <v>0</v>
      </c>
      <c r="W61" s="1247">
        <v>18768</v>
      </c>
      <c r="X61" s="1247" t="s">
        <v>928</v>
      </c>
    </row>
    <row r="62" spans="1:24" x14ac:dyDescent="0.25">
      <c r="A62" s="1247">
        <v>122</v>
      </c>
      <c r="B62" s="1247" t="s">
        <v>555</v>
      </c>
      <c r="C62" s="1247" t="s">
        <v>556</v>
      </c>
      <c r="D62" s="1247" t="s">
        <v>503</v>
      </c>
      <c r="E62" s="1247">
        <v>23194</v>
      </c>
      <c r="F62" s="1247"/>
      <c r="G62" s="1247"/>
      <c r="H62" s="1247"/>
      <c r="I62" s="1247">
        <v>23194</v>
      </c>
      <c r="J62" s="1248">
        <v>0</v>
      </c>
      <c r="K62" s="1247">
        <v>23194</v>
      </c>
      <c r="L62" s="1248">
        <v>0</v>
      </c>
      <c r="M62" s="1247">
        <v>23194</v>
      </c>
      <c r="N62" s="1248">
        <v>0</v>
      </c>
      <c r="O62" s="1247">
        <v>23194</v>
      </c>
      <c r="P62" s="1248">
        <v>0</v>
      </c>
      <c r="Q62" s="1247">
        <v>23194</v>
      </c>
      <c r="R62" s="1164">
        <v>1.116E-2</v>
      </c>
      <c r="S62" s="1247">
        <v>22938</v>
      </c>
      <c r="T62" s="1248">
        <v>0</v>
      </c>
      <c r="U62" s="1247">
        <v>22938</v>
      </c>
      <c r="V62" s="1248">
        <v>0</v>
      </c>
      <c r="W62" s="1247">
        <v>22938</v>
      </c>
      <c r="X62" s="1247" t="s">
        <v>928</v>
      </c>
    </row>
    <row r="63" spans="1:24" x14ac:dyDescent="0.25">
      <c r="A63" s="1247">
        <v>124</v>
      </c>
      <c r="B63" s="1247" t="s">
        <v>557</v>
      </c>
      <c r="C63" s="1247" t="s">
        <v>556</v>
      </c>
      <c r="D63" s="1247" t="s">
        <v>503</v>
      </c>
      <c r="E63" s="1247">
        <v>23194</v>
      </c>
      <c r="F63" s="1247"/>
      <c r="G63" s="1247"/>
      <c r="H63" s="1247"/>
      <c r="I63" s="1247">
        <v>23194</v>
      </c>
      <c r="J63" s="1248">
        <v>0</v>
      </c>
      <c r="K63" s="1247">
        <v>23194</v>
      </c>
      <c r="L63" s="1248">
        <v>0</v>
      </c>
      <c r="M63" s="1247">
        <v>23194</v>
      </c>
      <c r="N63" s="1248">
        <v>0</v>
      </c>
      <c r="O63" s="1247">
        <v>23194</v>
      </c>
      <c r="P63" s="1248">
        <v>0</v>
      </c>
      <c r="Q63" s="1247">
        <v>23194</v>
      </c>
      <c r="R63" s="1164">
        <v>1.116E-2</v>
      </c>
      <c r="S63" s="1247">
        <v>22938</v>
      </c>
      <c r="T63" s="1248">
        <v>0</v>
      </c>
      <c r="U63" s="1247">
        <v>22938</v>
      </c>
      <c r="V63" s="1248">
        <v>0</v>
      </c>
      <c r="W63" s="1247">
        <v>22938</v>
      </c>
      <c r="X63" s="1247" t="s">
        <v>928</v>
      </c>
    </row>
    <row r="64" spans="1:24" x14ac:dyDescent="0.25">
      <c r="A64" s="1097">
        <v>140</v>
      </c>
      <c r="B64" s="1097" t="s">
        <v>558</v>
      </c>
      <c r="C64" s="1097" t="s">
        <v>449</v>
      </c>
      <c r="D64" s="1097" t="s">
        <v>503</v>
      </c>
      <c r="E64" s="1247">
        <v>1035</v>
      </c>
      <c r="F64" s="1247"/>
      <c r="G64" s="1247"/>
      <c r="H64" s="1247"/>
      <c r="I64" s="1247">
        <v>1035</v>
      </c>
      <c r="J64" s="1248">
        <v>0</v>
      </c>
      <c r="K64" s="1247">
        <v>1035</v>
      </c>
      <c r="L64" s="1248">
        <v>0</v>
      </c>
      <c r="M64" s="1247">
        <v>1035</v>
      </c>
      <c r="N64" s="1248">
        <v>0</v>
      </c>
      <c r="O64" s="1247">
        <v>1035</v>
      </c>
      <c r="P64" s="1248">
        <v>0</v>
      </c>
      <c r="Q64" s="1247">
        <v>1035</v>
      </c>
      <c r="R64" s="1164">
        <v>1.074E-2</v>
      </c>
      <c r="S64" s="1247">
        <v>1024</v>
      </c>
      <c r="T64" s="1248">
        <v>0</v>
      </c>
      <c r="U64" s="1247">
        <v>1024</v>
      </c>
      <c r="V64" s="1248">
        <v>0</v>
      </c>
      <c r="W64" s="1247">
        <v>1024</v>
      </c>
      <c r="X64" s="1247" t="s">
        <v>933</v>
      </c>
    </row>
    <row r="65" spans="1:24" x14ac:dyDescent="0.25">
      <c r="A65" s="1247">
        <v>154</v>
      </c>
      <c r="B65" s="1247" t="s">
        <v>58</v>
      </c>
      <c r="C65" s="1247" t="s">
        <v>57</v>
      </c>
      <c r="D65" s="1247" t="s">
        <v>537</v>
      </c>
      <c r="E65" s="1247">
        <v>14652</v>
      </c>
      <c r="F65" s="1247"/>
      <c r="G65" s="1247"/>
      <c r="H65" s="1247"/>
      <c r="I65" s="1247">
        <v>14652</v>
      </c>
      <c r="J65" s="1248">
        <v>0</v>
      </c>
      <c r="K65" s="1247">
        <v>14652</v>
      </c>
      <c r="L65" s="1248">
        <v>0</v>
      </c>
      <c r="M65" s="1247">
        <v>14652</v>
      </c>
      <c r="N65" s="1164">
        <v>1.8919999999999999E-2</v>
      </c>
      <c r="O65" s="1247">
        <v>14380</v>
      </c>
      <c r="P65" s="1164">
        <v>0.06</v>
      </c>
      <c r="Q65" s="1247">
        <v>13566</v>
      </c>
      <c r="R65" s="1248">
        <v>0</v>
      </c>
      <c r="S65" s="1247">
        <v>13566</v>
      </c>
      <c r="T65" s="1164">
        <v>0.15318000000000001</v>
      </c>
      <c r="U65" s="1247">
        <v>11764</v>
      </c>
      <c r="V65" s="1248">
        <v>0</v>
      </c>
      <c r="W65" s="1247">
        <v>11764</v>
      </c>
      <c r="X65" s="1247" t="s">
        <v>928</v>
      </c>
    </row>
    <row r="66" spans="1:24" x14ac:dyDescent="0.25">
      <c r="A66" s="1247">
        <v>157</v>
      </c>
      <c r="B66" s="1247" t="s">
        <v>561</v>
      </c>
      <c r="C66" s="1247" t="s">
        <v>562</v>
      </c>
      <c r="D66" s="1247" t="s">
        <v>537</v>
      </c>
      <c r="E66" s="1247">
        <v>11764</v>
      </c>
      <c r="F66" s="1247"/>
      <c r="G66" s="1247"/>
      <c r="H66" s="1247"/>
      <c r="I66" s="1247">
        <v>11764</v>
      </c>
      <c r="J66" s="1248">
        <v>0</v>
      </c>
      <c r="K66" s="1247">
        <v>11764</v>
      </c>
      <c r="L66" s="1248">
        <v>0</v>
      </c>
      <c r="M66" s="1247">
        <v>11764</v>
      </c>
      <c r="N66" s="1248">
        <v>0</v>
      </c>
      <c r="O66" s="1247">
        <v>11764</v>
      </c>
      <c r="P66" s="1164">
        <v>8.3339999999999997E-2</v>
      </c>
      <c r="Q66" s="1247">
        <v>10859</v>
      </c>
      <c r="R66" s="1248">
        <v>0</v>
      </c>
      <c r="S66" s="1247">
        <v>10859</v>
      </c>
      <c r="T66" s="1164">
        <v>0.11112</v>
      </c>
      <c r="U66" s="1247">
        <v>9773</v>
      </c>
      <c r="V66" s="1248">
        <v>0</v>
      </c>
      <c r="W66" s="1247">
        <v>9773</v>
      </c>
      <c r="X66" s="1247" t="s">
        <v>928</v>
      </c>
    </row>
    <row r="67" spans="1:24" x14ac:dyDescent="0.25">
      <c r="A67" s="1247">
        <v>159</v>
      </c>
      <c r="B67" s="1247" t="s">
        <v>59</v>
      </c>
      <c r="C67" s="1247" t="s">
        <v>57</v>
      </c>
      <c r="D67" s="1247" t="s">
        <v>537</v>
      </c>
      <c r="E67" s="1247">
        <v>8992</v>
      </c>
      <c r="F67" s="1247"/>
      <c r="G67" s="1247"/>
      <c r="H67" s="1247"/>
      <c r="I67" s="1247">
        <v>8992</v>
      </c>
      <c r="J67" s="1248">
        <v>0</v>
      </c>
      <c r="K67" s="1247">
        <v>8992</v>
      </c>
      <c r="L67" s="1248">
        <v>0</v>
      </c>
      <c r="M67" s="1247">
        <v>8992</v>
      </c>
      <c r="N67" s="1248">
        <v>0</v>
      </c>
      <c r="O67" s="1247">
        <v>8992</v>
      </c>
      <c r="P67" s="1164">
        <v>6.3640000000000002E-2</v>
      </c>
      <c r="Q67" s="1247">
        <v>8454</v>
      </c>
      <c r="R67" s="1248">
        <v>0</v>
      </c>
      <c r="S67" s="1247">
        <v>8454</v>
      </c>
      <c r="T67" s="1248">
        <v>0</v>
      </c>
      <c r="U67" s="1247">
        <v>8454</v>
      </c>
      <c r="V67" s="1248">
        <v>0</v>
      </c>
      <c r="W67" s="1247">
        <v>8454</v>
      </c>
      <c r="X67" s="1247" t="s">
        <v>928</v>
      </c>
    </row>
    <row r="68" spans="1:24" x14ac:dyDescent="0.25">
      <c r="A68" s="1247">
        <v>180</v>
      </c>
      <c r="B68" s="1247" t="s">
        <v>568</v>
      </c>
      <c r="C68" s="1247" t="s">
        <v>562</v>
      </c>
      <c r="D68" s="1247" t="s">
        <v>537</v>
      </c>
      <c r="E68" s="1247">
        <v>7692</v>
      </c>
      <c r="F68" s="1247"/>
      <c r="G68" s="1247"/>
      <c r="H68" s="1247"/>
      <c r="I68" s="1247">
        <v>7692</v>
      </c>
      <c r="J68" s="1248">
        <v>0</v>
      </c>
      <c r="K68" s="1247">
        <v>7692</v>
      </c>
      <c r="L68" s="1248">
        <v>0</v>
      </c>
      <c r="M68" s="1247">
        <v>7692</v>
      </c>
      <c r="N68" s="1248">
        <v>0</v>
      </c>
      <c r="O68" s="1247">
        <v>7692</v>
      </c>
      <c r="P68" s="1164">
        <v>0.11124000000000001</v>
      </c>
      <c r="Q68" s="1247">
        <v>6922</v>
      </c>
      <c r="R68" s="1248">
        <v>0</v>
      </c>
      <c r="S68" s="1247">
        <v>6922</v>
      </c>
      <c r="T68" s="1248">
        <v>0</v>
      </c>
      <c r="U68" s="1247">
        <v>6922</v>
      </c>
      <c r="V68" s="1248">
        <v>0</v>
      </c>
      <c r="W68" s="1247">
        <v>6922</v>
      </c>
      <c r="X68" s="1247" t="s">
        <v>928</v>
      </c>
    </row>
    <row r="69" spans="1:24" x14ac:dyDescent="0.25">
      <c r="A69" s="1247">
        <v>181</v>
      </c>
      <c r="B69" s="1247" t="s">
        <v>492</v>
      </c>
      <c r="C69" s="1247" t="s">
        <v>562</v>
      </c>
      <c r="D69" s="1247" t="s">
        <v>537</v>
      </c>
      <c r="E69" s="1247">
        <v>8951</v>
      </c>
      <c r="F69" s="1247"/>
      <c r="G69" s="1247"/>
      <c r="H69" s="1247"/>
      <c r="I69" s="1247">
        <v>8951</v>
      </c>
      <c r="J69" s="1248">
        <v>0</v>
      </c>
      <c r="K69" s="1247">
        <v>8951</v>
      </c>
      <c r="L69" s="1248">
        <v>0</v>
      </c>
      <c r="M69" s="1247">
        <v>8951</v>
      </c>
      <c r="N69" s="1248">
        <v>0</v>
      </c>
      <c r="O69" s="1247">
        <v>8951</v>
      </c>
      <c r="P69" s="1248">
        <v>0</v>
      </c>
      <c r="Q69" s="1247">
        <v>8951</v>
      </c>
      <c r="R69" s="1248">
        <v>0</v>
      </c>
      <c r="S69" s="1247">
        <v>8951</v>
      </c>
      <c r="T69" s="1248">
        <v>0</v>
      </c>
      <c r="U69" s="1247">
        <v>8951</v>
      </c>
      <c r="V69" s="1248">
        <v>0</v>
      </c>
      <c r="W69" s="1247">
        <v>8951</v>
      </c>
      <c r="X69" s="1247" t="s">
        <v>928</v>
      </c>
    </row>
    <row r="70" spans="1:24" x14ac:dyDescent="0.25">
      <c r="A70" s="1247">
        <v>182</v>
      </c>
      <c r="B70" s="1247" t="s">
        <v>569</v>
      </c>
      <c r="C70" s="1247" t="s">
        <v>562</v>
      </c>
      <c r="D70" s="1247" t="s">
        <v>537</v>
      </c>
      <c r="E70" s="1247">
        <v>15828</v>
      </c>
      <c r="F70" s="1247"/>
      <c r="G70" s="1247"/>
      <c r="H70" s="1247"/>
      <c r="I70" s="1247">
        <v>15828</v>
      </c>
      <c r="J70" s="1248">
        <v>0</v>
      </c>
      <c r="K70" s="1247">
        <v>15828</v>
      </c>
      <c r="L70" s="1248">
        <v>0</v>
      </c>
      <c r="M70" s="1247">
        <v>15828</v>
      </c>
      <c r="N70" s="1248">
        <v>0</v>
      </c>
      <c r="O70" s="1247">
        <v>15828</v>
      </c>
      <c r="P70" s="1248">
        <v>0</v>
      </c>
      <c r="Q70" s="1247">
        <v>15828</v>
      </c>
      <c r="R70" s="1248">
        <v>0</v>
      </c>
      <c r="S70" s="1247">
        <v>15828</v>
      </c>
      <c r="T70" s="1248">
        <v>0</v>
      </c>
      <c r="U70" s="1247">
        <v>15828</v>
      </c>
      <c r="V70" s="1248">
        <v>0</v>
      </c>
      <c r="W70" s="1247">
        <v>15828</v>
      </c>
      <c r="X70" s="1247" t="s">
        <v>928</v>
      </c>
    </row>
    <row r="71" spans="1:24" x14ac:dyDescent="0.25">
      <c r="A71" s="1247">
        <v>184</v>
      </c>
      <c r="B71" s="1247" t="s">
        <v>147</v>
      </c>
      <c r="C71" s="1247" t="s">
        <v>562</v>
      </c>
      <c r="D71" s="1247" t="s">
        <v>537</v>
      </c>
      <c r="E71" s="1247">
        <v>2706</v>
      </c>
      <c r="F71" s="1247"/>
      <c r="G71" s="1247"/>
      <c r="H71" s="1247"/>
      <c r="I71" s="1247">
        <v>2706</v>
      </c>
      <c r="J71" s="1248">
        <v>0</v>
      </c>
      <c r="K71" s="1247">
        <v>2706</v>
      </c>
      <c r="L71" s="1248">
        <v>0</v>
      </c>
      <c r="M71" s="1247">
        <v>2706</v>
      </c>
      <c r="N71" s="1248">
        <v>0</v>
      </c>
      <c r="O71" s="1247">
        <v>2706</v>
      </c>
      <c r="P71" s="1248">
        <v>0</v>
      </c>
      <c r="Q71" s="1247">
        <v>2706</v>
      </c>
      <c r="R71" s="1248">
        <v>0</v>
      </c>
      <c r="S71" s="1247">
        <v>2706</v>
      </c>
      <c r="T71" s="1248">
        <v>0</v>
      </c>
      <c r="U71" s="1247">
        <v>2706</v>
      </c>
      <c r="V71" s="1248">
        <v>0</v>
      </c>
      <c r="W71" s="1247">
        <v>2706</v>
      </c>
      <c r="X71" s="1247" t="s">
        <v>928</v>
      </c>
    </row>
    <row r="72" spans="1:24" x14ac:dyDescent="0.25">
      <c r="A72" s="1247">
        <v>185</v>
      </c>
      <c r="B72" s="1247" t="s">
        <v>570</v>
      </c>
      <c r="C72" s="1247" t="s">
        <v>571</v>
      </c>
      <c r="D72" s="1247" t="s">
        <v>537</v>
      </c>
      <c r="E72" s="1247">
        <v>7593</v>
      </c>
      <c r="F72" s="1247"/>
      <c r="G72" s="1247"/>
      <c r="H72" s="1247"/>
      <c r="I72" s="1247">
        <v>7593</v>
      </c>
      <c r="J72" s="1248">
        <v>0</v>
      </c>
      <c r="K72" s="1247">
        <v>7593</v>
      </c>
      <c r="L72" s="1248">
        <v>0</v>
      </c>
      <c r="M72" s="1247">
        <v>7593</v>
      </c>
      <c r="N72" s="1248">
        <v>0</v>
      </c>
      <c r="O72" s="1247">
        <v>7593</v>
      </c>
      <c r="P72" s="1248">
        <v>0</v>
      </c>
      <c r="Q72" s="1247">
        <v>7593</v>
      </c>
      <c r="R72" s="1248">
        <v>0</v>
      </c>
      <c r="S72" s="1247">
        <v>7593</v>
      </c>
      <c r="T72" s="1248">
        <v>0</v>
      </c>
      <c r="U72" s="1247">
        <v>7593</v>
      </c>
      <c r="V72" s="1248">
        <v>0</v>
      </c>
      <c r="W72" s="1247">
        <v>7593</v>
      </c>
      <c r="X72" s="1247" t="s">
        <v>928</v>
      </c>
    </row>
    <row r="73" spans="1:24" x14ac:dyDescent="0.25">
      <c r="A73" s="1247">
        <v>186</v>
      </c>
      <c r="B73" s="1247" t="s">
        <v>486</v>
      </c>
      <c r="C73" s="1247" t="s">
        <v>562</v>
      </c>
      <c r="D73" s="1247" t="s">
        <v>537</v>
      </c>
      <c r="E73" s="1247">
        <v>10398</v>
      </c>
      <c r="F73" s="1247"/>
      <c r="G73" s="1247"/>
      <c r="H73" s="1247"/>
      <c r="I73" s="1247">
        <v>10398</v>
      </c>
      <c r="J73" s="1164">
        <v>4.5449999999999997E-2</v>
      </c>
      <c r="K73" s="1247">
        <v>9946</v>
      </c>
      <c r="L73" s="1248">
        <v>0</v>
      </c>
      <c r="M73" s="1247">
        <v>9946</v>
      </c>
      <c r="N73" s="1248">
        <v>0</v>
      </c>
      <c r="O73" s="1247">
        <v>9946</v>
      </c>
      <c r="P73" s="1164">
        <v>0.10009999999999999</v>
      </c>
      <c r="Q73" s="1247">
        <v>9041</v>
      </c>
      <c r="R73" s="1248">
        <v>0</v>
      </c>
      <c r="S73" s="1247">
        <v>9041</v>
      </c>
      <c r="T73" s="1248">
        <v>0</v>
      </c>
      <c r="U73" s="1247">
        <v>9041</v>
      </c>
      <c r="V73" s="1248">
        <v>0</v>
      </c>
      <c r="W73" s="1247">
        <v>9041</v>
      </c>
      <c r="X73" s="1247" t="s">
        <v>928</v>
      </c>
    </row>
    <row r="74" spans="1:24" x14ac:dyDescent="0.25">
      <c r="A74" s="1247">
        <v>193</v>
      </c>
      <c r="B74" s="1247" t="s">
        <v>60</v>
      </c>
      <c r="C74" s="1247" t="s">
        <v>57</v>
      </c>
      <c r="D74" s="1247" t="s">
        <v>537</v>
      </c>
      <c r="E74" s="1247">
        <v>8146</v>
      </c>
      <c r="F74" s="1247"/>
      <c r="G74" s="1247"/>
      <c r="H74" s="1247"/>
      <c r="I74" s="1247">
        <v>8146</v>
      </c>
      <c r="J74" s="1248">
        <v>0</v>
      </c>
      <c r="K74" s="1247">
        <v>8146</v>
      </c>
      <c r="L74" s="1248">
        <v>0</v>
      </c>
      <c r="M74" s="1247">
        <v>8146</v>
      </c>
      <c r="N74" s="1248">
        <v>0</v>
      </c>
      <c r="O74" s="1247">
        <v>8146</v>
      </c>
      <c r="P74" s="1164">
        <v>5.9990000000000002E-2</v>
      </c>
      <c r="Q74" s="1247">
        <v>7685</v>
      </c>
      <c r="R74" s="1248">
        <v>0</v>
      </c>
      <c r="S74" s="1247">
        <v>7685</v>
      </c>
      <c r="T74" s="1248">
        <v>0</v>
      </c>
      <c r="U74" s="1247">
        <v>7685</v>
      </c>
      <c r="V74" s="1248">
        <v>0</v>
      </c>
      <c r="W74" s="1247">
        <v>7685</v>
      </c>
      <c r="X74" s="1247" t="s">
        <v>928</v>
      </c>
    </row>
    <row r="75" spans="1:24" x14ac:dyDescent="0.25">
      <c r="A75" s="1247">
        <v>195</v>
      </c>
      <c r="B75" s="1247" t="s">
        <v>572</v>
      </c>
      <c r="C75" s="1247" t="s">
        <v>57</v>
      </c>
      <c r="D75" s="1247" t="s">
        <v>537</v>
      </c>
      <c r="E75" s="1247">
        <v>11122</v>
      </c>
      <c r="F75" s="1247"/>
      <c r="G75" s="1247"/>
      <c r="H75" s="1247"/>
      <c r="I75" s="1247">
        <v>11122</v>
      </c>
      <c r="J75" s="1248">
        <v>0</v>
      </c>
      <c r="K75" s="1247">
        <v>11122</v>
      </c>
      <c r="L75" s="1248">
        <v>0</v>
      </c>
      <c r="M75" s="1247">
        <v>11122</v>
      </c>
      <c r="N75" s="1248">
        <v>0</v>
      </c>
      <c r="O75" s="1247">
        <v>11122</v>
      </c>
      <c r="P75" s="1164">
        <v>6.0350000000000001E-2</v>
      </c>
      <c r="Q75" s="1247">
        <v>10489</v>
      </c>
      <c r="R75" s="1248">
        <v>0</v>
      </c>
      <c r="S75" s="1247">
        <v>10489</v>
      </c>
      <c r="T75" s="1248">
        <v>0</v>
      </c>
      <c r="U75" s="1247">
        <v>10489</v>
      </c>
      <c r="V75" s="1248">
        <v>0</v>
      </c>
      <c r="W75" s="1247">
        <v>10489</v>
      </c>
      <c r="X75" s="1247" t="s">
        <v>928</v>
      </c>
    </row>
    <row r="76" spans="1:24" x14ac:dyDescent="0.25">
      <c r="A76" s="1247">
        <v>196</v>
      </c>
      <c r="B76" s="1247" t="s">
        <v>62</v>
      </c>
      <c r="C76" s="1247" t="s">
        <v>57</v>
      </c>
      <c r="D76" s="1247" t="s">
        <v>537</v>
      </c>
      <c r="E76" s="1247">
        <v>6515</v>
      </c>
      <c r="F76" s="1247"/>
      <c r="G76" s="1247"/>
      <c r="H76" s="1247"/>
      <c r="I76" s="1247">
        <v>6515</v>
      </c>
      <c r="J76" s="1248">
        <v>0</v>
      </c>
      <c r="K76" s="1247">
        <v>6515</v>
      </c>
      <c r="L76" s="1248">
        <v>0</v>
      </c>
      <c r="M76" s="1247">
        <v>6515</v>
      </c>
      <c r="N76" s="1163">
        <v>-2.3380000000000001E-2</v>
      </c>
      <c r="O76" s="1247">
        <v>6671</v>
      </c>
      <c r="P76" s="1164">
        <v>6.5140000000000003E-2</v>
      </c>
      <c r="Q76" s="1247">
        <v>6263</v>
      </c>
      <c r="R76" s="1248">
        <v>0</v>
      </c>
      <c r="S76" s="1247">
        <v>6263</v>
      </c>
      <c r="T76" s="1248">
        <v>0</v>
      </c>
      <c r="U76" s="1247">
        <v>6263</v>
      </c>
      <c r="V76" s="1248">
        <v>0</v>
      </c>
      <c r="W76" s="1247">
        <v>6263</v>
      </c>
      <c r="X76" s="1247" t="s">
        <v>928</v>
      </c>
    </row>
    <row r="77" spans="1:24" x14ac:dyDescent="0.25">
      <c r="A77" s="1247">
        <v>197</v>
      </c>
      <c r="B77" s="1247" t="s">
        <v>63</v>
      </c>
      <c r="C77" s="1247" t="s">
        <v>57</v>
      </c>
      <c r="D77" s="1247" t="s">
        <v>537</v>
      </c>
      <c r="E77" s="1247">
        <v>7127</v>
      </c>
      <c r="F77" s="1247"/>
      <c r="G77" s="1247"/>
      <c r="H77" s="1247"/>
      <c r="I77" s="1247">
        <v>7127</v>
      </c>
      <c r="J77" s="1248">
        <v>0</v>
      </c>
      <c r="K77" s="1247">
        <v>7127</v>
      </c>
      <c r="L77" s="1248">
        <v>0</v>
      </c>
      <c r="M77" s="1247">
        <v>7127</v>
      </c>
      <c r="N77" s="1248">
        <v>0</v>
      </c>
      <c r="O77" s="1247">
        <v>7127</v>
      </c>
      <c r="P77" s="1164">
        <v>6.4210000000000003E-2</v>
      </c>
      <c r="Q77" s="1247">
        <v>6697</v>
      </c>
      <c r="R77" s="1248">
        <v>0</v>
      </c>
      <c r="S77" s="1247">
        <v>6697</v>
      </c>
      <c r="T77" s="1248">
        <v>0</v>
      </c>
      <c r="U77" s="1247">
        <v>6697</v>
      </c>
      <c r="V77" s="1248">
        <v>0</v>
      </c>
      <c r="W77" s="1247">
        <v>6697</v>
      </c>
      <c r="X77" s="1247" t="s">
        <v>928</v>
      </c>
    </row>
    <row r="78" spans="1:24" x14ac:dyDescent="0.25">
      <c r="A78" s="1247">
        <v>198</v>
      </c>
      <c r="B78" s="1247" t="s">
        <v>64</v>
      </c>
      <c r="C78" s="1247" t="s">
        <v>571</v>
      </c>
      <c r="D78" s="1247" t="s">
        <v>537</v>
      </c>
      <c r="E78" s="1247">
        <v>1300</v>
      </c>
      <c r="F78" s="1247"/>
      <c r="G78" s="1247"/>
      <c r="H78" s="1247"/>
      <c r="I78" s="1247">
        <v>1300</v>
      </c>
      <c r="J78" s="1248">
        <v>0</v>
      </c>
      <c r="K78" s="1247">
        <v>1300</v>
      </c>
      <c r="L78" s="1248">
        <v>0</v>
      </c>
      <c r="M78" s="1247">
        <v>1300</v>
      </c>
      <c r="N78" s="1248">
        <v>0</v>
      </c>
      <c r="O78" s="1247">
        <v>1300</v>
      </c>
      <c r="P78" s="1164">
        <v>6.2960000000000002E-2</v>
      </c>
      <c r="Q78" s="1247">
        <v>1223</v>
      </c>
      <c r="R78" s="1248">
        <v>0</v>
      </c>
      <c r="S78" s="1247">
        <v>1223</v>
      </c>
      <c r="T78" s="1248">
        <v>0</v>
      </c>
      <c r="U78" s="1247">
        <v>1223</v>
      </c>
      <c r="V78" s="1248">
        <v>0</v>
      </c>
      <c r="W78" s="1247">
        <v>1223</v>
      </c>
      <c r="X78" s="1247" t="s">
        <v>928</v>
      </c>
    </row>
    <row r="79" spans="1:24" x14ac:dyDescent="0.25">
      <c r="A79" s="1247">
        <v>199</v>
      </c>
      <c r="B79" s="1247" t="s">
        <v>65</v>
      </c>
      <c r="C79" s="1247" t="s">
        <v>571</v>
      </c>
      <c r="D79" s="1247" t="s">
        <v>537</v>
      </c>
      <c r="E79" s="1247">
        <v>1053</v>
      </c>
      <c r="F79" s="1247"/>
      <c r="G79" s="1247"/>
      <c r="H79" s="1247"/>
      <c r="I79" s="1247">
        <v>1053</v>
      </c>
      <c r="J79" s="1248">
        <v>0</v>
      </c>
      <c r="K79" s="1247">
        <v>1053</v>
      </c>
      <c r="L79" s="1248">
        <v>0</v>
      </c>
      <c r="M79" s="1247">
        <v>1053</v>
      </c>
      <c r="N79" s="1248">
        <v>0</v>
      </c>
      <c r="O79" s="1247">
        <v>1053</v>
      </c>
      <c r="P79" s="1164">
        <v>5.9360000000000003E-2</v>
      </c>
      <c r="Q79" s="1247">
        <v>994</v>
      </c>
      <c r="R79" s="1248">
        <v>0</v>
      </c>
      <c r="S79" s="1247">
        <v>994</v>
      </c>
      <c r="T79" s="1248">
        <v>0</v>
      </c>
      <c r="U79" s="1247">
        <v>994</v>
      </c>
      <c r="V79" s="1248">
        <v>0</v>
      </c>
      <c r="W79" s="1247">
        <v>994</v>
      </c>
      <c r="X79" s="1247" t="s">
        <v>928</v>
      </c>
    </row>
    <row r="80" spans="1:24" x14ac:dyDescent="0.25">
      <c r="A80" s="1247">
        <v>200</v>
      </c>
      <c r="B80" s="1247" t="s">
        <v>66</v>
      </c>
      <c r="C80" s="1247"/>
      <c r="D80" s="1247" t="s">
        <v>537</v>
      </c>
      <c r="E80" s="1247">
        <v>1090</v>
      </c>
      <c r="F80" s="1247"/>
      <c r="G80" s="1247"/>
      <c r="H80" s="1247"/>
      <c r="I80" s="1247">
        <v>1090</v>
      </c>
      <c r="J80" s="1248">
        <v>0</v>
      </c>
      <c r="K80" s="1247">
        <v>1090</v>
      </c>
      <c r="L80" s="1248">
        <v>0</v>
      </c>
      <c r="M80" s="1247">
        <v>1090</v>
      </c>
      <c r="N80" s="1248">
        <v>0</v>
      </c>
      <c r="O80" s="1247">
        <v>1090</v>
      </c>
      <c r="P80" s="1164">
        <v>0.10101</v>
      </c>
      <c r="Q80" s="1247">
        <v>990</v>
      </c>
      <c r="R80" s="1248">
        <v>0</v>
      </c>
      <c r="S80" s="1247">
        <v>990</v>
      </c>
      <c r="T80" s="1248">
        <v>0</v>
      </c>
      <c r="U80" s="1247">
        <v>990</v>
      </c>
      <c r="V80" s="1248">
        <v>0</v>
      </c>
      <c r="W80" s="1247">
        <v>990</v>
      </c>
      <c r="X80" s="1247" t="s">
        <v>928</v>
      </c>
    </row>
    <row r="81" spans="1:24" x14ac:dyDescent="0.25">
      <c r="A81" s="1247">
        <v>201</v>
      </c>
      <c r="B81" s="1247" t="s">
        <v>67</v>
      </c>
      <c r="C81" s="1247" t="s">
        <v>571</v>
      </c>
      <c r="D81" s="1247" t="s">
        <v>537</v>
      </c>
      <c r="E81" s="1247">
        <v>1359</v>
      </c>
      <c r="F81" s="1247"/>
      <c r="G81" s="1247"/>
      <c r="H81" s="1247"/>
      <c r="I81" s="1247">
        <v>1359</v>
      </c>
      <c r="J81" s="1248">
        <v>0</v>
      </c>
      <c r="K81" s="1247">
        <v>1359</v>
      </c>
      <c r="L81" s="1248">
        <v>0</v>
      </c>
      <c r="M81" s="1247">
        <v>1359</v>
      </c>
      <c r="N81" s="1248">
        <v>0</v>
      </c>
      <c r="O81" s="1247">
        <v>1359</v>
      </c>
      <c r="P81" s="1164">
        <v>8.3729999999999999E-2</v>
      </c>
      <c r="Q81" s="1247">
        <v>1254</v>
      </c>
      <c r="R81" s="1248">
        <v>0</v>
      </c>
      <c r="S81" s="1247">
        <v>1254</v>
      </c>
      <c r="T81" s="1248">
        <v>0</v>
      </c>
      <c r="U81" s="1247">
        <v>1254</v>
      </c>
      <c r="V81" s="1248">
        <v>0</v>
      </c>
      <c r="W81" s="1247">
        <v>1254</v>
      </c>
      <c r="X81" s="1247" t="s">
        <v>928</v>
      </c>
    </row>
    <row r="82" spans="1:24" x14ac:dyDescent="0.25">
      <c r="A82" s="1247">
        <v>202</v>
      </c>
      <c r="B82" s="1247" t="s">
        <v>68</v>
      </c>
      <c r="C82" s="1247" t="s">
        <v>57</v>
      </c>
      <c r="D82" s="1247" t="s">
        <v>537</v>
      </c>
      <c r="E82" s="1247">
        <v>9622</v>
      </c>
      <c r="F82" s="1247"/>
      <c r="G82" s="1247"/>
      <c r="H82" s="1247"/>
      <c r="I82" s="1247">
        <v>9622</v>
      </c>
      <c r="J82" s="1248">
        <v>0</v>
      </c>
      <c r="K82" s="1247">
        <v>9622</v>
      </c>
      <c r="L82" s="1248">
        <v>0</v>
      </c>
      <c r="M82" s="1247">
        <v>9622</v>
      </c>
      <c r="N82" s="1248">
        <v>0</v>
      </c>
      <c r="O82" s="1247">
        <v>9622</v>
      </c>
      <c r="P82" s="1164">
        <v>6.4030000000000004E-2</v>
      </c>
      <c r="Q82" s="1247">
        <v>9043</v>
      </c>
      <c r="R82" s="1248">
        <v>0</v>
      </c>
      <c r="S82" s="1247">
        <v>9043</v>
      </c>
      <c r="T82" s="1248">
        <v>0</v>
      </c>
      <c r="U82" s="1247">
        <v>9043</v>
      </c>
      <c r="V82" s="1248">
        <v>0</v>
      </c>
      <c r="W82" s="1247">
        <v>9043</v>
      </c>
      <c r="X82" s="1247" t="s">
        <v>928</v>
      </c>
    </row>
    <row r="83" spans="1:24" x14ac:dyDescent="0.25">
      <c r="A83" s="1247">
        <v>208</v>
      </c>
      <c r="B83" s="1247" t="s">
        <v>69</v>
      </c>
      <c r="C83" s="1247" t="s">
        <v>57</v>
      </c>
      <c r="D83" s="1247" t="s">
        <v>537</v>
      </c>
      <c r="E83" s="1247">
        <v>7377</v>
      </c>
      <c r="F83" s="1247"/>
      <c r="G83" s="1247"/>
      <c r="H83" s="1247"/>
      <c r="I83" s="1247">
        <v>7377</v>
      </c>
      <c r="J83" s="1248">
        <v>0</v>
      </c>
      <c r="K83" s="1247">
        <v>7377</v>
      </c>
      <c r="L83" s="1248">
        <v>0</v>
      </c>
      <c r="M83" s="1247">
        <v>7377</v>
      </c>
      <c r="N83" s="1248">
        <v>0</v>
      </c>
      <c r="O83" s="1247">
        <v>7377</v>
      </c>
      <c r="P83" s="1164">
        <v>6.6809999999999994E-2</v>
      </c>
      <c r="Q83" s="1247">
        <v>6915</v>
      </c>
      <c r="R83" s="1248">
        <v>0</v>
      </c>
      <c r="S83" s="1247">
        <v>6915</v>
      </c>
      <c r="T83" s="1248">
        <v>0</v>
      </c>
      <c r="U83" s="1247">
        <v>6915</v>
      </c>
      <c r="V83" s="1248">
        <v>0</v>
      </c>
      <c r="W83" s="1247">
        <v>6915</v>
      </c>
      <c r="X83" s="1247" t="s">
        <v>928</v>
      </c>
    </row>
    <row r="84" spans="1:24" x14ac:dyDescent="0.25">
      <c r="A84" s="1247">
        <v>215</v>
      </c>
      <c r="B84" s="1247" t="s">
        <v>70</v>
      </c>
      <c r="C84" s="1247" t="s">
        <v>57</v>
      </c>
      <c r="D84" s="1247" t="s">
        <v>537</v>
      </c>
      <c r="E84" s="1247">
        <v>7884</v>
      </c>
      <c r="F84" s="1247"/>
      <c r="G84" s="1247"/>
      <c r="H84" s="1247"/>
      <c r="I84" s="1247">
        <v>7884</v>
      </c>
      <c r="J84" s="1248">
        <v>0</v>
      </c>
      <c r="K84" s="1247">
        <v>7884</v>
      </c>
      <c r="L84" s="1248">
        <v>0</v>
      </c>
      <c r="M84" s="1247">
        <v>7884</v>
      </c>
      <c r="N84" s="1248">
        <v>0</v>
      </c>
      <c r="O84" s="1247">
        <v>7884</v>
      </c>
      <c r="P84" s="1164">
        <v>5.8259999999999999E-2</v>
      </c>
      <c r="Q84" s="1247">
        <v>7450</v>
      </c>
      <c r="R84" s="1248">
        <v>0</v>
      </c>
      <c r="S84" s="1247">
        <v>7450</v>
      </c>
      <c r="T84" s="1248">
        <v>0</v>
      </c>
      <c r="U84" s="1247">
        <v>7450</v>
      </c>
      <c r="V84" s="1248">
        <v>0</v>
      </c>
      <c r="W84" s="1247">
        <v>7450</v>
      </c>
      <c r="X84" s="1247" t="s">
        <v>928</v>
      </c>
    </row>
    <row r="85" spans="1:24" x14ac:dyDescent="0.25">
      <c r="A85" s="1247">
        <v>216</v>
      </c>
      <c r="B85" s="1247" t="s">
        <v>573</v>
      </c>
      <c r="C85" s="1247"/>
      <c r="D85" s="1247" t="s">
        <v>537</v>
      </c>
      <c r="E85" s="1247">
        <v>14082</v>
      </c>
      <c r="F85" s="1247"/>
      <c r="G85" s="1247"/>
      <c r="H85" s="1247"/>
      <c r="I85" s="1247">
        <v>14082</v>
      </c>
      <c r="J85" s="1164">
        <v>3.4450000000000001E-2</v>
      </c>
      <c r="K85" s="1247">
        <v>13613</v>
      </c>
      <c r="L85" s="1248">
        <v>0</v>
      </c>
      <c r="M85" s="1247">
        <v>13613</v>
      </c>
      <c r="N85" s="1164">
        <v>8.7470000000000006E-2</v>
      </c>
      <c r="O85" s="1247">
        <v>12518</v>
      </c>
      <c r="P85" s="1248">
        <v>0</v>
      </c>
      <c r="Q85" s="1247">
        <v>12518</v>
      </c>
      <c r="R85" s="1248">
        <v>0</v>
      </c>
      <c r="S85" s="1247">
        <v>12518</v>
      </c>
      <c r="T85" s="1248">
        <v>0</v>
      </c>
      <c r="U85" s="1247">
        <v>12518</v>
      </c>
      <c r="V85" s="1248">
        <v>0</v>
      </c>
      <c r="W85" s="1247">
        <v>12518</v>
      </c>
      <c r="X85" s="1247" t="s">
        <v>928</v>
      </c>
    </row>
    <row r="86" spans="1:24" x14ac:dyDescent="0.25">
      <c r="A86" s="1247">
        <v>221</v>
      </c>
      <c r="B86" s="1247" t="s">
        <v>574</v>
      </c>
      <c r="C86" s="1247" t="s">
        <v>57</v>
      </c>
      <c r="D86" s="1247" t="s">
        <v>537</v>
      </c>
      <c r="E86" s="1247">
        <v>5929</v>
      </c>
      <c r="F86" s="1247"/>
      <c r="G86" s="1247"/>
      <c r="H86" s="1247"/>
      <c r="I86" s="1247">
        <v>5929</v>
      </c>
      <c r="J86" s="1248">
        <v>0</v>
      </c>
      <c r="K86" s="1247">
        <v>5929</v>
      </c>
      <c r="L86" s="1248">
        <v>0</v>
      </c>
      <c r="M86" s="1247">
        <v>5929</v>
      </c>
      <c r="N86" s="1248">
        <v>0</v>
      </c>
      <c r="O86" s="1247">
        <v>5929</v>
      </c>
      <c r="P86" s="1164">
        <v>6.5030000000000004E-2</v>
      </c>
      <c r="Q86" s="1247">
        <v>5567</v>
      </c>
      <c r="R86" s="1248">
        <v>0</v>
      </c>
      <c r="S86" s="1247">
        <v>5567</v>
      </c>
      <c r="T86" s="1248">
        <v>0</v>
      </c>
      <c r="U86" s="1247">
        <v>5567</v>
      </c>
      <c r="V86" s="1248">
        <v>0</v>
      </c>
      <c r="W86" s="1247">
        <v>5567</v>
      </c>
      <c r="X86" s="1247" t="s">
        <v>928</v>
      </c>
    </row>
    <row r="87" spans="1:24" x14ac:dyDescent="0.25">
      <c r="A87" s="1247">
        <v>223</v>
      </c>
      <c r="B87" s="1247" t="s">
        <v>575</v>
      </c>
      <c r="C87" s="1247"/>
      <c r="D87" s="1247" t="s">
        <v>537</v>
      </c>
      <c r="E87" s="1247">
        <v>14486</v>
      </c>
      <c r="F87" s="1247"/>
      <c r="G87" s="1247"/>
      <c r="H87" s="1247"/>
      <c r="I87" s="1247">
        <v>14486</v>
      </c>
      <c r="J87" s="1248">
        <v>0</v>
      </c>
      <c r="K87" s="1247">
        <v>14486</v>
      </c>
      <c r="L87" s="1164">
        <v>0.10001</v>
      </c>
      <c r="M87" s="1247">
        <v>13169</v>
      </c>
      <c r="N87" s="1248">
        <v>0</v>
      </c>
      <c r="O87" s="1247">
        <v>13169</v>
      </c>
      <c r="P87" s="1248">
        <v>0</v>
      </c>
      <c r="Q87" s="1247">
        <v>13169</v>
      </c>
      <c r="R87" s="1248">
        <v>0</v>
      </c>
      <c r="S87" s="1247">
        <v>13169</v>
      </c>
      <c r="T87" s="1248">
        <v>0</v>
      </c>
      <c r="U87" s="1247">
        <v>13169</v>
      </c>
      <c r="V87" s="1248">
        <v>0</v>
      </c>
      <c r="W87" s="1247">
        <v>13169</v>
      </c>
      <c r="X87" s="1247" t="s">
        <v>928</v>
      </c>
    </row>
    <row r="88" spans="1:24" x14ac:dyDescent="0.25">
      <c r="A88" s="1247">
        <v>224</v>
      </c>
      <c r="B88" s="1247" t="s">
        <v>576</v>
      </c>
      <c r="C88" s="1247"/>
      <c r="D88" s="1247" t="s">
        <v>537</v>
      </c>
      <c r="E88" s="1247">
        <v>21829</v>
      </c>
      <c r="F88" s="1247"/>
      <c r="G88" s="1247"/>
      <c r="H88" s="1247"/>
      <c r="I88" s="1247">
        <v>21829</v>
      </c>
      <c r="J88" s="1248">
        <v>0</v>
      </c>
      <c r="K88" s="1247">
        <v>21829</v>
      </c>
      <c r="L88" s="1248">
        <v>0</v>
      </c>
      <c r="M88" s="1247">
        <v>21829</v>
      </c>
      <c r="N88" s="1248">
        <v>0</v>
      </c>
      <c r="O88" s="1247">
        <v>21829</v>
      </c>
      <c r="P88" s="1248">
        <v>0</v>
      </c>
      <c r="Q88" s="1247">
        <v>21829</v>
      </c>
      <c r="R88" s="1248">
        <v>0</v>
      </c>
      <c r="S88" s="1247">
        <v>21829</v>
      </c>
      <c r="T88" s="1248">
        <v>0</v>
      </c>
      <c r="U88" s="1247">
        <v>21829</v>
      </c>
      <c r="V88" s="1248">
        <v>0</v>
      </c>
      <c r="W88" s="1247">
        <v>21829</v>
      </c>
      <c r="X88" s="1247" t="s">
        <v>928</v>
      </c>
    </row>
    <row r="89" spans="1:24" x14ac:dyDescent="0.25">
      <c r="A89" s="1247">
        <v>227</v>
      </c>
      <c r="B89" s="1247" t="s">
        <v>577</v>
      </c>
      <c r="C89" s="1247"/>
      <c r="D89" s="1247" t="s">
        <v>537</v>
      </c>
      <c r="E89" s="1247">
        <v>17014</v>
      </c>
      <c r="F89" s="1247"/>
      <c r="G89" s="1247"/>
      <c r="H89" s="1247"/>
      <c r="I89" s="1247">
        <v>17014</v>
      </c>
      <c r="J89" s="1248">
        <v>0</v>
      </c>
      <c r="K89" s="1247">
        <v>17014</v>
      </c>
      <c r="L89" s="1248">
        <v>0</v>
      </c>
      <c r="M89" s="1247">
        <v>17014</v>
      </c>
      <c r="N89" s="1248">
        <v>0</v>
      </c>
      <c r="O89" s="1247">
        <v>17014</v>
      </c>
      <c r="P89" s="1248">
        <v>0</v>
      </c>
      <c r="Q89" s="1247">
        <v>17014</v>
      </c>
      <c r="R89" s="1248">
        <v>0</v>
      </c>
      <c r="S89" s="1247">
        <v>17014</v>
      </c>
      <c r="T89" s="1164">
        <v>5.8810000000000001E-2</v>
      </c>
      <c r="U89" s="1247">
        <v>16069</v>
      </c>
      <c r="V89" s="1248">
        <v>0</v>
      </c>
      <c r="W89" s="1247">
        <v>16069</v>
      </c>
      <c r="X89" s="1247" t="s">
        <v>928</v>
      </c>
    </row>
    <row r="90" spans="1:24" x14ac:dyDescent="0.25">
      <c r="A90" s="1247">
        <v>228</v>
      </c>
      <c r="B90" s="1247" t="s">
        <v>578</v>
      </c>
      <c r="C90" s="1247"/>
      <c r="D90" s="1247" t="s">
        <v>537</v>
      </c>
      <c r="E90" s="1247">
        <v>18725</v>
      </c>
      <c r="F90" s="1247"/>
      <c r="G90" s="1247"/>
      <c r="H90" s="1247"/>
      <c r="I90" s="1247">
        <v>18725</v>
      </c>
      <c r="J90" s="1248">
        <v>0</v>
      </c>
      <c r="K90" s="1247">
        <v>18725</v>
      </c>
      <c r="L90" s="1248">
        <v>0</v>
      </c>
      <c r="M90" s="1247">
        <v>18725</v>
      </c>
      <c r="N90" s="1248">
        <v>0</v>
      </c>
      <c r="O90" s="1247">
        <v>18725</v>
      </c>
      <c r="P90" s="1248">
        <v>0</v>
      </c>
      <c r="Q90" s="1247">
        <v>18725</v>
      </c>
      <c r="R90" s="1248">
        <v>0</v>
      </c>
      <c r="S90" s="1247">
        <v>18725</v>
      </c>
      <c r="T90" s="1164">
        <v>5.8810000000000001E-2</v>
      </c>
      <c r="U90" s="1247">
        <v>17685</v>
      </c>
      <c r="V90" s="1248">
        <v>0</v>
      </c>
      <c r="W90" s="1247">
        <v>17685</v>
      </c>
      <c r="X90" s="1247" t="s">
        <v>928</v>
      </c>
    </row>
    <row r="91" spans="1:24" x14ac:dyDescent="0.25">
      <c r="A91" s="1247">
        <v>234</v>
      </c>
      <c r="B91" s="1247" t="s">
        <v>579</v>
      </c>
      <c r="C91" s="1247"/>
      <c r="D91" s="1247" t="s">
        <v>537</v>
      </c>
      <c r="E91" s="1247">
        <v>14838</v>
      </c>
      <c r="F91" s="1247"/>
      <c r="G91" s="1247"/>
      <c r="H91" s="1247"/>
      <c r="I91" s="1247">
        <v>14838</v>
      </c>
      <c r="J91" s="1248">
        <v>0</v>
      </c>
      <c r="K91" s="1247">
        <v>14838</v>
      </c>
      <c r="L91" s="1248">
        <v>0</v>
      </c>
      <c r="M91" s="1247">
        <v>14838</v>
      </c>
      <c r="N91" s="1248">
        <v>0</v>
      </c>
      <c r="O91" s="1247">
        <v>14838</v>
      </c>
      <c r="P91" s="1248">
        <v>0</v>
      </c>
      <c r="Q91" s="1247">
        <v>14838</v>
      </c>
      <c r="R91" s="1248">
        <v>0</v>
      </c>
      <c r="S91" s="1247">
        <v>14838</v>
      </c>
      <c r="T91" s="1248">
        <v>0</v>
      </c>
      <c r="U91" s="1247">
        <v>14838</v>
      </c>
      <c r="V91" s="1248">
        <v>0</v>
      </c>
      <c r="W91" s="1247">
        <v>14838</v>
      </c>
      <c r="X91" s="1247" t="s">
        <v>928</v>
      </c>
    </row>
    <row r="92" spans="1:24" x14ac:dyDescent="0.25">
      <c r="A92" s="1247">
        <v>240</v>
      </c>
      <c r="B92" s="1247" t="s">
        <v>580</v>
      </c>
      <c r="C92" s="1247"/>
      <c r="D92" s="1247" t="s">
        <v>537</v>
      </c>
      <c r="E92" s="1247">
        <v>12535</v>
      </c>
      <c r="F92" s="1247"/>
      <c r="G92" s="1247"/>
      <c r="H92" s="1247"/>
      <c r="I92" s="1247">
        <v>12535</v>
      </c>
      <c r="J92" s="1248">
        <v>0</v>
      </c>
      <c r="K92" s="1247">
        <v>12535</v>
      </c>
      <c r="L92" s="1248">
        <v>0</v>
      </c>
      <c r="M92" s="1247">
        <v>12535</v>
      </c>
      <c r="N92" s="1248">
        <v>0</v>
      </c>
      <c r="O92" s="1247">
        <v>12535</v>
      </c>
      <c r="P92" s="1248">
        <v>0</v>
      </c>
      <c r="Q92" s="1247">
        <v>12535</v>
      </c>
      <c r="R92" s="1248">
        <v>0</v>
      </c>
      <c r="S92" s="1247">
        <v>12535</v>
      </c>
      <c r="T92" s="1248">
        <v>0</v>
      </c>
      <c r="U92" s="1247">
        <v>12535</v>
      </c>
      <c r="V92" s="1248">
        <v>0</v>
      </c>
      <c r="W92" s="1247">
        <v>12535</v>
      </c>
      <c r="X92" s="1247" t="s">
        <v>928</v>
      </c>
    </row>
    <row r="93" spans="1:24" x14ac:dyDescent="0.25">
      <c r="A93" s="1247">
        <v>241</v>
      </c>
      <c r="B93" s="1247" t="s">
        <v>581</v>
      </c>
      <c r="C93" s="1247"/>
      <c r="D93" s="1247" t="s">
        <v>537</v>
      </c>
      <c r="E93" s="1247">
        <v>17358</v>
      </c>
      <c r="F93" s="1247"/>
      <c r="G93" s="1247"/>
      <c r="H93" s="1247"/>
      <c r="I93" s="1247">
        <v>17358</v>
      </c>
      <c r="J93" s="1248">
        <v>0</v>
      </c>
      <c r="K93" s="1247">
        <v>17358</v>
      </c>
      <c r="L93" s="1163">
        <v>-4.9970000000000001E-2</v>
      </c>
      <c r="M93" s="1247">
        <v>18271</v>
      </c>
      <c r="N93" s="1248">
        <v>0</v>
      </c>
      <c r="O93" s="1247">
        <v>18271</v>
      </c>
      <c r="P93" s="1248">
        <v>0</v>
      </c>
      <c r="Q93" s="1247">
        <v>18271</v>
      </c>
      <c r="R93" s="1248">
        <v>0</v>
      </c>
      <c r="S93" s="1247">
        <v>18271</v>
      </c>
      <c r="T93" s="1164">
        <v>0.34603</v>
      </c>
      <c r="U93" s="1247">
        <v>13574</v>
      </c>
      <c r="V93" s="1248">
        <v>0</v>
      </c>
      <c r="W93" s="1247">
        <v>13574</v>
      </c>
      <c r="X93" s="1247" t="s">
        <v>928</v>
      </c>
    </row>
    <row r="94" spans="1:24" x14ac:dyDescent="0.25">
      <c r="A94" s="1247">
        <v>243</v>
      </c>
      <c r="B94" s="1247" t="s">
        <v>72</v>
      </c>
      <c r="C94" s="1247" t="s">
        <v>57</v>
      </c>
      <c r="D94" s="1247" t="s">
        <v>537</v>
      </c>
      <c r="E94" s="1247">
        <v>8898</v>
      </c>
      <c r="F94" s="1247"/>
      <c r="G94" s="1247"/>
      <c r="H94" s="1247"/>
      <c r="I94" s="1247">
        <v>8898</v>
      </c>
      <c r="J94" s="1248">
        <v>0</v>
      </c>
      <c r="K94" s="1247">
        <v>8898</v>
      </c>
      <c r="L94" s="1248">
        <v>0</v>
      </c>
      <c r="M94" s="1247">
        <v>8898</v>
      </c>
      <c r="N94" s="1248">
        <v>0</v>
      </c>
      <c r="O94" s="1247">
        <v>8898</v>
      </c>
      <c r="P94" s="1164">
        <v>6.0420000000000001E-2</v>
      </c>
      <c r="Q94" s="1247">
        <v>8391</v>
      </c>
      <c r="R94" s="1248">
        <v>0</v>
      </c>
      <c r="S94" s="1247">
        <v>8391</v>
      </c>
      <c r="T94" s="1248">
        <v>0</v>
      </c>
      <c r="U94" s="1247">
        <v>8391</v>
      </c>
      <c r="V94" s="1248">
        <v>0</v>
      </c>
      <c r="W94" s="1247">
        <v>8391</v>
      </c>
      <c r="X94" s="1247" t="s">
        <v>928</v>
      </c>
    </row>
    <row r="95" spans="1:24" x14ac:dyDescent="0.25">
      <c r="A95" s="1247">
        <v>245</v>
      </c>
      <c r="B95" s="1247" t="s">
        <v>582</v>
      </c>
      <c r="C95" s="1247"/>
      <c r="D95" s="1247" t="s">
        <v>537</v>
      </c>
      <c r="E95" s="1247">
        <v>12915</v>
      </c>
      <c r="F95" s="1247"/>
      <c r="G95" s="1247"/>
      <c r="H95" s="1247"/>
      <c r="I95" s="1247">
        <v>12915</v>
      </c>
      <c r="J95" s="1248">
        <v>0</v>
      </c>
      <c r="K95" s="1247">
        <v>12915</v>
      </c>
      <c r="L95" s="1248">
        <v>0</v>
      </c>
      <c r="M95" s="1247">
        <v>12915</v>
      </c>
      <c r="N95" s="1248">
        <v>0</v>
      </c>
      <c r="O95" s="1247">
        <v>12915</v>
      </c>
      <c r="P95" s="1248">
        <v>0</v>
      </c>
      <c r="Q95" s="1247">
        <v>12915</v>
      </c>
      <c r="R95" s="1248">
        <v>0</v>
      </c>
      <c r="S95" s="1247">
        <v>12915</v>
      </c>
      <c r="T95" s="1248">
        <v>0</v>
      </c>
      <c r="U95" s="1247">
        <v>12915</v>
      </c>
      <c r="V95" s="1248">
        <v>0</v>
      </c>
      <c r="W95" s="1247">
        <v>12915</v>
      </c>
      <c r="X95" s="1247" t="s">
        <v>928</v>
      </c>
    </row>
    <row r="96" spans="1:24" x14ac:dyDescent="0.25">
      <c r="A96" s="1247">
        <v>246</v>
      </c>
      <c r="B96" s="1247" t="s">
        <v>583</v>
      </c>
      <c r="C96" s="1247" t="s">
        <v>562</v>
      </c>
      <c r="D96" s="1247" t="s">
        <v>537</v>
      </c>
      <c r="E96" s="1247">
        <v>14146</v>
      </c>
      <c r="F96" s="1247"/>
      <c r="G96" s="1247"/>
      <c r="H96" s="1247"/>
      <c r="I96" s="1247">
        <v>14146</v>
      </c>
      <c r="J96" s="1248">
        <v>0</v>
      </c>
      <c r="K96" s="1247">
        <v>14146</v>
      </c>
      <c r="L96" s="1248">
        <v>0</v>
      </c>
      <c r="M96" s="1247">
        <v>14146</v>
      </c>
      <c r="N96" s="1248">
        <v>0</v>
      </c>
      <c r="O96" s="1247">
        <v>14146</v>
      </c>
      <c r="P96" s="1248">
        <v>0</v>
      </c>
      <c r="Q96" s="1247">
        <v>14146</v>
      </c>
      <c r="R96" s="1248">
        <v>0</v>
      </c>
      <c r="S96" s="1247">
        <v>14146</v>
      </c>
      <c r="T96" s="1248">
        <v>0</v>
      </c>
      <c r="U96" s="1247">
        <v>14146</v>
      </c>
      <c r="V96" s="1248">
        <v>0</v>
      </c>
      <c r="W96" s="1247">
        <v>14146</v>
      </c>
      <c r="X96" s="1247" t="s">
        <v>928</v>
      </c>
    </row>
    <row r="97" spans="1:24" x14ac:dyDescent="0.25">
      <c r="A97" s="1247">
        <v>251</v>
      </c>
      <c r="B97" s="1247" t="s">
        <v>584</v>
      </c>
      <c r="C97" s="1247"/>
      <c r="D97" s="1247" t="s">
        <v>537</v>
      </c>
      <c r="E97" s="1247">
        <v>12741</v>
      </c>
      <c r="F97" s="1247"/>
      <c r="G97" s="1247"/>
      <c r="H97" s="1247"/>
      <c r="I97" s="1247">
        <v>12741</v>
      </c>
      <c r="J97" s="1248">
        <v>0</v>
      </c>
      <c r="K97" s="1247">
        <v>12741</v>
      </c>
      <c r="L97" s="1164">
        <v>1.0869999999999999E-2</v>
      </c>
      <c r="M97" s="1247">
        <v>12604</v>
      </c>
      <c r="N97" s="1164">
        <v>5.8450000000000002E-2</v>
      </c>
      <c r="O97" s="1247">
        <v>11908</v>
      </c>
      <c r="P97" s="1248">
        <v>0</v>
      </c>
      <c r="Q97" s="1247">
        <v>11908</v>
      </c>
      <c r="R97" s="1248">
        <v>0</v>
      </c>
      <c r="S97" s="1247">
        <v>11908</v>
      </c>
      <c r="T97" s="1248">
        <v>0</v>
      </c>
      <c r="U97" s="1247">
        <v>11908</v>
      </c>
      <c r="V97" s="1248">
        <v>0</v>
      </c>
      <c r="W97" s="1247">
        <v>11908</v>
      </c>
      <c r="X97" s="1247" t="s">
        <v>928</v>
      </c>
    </row>
    <row r="98" spans="1:24" x14ac:dyDescent="0.25">
      <c r="A98" s="1247">
        <v>260</v>
      </c>
      <c r="B98" s="1247" t="s">
        <v>585</v>
      </c>
      <c r="C98" s="1247"/>
      <c r="D98" s="1247" t="s">
        <v>537</v>
      </c>
      <c r="E98" s="1247">
        <v>13646</v>
      </c>
      <c r="F98" s="1247"/>
      <c r="G98" s="1247"/>
      <c r="H98" s="1247"/>
      <c r="I98" s="1247">
        <v>13646</v>
      </c>
      <c r="J98" s="1248">
        <v>0</v>
      </c>
      <c r="K98" s="1247">
        <v>13646</v>
      </c>
      <c r="L98" s="1164">
        <v>7.7119999999999994E-2</v>
      </c>
      <c r="M98" s="1247">
        <v>12669</v>
      </c>
      <c r="N98" s="1248">
        <v>0</v>
      </c>
      <c r="O98" s="1247">
        <v>12669</v>
      </c>
      <c r="P98" s="1248">
        <v>0</v>
      </c>
      <c r="Q98" s="1247">
        <v>12669</v>
      </c>
      <c r="R98" s="1248">
        <v>0</v>
      </c>
      <c r="S98" s="1247">
        <v>12669</v>
      </c>
      <c r="T98" s="1163">
        <v>-2.7179999999999999E-2</v>
      </c>
      <c r="U98" s="1247">
        <v>13023</v>
      </c>
      <c r="V98" s="1248">
        <v>0</v>
      </c>
      <c r="W98" s="1247">
        <v>13023</v>
      </c>
      <c r="X98" s="1247" t="s">
        <v>928</v>
      </c>
    </row>
    <row r="99" spans="1:24" x14ac:dyDescent="0.25">
      <c r="A99" s="1247">
        <v>265</v>
      </c>
      <c r="B99" s="1247" t="s">
        <v>586</v>
      </c>
      <c r="C99" s="1247" t="s">
        <v>551</v>
      </c>
      <c r="D99" s="1247" t="s">
        <v>503</v>
      </c>
      <c r="E99" s="1247">
        <v>22046</v>
      </c>
      <c r="F99" s="1247"/>
      <c r="G99" s="1247"/>
      <c r="H99" s="1247"/>
      <c r="I99" s="1247">
        <v>22046</v>
      </c>
      <c r="J99" s="1248">
        <v>0</v>
      </c>
      <c r="K99" s="1247">
        <v>22046</v>
      </c>
      <c r="L99" s="1248">
        <v>0</v>
      </c>
      <c r="M99" s="1247">
        <v>22046</v>
      </c>
      <c r="N99" s="1248">
        <v>0</v>
      </c>
      <c r="O99" s="1247">
        <v>22046</v>
      </c>
      <c r="P99" s="1248">
        <v>0</v>
      </c>
      <c r="Q99" s="1247">
        <v>22046</v>
      </c>
      <c r="R99" s="1164">
        <v>1.115E-2</v>
      </c>
      <c r="S99" s="1247">
        <v>21803</v>
      </c>
      <c r="T99" s="1248">
        <v>0</v>
      </c>
      <c r="U99" s="1247">
        <v>21803</v>
      </c>
      <c r="V99" s="1248">
        <v>0</v>
      </c>
      <c r="W99" s="1247">
        <v>21803</v>
      </c>
      <c r="X99" s="1247" t="s">
        <v>928</v>
      </c>
    </row>
    <row r="100" spans="1:24" x14ac:dyDescent="0.25">
      <c r="A100" s="1247">
        <v>266</v>
      </c>
      <c r="B100" s="1247" t="s">
        <v>73</v>
      </c>
      <c r="C100" s="1247" t="s">
        <v>57</v>
      </c>
      <c r="D100" s="1247" t="s">
        <v>537</v>
      </c>
      <c r="E100" s="1247">
        <v>8589</v>
      </c>
      <c r="F100" s="1247"/>
      <c r="G100" s="1247"/>
      <c r="H100" s="1247"/>
      <c r="I100" s="1247">
        <v>8589</v>
      </c>
      <c r="J100" s="1248">
        <v>0</v>
      </c>
      <c r="K100" s="1247">
        <v>8589</v>
      </c>
      <c r="L100" s="1248">
        <v>0</v>
      </c>
      <c r="M100" s="1247">
        <v>8589</v>
      </c>
      <c r="N100" s="1248">
        <v>0</v>
      </c>
      <c r="O100" s="1247">
        <v>8589</v>
      </c>
      <c r="P100" s="1164">
        <v>5.2699999999999997E-2</v>
      </c>
      <c r="Q100" s="1247">
        <v>8159</v>
      </c>
      <c r="R100" s="1248">
        <v>0</v>
      </c>
      <c r="S100" s="1247">
        <v>8159</v>
      </c>
      <c r="T100" s="1248">
        <v>0</v>
      </c>
      <c r="U100" s="1247">
        <v>8159</v>
      </c>
      <c r="V100" s="1248">
        <v>0</v>
      </c>
      <c r="W100" s="1247">
        <v>8159</v>
      </c>
      <c r="X100" s="1247" t="s">
        <v>928</v>
      </c>
    </row>
    <row r="101" spans="1:24" x14ac:dyDescent="0.25">
      <c r="A101" s="1247">
        <v>275</v>
      </c>
      <c r="B101" s="1247" t="s">
        <v>587</v>
      </c>
      <c r="C101" s="1247" t="s">
        <v>571</v>
      </c>
      <c r="D101" s="1247" t="s">
        <v>537</v>
      </c>
      <c r="E101" s="1247">
        <v>4063</v>
      </c>
      <c r="F101" s="1247"/>
      <c r="G101" s="1247"/>
      <c r="H101" s="1247"/>
      <c r="I101" s="1247">
        <v>4063</v>
      </c>
      <c r="J101" s="1248">
        <v>0</v>
      </c>
      <c r="K101" s="1247">
        <v>4063</v>
      </c>
      <c r="L101" s="1248">
        <v>0</v>
      </c>
      <c r="M101" s="1247">
        <v>4063</v>
      </c>
      <c r="N101" s="1248">
        <v>0</v>
      </c>
      <c r="O101" s="1247">
        <v>4063</v>
      </c>
      <c r="P101" s="1248">
        <v>0</v>
      </c>
      <c r="Q101" s="1247">
        <v>4063</v>
      </c>
      <c r="R101" s="1248">
        <v>0</v>
      </c>
      <c r="S101" s="1247">
        <v>4063</v>
      </c>
      <c r="T101" s="1248">
        <v>0</v>
      </c>
      <c r="U101" s="1247">
        <v>4063</v>
      </c>
      <c r="V101" s="1248">
        <v>0</v>
      </c>
      <c r="W101" s="1247">
        <v>4063</v>
      </c>
      <c r="X101" s="1247" t="s">
        <v>928</v>
      </c>
    </row>
    <row r="102" spans="1:24" x14ac:dyDescent="0.25">
      <c r="A102" s="1247">
        <v>276</v>
      </c>
      <c r="B102" s="1247" t="s">
        <v>588</v>
      </c>
      <c r="C102" s="1247" t="s">
        <v>571</v>
      </c>
      <c r="D102" s="1247" t="s">
        <v>537</v>
      </c>
      <c r="E102" s="1247">
        <v>9946</v>
      </c>
      <c r="F102" s="1247"/>
      <c r="G102" s="1247"/>
      <c r="H102" s="1247"/>
      <c r="I102" s="1247">
        <v>9946</v>
      </c>
      <c r="J102" s="1248">
        <v>0</v>
      </c>
      <c r="K102" s="1247">
        <v>9946</v>
      </c>
      <c r="L102" s="1248">
        <v>0</v>
      </c>
      <c r="M102" s="1247">
        <v>9946</v>
      </c>
      <c r="N102" s="1248">
        <v>0</v>
      </c>
      <c r="O102" s="1247">
        <v>9946</v>
      </c>
      <c r="P102" s="1248">
        <v>0</v>
      </c>
      <c r="Q102" s="1247">
        <v>9946</v>
      </c>
      <c r="R102" s="1248">
        <v>0</v>
      </c>
      <c r="S102" s="1247">
        <v>9946</v>
      </c>
      <c r="T102" s="1164">
        <v>9.9129999999999996E-2</v>
      </c>
      <c r="U102" s="1247">
        <v>9049</v>
      </c>
      <c r="V102" s="1248">
        <v>0</v>
      </c>
      <c r="W102" s="1247">
        <v>9049</v>
      </c>
      <c r="X102" s="1247" t="s">
        <v>928</v>
      </c>
    </row>
    <row r="103" spans="1:24" x14ac:dyDescent="0.25">
      <c r="A103" s="1247">
        <v>277</v>
      </c>
      <c r="B103" s="1247" t="s">
        <v>589</v>
      </c>
      <c r="C103" s="1247" t="s">
        <v>571</v>
      </c>
      <c r="D103" s="1247" t="s">
        <v>537</v>
      </c>
      <c r="E103" s="1247">
        <v>6326</v>
      </c>
      <c r="F103" s="1247"/>
      <c r="G103" s="1247"/>
      <c r="H103" s="1247"/>
      <c r="I103" s="1247">
        <v>6326</v>
      </c>
      <c r="J103" s="1248">
        <v>0</v>
      </c>
      <c r="K103" s="1247">
        <v>6326</v>
      </c>
      <c r="L103" s="1248">
        <v>0</v>
      </c>
      <c r="M103" s="1247">
        <v>6326</v>
      </c>
      <c r="N103" s="1248">
        <v>0</v>
      </c>
      <c r="O103" s="1247">
        <v>6326</v>
      </c>
      <c r="P103" s="1248">
        <v>0</v>
      </c>
      <c r="Q103" s="1247">
        <v>6326</v>
      </c>
      <c r="R103" s="1248">
        <v>0</v>
      </c>
      <c r="S103" s="1247">
        <v>6326</v>
      </c>
      <c r="T103" s="1248">
        <v>0</v>
      </c>
      <c r="U103" s="1247">
        <v>6326</v>
      </c>
      <c r="V103" s="1248">
        <v>0</v>
      </c>
      <c r="W103" s="1247">
        <v>6326</v>
      </c>
      <c r="X103" s="1247" t="s">
        <v>928</v>
      </c>
    </row>
    <row r="104" spans="1:24" x14ac:dyDescent="0.25">
      <c r="A104" s="1247">
        <v>279</v>
      </c>
      <c r="B104" s="1247" t="s">
        <v>590</v>
      </c>
      <c r="C104" s="1247" t="s">
        <v>571</v>
      </c>
      <c r="D104" s="1247" t="s">
        <v>537</v>
      </c>
      <c r="E104" s="1247">
        <v>4063</v>
      </c>
      <c r="F104" s="1247"/>
      <c r="G104" s="1247"/>
      <c r="H104" s="1247"/>
      <c r="I104" s="1247">
        <v>4063</v>
      </c>
      <c r="J104" s="1248">
        <v>0</v>
      </c>
      <c r="K104" s="1247">
        <v>4063</v>
      </c>
      <c r="L104" s="1248">
        <v>0</v>
      </c>
      <c r="M104" s="1247">
        <v>4063</v>
      </c>
      <c r="N104" s="1248">
        <v>0</v>
      </c>
      <c r="O104" s="1247">
        <v>4063</v>
      </c>
      <c r="P104" s="1248">
        <v>0</v>
      </c>
      <c r="Q104" s="1247">
        <v>4063</v>
      </c>
      <c r="R104" s="1248">
        <v>0</v>
      </c>
      <c r="S104" s="1247">
        <v>4063</v>
      </c>
      <c r="T104" s="1248">
        <v>0</v>
      </c>
      <c r="U104" s="1247">
        <v>4063</v>
      </c>
      <c r="V104" s="1248">
        <v>0</v>
      </c>
      <c r="W104" s="1247">
        <v>4063</v>
      </c>
      <c r="X104" s="1247" t="s">
        <v>928</v>
      </c>
    </row>
    <row r="105" spans="1:24" x14ac:dyDescent="0.25">
      <c r="A105" s="1247">
        <v>280</v>
      </c>
      <c r="B105" s="1247" t="s">
        <v>591</v>
      </c>
      <c r="C105" s="1247" t="s">
        <v>571</v>
      </c>
      <c r="D105" s="1247" t="s">
        <v>537</v>
      </c>
      <c r="E105" s="1247">
        <v>18090</v>
      </c>
      <c r="F105" s="1247"/>
      <c r="G105" s="1247"/>
      <c r="H105" s="1247"/>
      <c r="I105" s="1247">
        <v>18090</v>
      </c>
      <c r="J105" s="1248">
        <v>0</v>
      </c>
      <c r="K105" s="1247">
        <v>18090</v>
      </c>
      <c r="L105" s="1248">
        <v>0</v>
      </c>
      <c r="M105" s="1247">
        <v>18090</v>
      </c>
      <c r="N105" s="1248">
        <v>0</v>
      </c>
      <c r="O105" s="1247">
        <v>18090</v>
      </c>
      <c r="P105" s="1248">
        <v>0</v>
      </c>
      <c r="Q105" s="1247">
        <v>18090</v>
      </c>
      <c r="R105" s="1248">
        <v>0</v>
      </c>
      <c r="S105" s="1247">
        <v>18090</v>
      </c>
      <c r="T105" s="1248">
        <v>0</v>
      </c>
      <c r="U105" s="1247">
        <v>18090</v>
      </c>
      <c r="V105" s="1248">
        <v>0</v>
      </c>
      <c r="W105" s="1247">
        <v>18090</v>
      </c>
      <c r="X105" s="1247" t="s">
        <v>928</v>
      </c>
    </row>
    <row r="106" spans="1:24" x14ac:dyDescent="0.25">
      <c r="A106" s="1247">
        <v>281</v>
      </c>
      <c r="B106" s="1247" t="s">
        <v>592</v>
      </c>
      <c r="C106" s="1247" t="s">
        <v>571</v>
      </c>
      <c r="D106" s="1247" t="s">
        <v>537</v>
      </c>
      <c r="E106" s="1247">
        <v>3068</v>
      </c>
      <c r="F106" s="1247"/>
      <c r="G106" s="1247"/>
      <c r="H106" s="1247"/>
      <c r="I106" s="1247">
        <v>3068</v>
      </c>
      <c r="J106" s="1248">
        <v>0</v>
      </c>
      <c r="K106" s="1247">
        <v>3068</v>
      </c>
      <c r="L106" s="1248">
        <v>0</v>
      </c>
      <c r="M106" s="1247">
        <v>3068</v>
      </c>
      <c r="N106" s="1248">
        <v>0</v>
      </c>
      <c r="O106" s="1247">
        <v>3068</v>
      </c>
      <c r="P106" s="1248">
        <v>0</v>
      </c>
      <c r="Q106" s="1247">
        <v>3068</v>
      </c>
      <c r="R106" s="1248">
        <v>0</v>
      </c>
      <c r="S106" s="1247">
        <v>3068</v>
      </c>
      <c r="T106" s="1248">
        <v>0</v>
      </c>
      <c r="U106" s="1247">
        <v>3068</v>
      </c>
      <c r="V106" s="1248">
        <v>0</v>
      </c>
      <c r="W106" s="1247">
        <v>3068</v>
      </c>
      <c r="X106" s="1247" t="s">
        <v>928</v>
      </c>
    </row>
    <row r="107" spans="1:24" x14ac:dyDescent="0.25">
      <c r="A107" s="1247">
        <v>282</v>
      </c>
      <c r="B107" s="1247" t="s">
        <v>126</v>
      </c>
      <c r="C107" s="1247" t="s">
        <v>571</v>
      </c>
      <c r="D107" s="1247" t="s">
        <v>537</v>
      </c>
      <c r="E107" s="1247">
        <v>5421</v>
      </c>
      <c r="F107" s="1247"/>
      <c r="G107" s="1247"/>
      <c r="H107" s="1247"/>
      <c r="I107" s="1247">
        <v>5421</v>
      </c>
      <c r="J107" s="1248">
        <v>0</v>
      </c>
      <c r="K107" s="1247">
        <v>5421</v>
      </c>
      <c r="L107" s="1164">
        <v>0.19828000000000001</v>
      </c>
      <c r="M107" s="1247">
        <v>4524</v>
      </c>
      <c r="N107" s="1248">
        <v>0</v>
      </c>
      <c r="O107" s="1247">
        <v>4524</v>
      </c>
      <c r="P107" s="1248">
        <v>0</v>
      </c>
      <c r="Q107" s="1247">
        <v>4524</v>
      </c>
      <c r="R107" s="1248">
        <v>0</v>
      </c>
      <c r="S107" s="1247">
        <v>4524</v>
      </c>
      <c r="T107" s="1163">
        <v>-0.16547000000000001</v>
      </c>
      <c r="U107" s="1247">
        <v>5421</v>
      </c>
      <c r="V107" s="1248">
        <v>0</v>
      </c>
      <c r="W107" s="1247">
        <v>5421</v>
      </c>
      <c r="X107" s="1247" t="s">
        <v>928</v>
      </c>
    </row>
    <row r="108" spans="1:24" x14ac:dyDescent="0.25">
      <c r="A108" s="1247">
        <v>283</v>
      </c>
      <c r="B108" s="1247" t="s">
        <v>127</v>
      </c>
      <c r="C108" s="1247" t="s">
        <v>571</v>
      </c>
      <c r="D108" s="1247" t="s">
        <v>537</v>
      </c>
      <c r="E108" s="1247">
        <v>3611</v>
      </c>
      <c r="F108" s="1247"/>
      <c r="G108" s="1247"/>
      <c r="H108" s="1247"/>
      <c r="I108" s="1247">
        <v>3611</v>
      </c>
      <c r="J108" s="1164">
        <v>8.1460000000000005E-2</v>
      </c>
      <c r="K108" s="1247">
        <v>3339</v>
      </c>
      <c r="L108" s="1248">
        <v>0</v>
      </c>
      <c r="M108" s="1247">
        <v>3339</v>
      </c>
      <c r="N108" s="1248">
        <v>0</v>
      </c>
      <c r="O108" s="1247">
        <v>3339</v>
      </c>
      <c r="P108" s="1248">
        <v>0</v>
      </c>
      <c r="Q108" s="1247">
        <v>3339</v>
      </c>
      <c r="R108" s="1248">
        <v>0</v>
      </c>
      <c r="S108" s="1247">
        <v>3339</v>
      </c>
      <c r="T108" s="1248">
        <v>0</v>
      </c>
      <c r="U108" s="1247">
        <v>3339</v>
      </c>
      <c r="V108" s="1248">
        <v>0</v>
      </c>
      <c r="W108" s="1247">
        <v>3339</v>
      </c>
      <c r="X108" s="1247" t="s">
        <v>928</v>
      </c>
    </row>
    <row r="109" spans="1:24" x14ac:dyDescent="0.25">
      <c r="A109" s="1247">
        <v>286</v>
      </c>
      <c r="B109" s="1247" t="s">
        <v>593</v>
      </c>
      <c r="C109" s="1247"/>
      <c r="D109" s="1247" t="s">
        <v>537</v>
      </c>
      <c r="E109" s="1247">
        <v>12661</v>
      </c>
      <c r="F109" s="1247"/>
      <c r="G109" s="1247"/>
      <c r="H109" s="1247"/>
      <c r="I109" s="1247">
        <v>12661</v>
      </c>
      <c r="J109" s="1248">
        <v>0</v>
      </c>
      <c r="K109" s="1247">
        <v>12661</v>
      </c>
      <c r="L109" s="1164">
        <v>3.7109999999999997E-2</v>
      </c>
      <c r="M109" s="1247">
        <v>12208</v>
      </c>
      <c r="N109" s="1248">
        <v>0</v>
      </c>
      <c r="O109" s="1247">
        <v>12208</v>
      </c>
      <c r="P109" s="1248">
        <v>0</v>
      </c>
      <c r="Q109" s="1247">
        <v>12208</v>
      </c>
      <c r="R109" s="1248">
        <v>0</v>
      </c>
      <c r="S109" s="1247">
        <v>12208</v>
      </c>
      <c r="T109" s="1248">
        <v>0</v>
      </c>
      <c r="U109" s="1247">
        <v>12208</v>
      </c>
      <c r="V109" s="1248">
        <v>0</v>
      </c>
      <c r="W109" s="1247">
        <v>12208</v>
      </c>
      <c r="X109" s="1247" t="s">
        <v>928</v>
      </c>
    </row>
    <row r="110" spans="1:24" x14ac:dyDescent="0.25">
      <c r="A110" s="1247">
        <v>290</v>
      </c>
      <c r="B110" s="1247" t="s">
        <v>120</v>
      </c>
      <c r="C110" s="1247" t="s">
        <v>562</v>
      </c>
      <c r="D110" s="1247" t="s">
        <v>537</v>
      </c>
      <c r="E110" s="1247">
        <v>21983</v>
      </c>
      <c r="F110" s="1247"/>
      <c r="G110" s="1247"/>
      <c r="H110" s="1247"/>
      <c r="I110" s="1247">
        <v>21983</v>
      </c>
      <c r="J110" s="1248">
        <v>0</v>
      </c>
      <c r="K110" s="1247">
        <v>21983</v>
      </c>
      <c r="L110" s="1248">
        <v>0</v>
      </c>
      <c r="M110" s="1247">
        <v>21983</v>
      </c>
      <c r="N110" s="1248">
        <v>0</v>
      </c>
      <c r="O110" s="1247">
        <v>21983</v>
      </c>
      <c r="P110" s="1248">
        <v>0</v>
      </c>
      <c r="Q110" s="1247">
        <v>21983</v>
      </c>
      <c r="R110" s="1248">
        <v>0</v>
      </c>
      <c r="S110" s="1247">
        <v>21983</v>
      </c>
      <c r="T110" s="1248">
        <v>0</v>
      </c>
      <c r="U110" s="1247">
        <v>21983</v>
      </c>
      <c r="V110" s="1248">
        <v>0</v>
      </c>
      <c r="W110" s="1247">
        <v>21983</v>
      </c>
      <c r="X110" s="1247"/>
    </row>
    <row r="111" spans="1:24" x14ac:dyDescent="0.25">
      <c r="A111" s="1247">
        <v>291</v>
      </c>
      <c r="B111" s="1247" t="s">
        <v>594</v>
      </c>
      <c r="C111" s="1247" t="s">
        <v>571</v>
      </c>
      <c r="D111" s="1247" t="s">
        <v>537</v>
      </c>
      <c r="E111" s="1247">
        <v>4787</v>
      </c>
      <c r="F111" s="1247"/>
      <c r="G111" s="1247"/>
      <c r="H111" s="1247"/>
      <c r="I111" s="1247">
        <v>4787</v>
      </c>
      <c r="J111" s="1164">
        <v>5.8130000000000001E-2</v>
      </c>
      <c r="K111" s="1247">
        <v>4524</v>
      </c>
      <c r="L111" s="1163">
        <v>-5.4940000000000003E-2</v>
      </c>
      <c r="M111" s="1247">
        <v>4787</v>
      </c>
      <c r="N111" s="1248">
        <v>0</v>
      </c>
      <c r="O111" s="1247">
        <v>4787</v>
      </c>
      <c r="P111" s="1248">
        <v>0</v>
      </c>
      <c r="Q111" s="1247">
        <v>4787</v>
      </c>
      <c r="R111" s="1248">
        <v>0</v>
      </c>
      <c r="S111" s="1247">
        <v>4787</v>
      </c>
      <c r="T111" s="1248">
        <v>0</v>
      </c>
      <c r="U111" s="1247">
        <v>4787</v>
      </c>
      <c r="V111" s="1248">
        <v>0</v>
      </c>
      <c r="W111" s="1247">
        <v>4787</v>
      </c>
      <c r="X111" s="1247" t="s">
        <v>928</v>
      </c>
    </row>
    <row r="112" spans="1:24" x14ac:dyDescent="0.25">
      <c r="A112" s="1097">
        <v>298</v>
      </c>
      <c r="B112" s="1097" t="s">
        <v>595</v>
      </c>
      <c r="C112" s="1097" t="s">
        <v>451</v>
      </c>
      <c r="D112" s="1097" t="s">
        <v>503</v>
      </c>
      <c r="E112" s="1247">
        <v>4965</v>
      </c>
      <c r="F112" s="1247"/>
      <c r="G112" s="1247"/>
      <c r="H112" s="1247"/>
      <c r="I112" s="1247">
        <v>4965</v>
      </c>
      <c r="J112" s="1248">
        <v>0</v>
      </c>
      <c r="K112" s="1247">
        <v>4965</v>
      </c>
      <c r="L112" s="1248">
        <v>0</v>
      </c>
      <c r="M112" s="1247">
        <v>4965</v>
      </c>
      <c r="N112" s="1248">
        <v>0</v>
      </c>
      <c r="O112" s="1247">
        <v>4965</v>
      </c>
      <c r="P112" s="1248">
        <v>0</v>
      </c>
      <c r="Q112" s="1247">
        <v>4965</v>
      </c>
      <c r="R112" s="1164">
        <v>1.12E-2</v>
      </c>
      <c r="S112" s="1247">
        <v>4910</v>
      </c>
      <c r="T112" s="1248">
        <v>0</v>
      </c>
      <c r="U112" s="1247">
        <v>4910</v>
      </c>
      <c r="V112" s="1248">
        <v>0</v>
      </c>
      <c r="W112" s="1247">
        <v>4910</v>
      </c>
      <c r="X112" s="1247" t="s">
        <v>933</v>
      </c>
    </row>
    <row r="113" spans="1:24" x14ac:dyDescent="0.25">
      <c r="A113" s="1097">
        <v>301</v>
      </c>
      <c r="B113" s="1097" t="s">
        <v>596</v>
      </c>
      <c r="C113" s="1097" t="s">
        <v>451</v>
      </c>
      <c r="D113" s="1097" t="s">
        <v>503</v>
      </c>
      <c r="E113" s="1247">
        <v>2522</v>
      </c>
      <c r="F113" s="1247"/>
      <c r="G113" s="1247"/>
      <c r="H113" s="1247"/>
      <c r="I113" s="1247">
        <v>2522</v>
      </c>
      <c r="J113" s="1248">
        <v>0</v>
      </c>
      <c r="K113" s="1247">
        <v>2522</v>
      </c>
      <c r="L113" s="1248">
        <v>0</v>
      </c>
      <c r="M113" s="1247">
        <v>2522</v>
      </c>
      <c r="N113" s="1248">
        <v>0</v>
      </c>
      <c r="O113" s="1247">
        <v>2522</v>
      </c>
      <c r="P113" s="1248">
        <v>0</v>
      </c>
      <c r="Q113" s="1247">
        <v>2522</v>
      </c>
      <c r="R113" s="1164">
        <v>1.082E-2</v>
      </c>
      <c r="S113" s="1247">
        <v>2495</v>
      </c>
      <c r="T113" s="1248">
        <v>0</v>
      </c>
      <c r="U113" s="1247">
        <v>2495</v>
      </c>
      <c r="V113" s="1248">
        <v>0</v>
      </c>
      <c r="W113" s="1247">
        <v>2495</v>
      </c>
      <c r="X113" s="1247" t="s">
        <v>933</v>
      </c>
    </row>
    <row r="114" spans="1:24" x14ac:dyDescent="0.25">
      <c r="A114" s="1247">
        <v>324</v>
      </c>
      <c r="B114" s="1247" t="s">
        <v>598</v>
      </c>
      <c r="C114" s="1247" t="s">
        <v>562</v>
      </c>
      <c r="D114" s="1247" t="s">
        <v>537</v>
      </c>
      <c r="E114" s="1247">
        <v>10940</v>
      </c>
      <c r="F114" s="1247"/>
      <c r="G114" s="1247"/>
      <c r="H114" s="1247"/>
      <c r="I114" s="1247">
        <v>10940</v>
      </c>
      <c r="J114" s="1248">
        <v>0</v>
      </c>
      <c r="K114" s="1247">
        <v>10940</v>
      </c>
      <c r="L114" s="1248">
        <v>0</v>
      </c>
      <c r="M114" s="1247">
        <v>10940</v>
      </c>
      <c r="N114" s="1163">
        <v>-7.0040000000000005E-2</v>
      </c>
      <c r="O114" s="1247">
        <v>11764</v>
      </c>
      <c r="P114" s="1164">
        <v>8.3339999999999997E-2</v>
      </c>
      <c r="Q114" s="1247">
        <v>10859</v>
      </c>
      <c r="R114" s="1248">
        <v>0</v>
      </c>
      <c r="S114" s="1247">
        <v>10859</v>
      </c>
      <c r="T114" s="1248">
        <v>0</v>
      </c>
      <c r="U114" s="1247">
        <v>10859</v>
      </c>
      <c r="V114" s="1248">
        <v>0</v>
      </c>
      <c r="W114" s="1247">
        <v>10859</v>
      </c>
      <c r="X114" s="1247" t="s">
        <v>928</v>
      </c>
    </row>
    <row r="115" spans="1:24" x14ac:dyDescent="0.25">
      <c r="A115" s="1247">
        <v>342</v>
      </c>
      <c r="B115" s="1247" t="s">
        <v>601</v>
      </c>
      <c r="C115" s="1247" t="s">
        <v>562</v>
      </c>
      <c r="D115" s="1247" t="s">
        <v>537</v>
      </c>
      <c r="E115" s="1247">
        <v>9789</v>
      </c>
      <c r="F115" s="1247"/>
      <c r="G115" s="1247"/>
      <c r="H115" s="1247"/>
      <c r="I115" s="1247">
        <v>9789</v>
      </c>
      <c r="J115" s="1163">
        <v>-1.1199999999999999E-3</v>
      </c>
      <c r="K115" s="1247">
        <v>9800</v>
      </c>
      <c r="L115" s="1164">
        <v>1.0200000000000001E-3</v>
      </c>
      <c r="M115" s="1247">
        <v>9790</v>
      </c>
      <c r="N115" s="1163">
        <v>-6.055E-2</v>
      </c>
      <c r="O115" s="1247">
        <v>10421</v>
      </c>
      <c r="P115" s="1163">
        <v>-3.2939999999999997E-2</v>
      </c>
      <c r="Q115" s="1247">
        <v>10776</v>
      </c>
      <c r="R115" s="1248">
        <v>0</v>
      </c>
      <c r="S115" s="1247">
        <v>10776</v>
      </c>
      <c r="T115" s="1164">
        <v>0.12332</v>
      </c>
      <c r="U115" s="1247">
        <v>9593</v>
      </c>
      <c r="V115" s="1248">
        <v>0</v>
      </c>
      <c r="W115" s="1247">
        <v>9593</v>
      </c>
      <c r="X115" s="1247" t="s">
        <v>928</v>
      </c>
    </row>
    <row r="116" spans="1:24" x14ac:dyDescent="0.25">
      <c r="A116" s="1247">
        <v>352</v>
      </c>
      <c r="B116" s="1247" t="s">
        <v>602</v>
      </c>
      <c r="C116" s="1247" t="s">
        <v>562</v>
      </c>
      <c r="D116" s="1247" t="s">
        <v>537</v>
      </c>
      <c r="E116" s="1247">
        <v>15828</v>
      </c>
      <c r="F116" s="1247"/>
      <c r="G116" s="1247"/>
      <c r="H116" s="1247"/>
      <c r="I116" s="1247">
        <v>15828</v>
      </c>
      <c r="J116" s="1248">
        <v>0</v>
      </c>
      <c r="K116" s="1247">
        <v>15828</v>
      </c>
      <c r="L116" s="1248">
        <v>0</v>
      </c>
      <c r="M116" s="1247">
        <v>15828</v>
      </c>
      <c r="N116" s="1248">
        <v>0</v>
      </c>
      <c r="O116" s="1247">
        <v>15828</v>
      </c>
      <c r="P116" s="1248">
        <v>0</v>
      </c>
      <c r="Q116" s="1247">
        <v>15828</v>
      </c>
      <c r="R116" s="1248">
        <v>0</v>
      </c>
      <c r="S116" s="1247">
        <v>15828</v>
      </c>
      <c r="T116" s="1248">
        <v>0</v>
      </c>
      <c r="U116" s="1247">
        <v>15828</v>
      </c>
      <c r="V116" s="1248">
        <v>0</v>
      </c>
      <c r="W116" s="1247">
        <v>15828</v>
      </c>
      <c r="X116" s="1247" t="s">
        <v>928</v>
      </c>
    </row>
    <row r="117" spans="1:24" x14ac:dyDescent="0.25">
      <c r="A117" s="1247">
        <v>416</v>
      </c>
      <c r="B117" s="1247" t="s">
        <v>74</v>
      </c>
      <c r="C117" s="1247" t="s">
        <v>57</v>
      </c>
      <c r="D117" s="1247" t="s">
        <v>537</v>
      </c>
      <c r="E117" s="1247">
        <v>8608</v>
      </c>
      <c r="F117" s="1247"/>
      <c r="G117" s="1247"/>
      <c r="H117" s="1247"/>
      <c r="I117" s="1247">
        <v>8608</v>
      </c>
      <c r="J117" s="1248">
        <v>0</v>
      </c>
      <c r="K117" s="1247">
        <v>8608</v>
      </c>
      <c r="L117" s="1248">
        <v>0</v>
      </c>
      <c r="M117" s="1247">
        <v>8608</v>
      </c>
      <c r="N117" s="1248">
        <v>0</v>
      </c>
      <c r="O117" s="1247">
        <v>8608</v>
      </c>
      <c r="P117" s="1164">
        <v>6.6799999999999998E-2</v>
      </c>
      <c r="Q117" s="1247">
        <v>8069</v>
      </c>
      <c r="R117" s="1248">
        <v>0</v>
      </c>
      <c r="S117" s="1247">
        <v>8069</v>
      </c>
      <c r="T117" s="1248">
        <v>0</v>
      </c>
      <c r="U117" s="1247">
        <v>8069</v>
      </c>
      <c r="V117" s="1248">
        <v>0</v>
      </c>
      <c r="W117" s="1247">
        <v>8069</v>
      </c>
      <c r="X117" s="1247" t="s">
        <v>928</v>
      </c>
    </row>
    <row r="118" spans="1:24" x14ac:dyDescent="0.25">
      <c r="A118" s="1247">
        <v>441</v>
      </c>
      <c r="B118" s="1247" t="s">
        <v>547</v>
      </c>
      <c r="C118" s="1247" t="s">
        <v>545</v>
      </c>
      <c r="D118" s="1247" t="s">
        <v>503</v>
      </c>
      <c r="E118" s="1247">
        <v>6457</v>
      </c>
      <c r="F118" s="1247"/>
      <c r="G118" s="1247"/>
      <c r="H118" s="1247"/>
      <c r="I118" s="1247">
        <v>6457</v>
      </c>
      <c r="J118" s="1248">
        <v>0</v>
      </c>
      <c r="K118" s="1247">
        <v>6457</v>
      </c>
      <c r="L118" s="1248">
        <v>0</v>
      </c>
      <c r="M118" s="1247">
        <v>6457</v>
      </c>
      <c r="N118" s="1248">
        <v>0</v>
      </c>
      <c r="O118" s="1247">
        <v>6457</v>
      </c>
      <c r="P118" s="1248">
        <v>0</v>
      </c>
      <c r="Q118" s="1247">
        <v>6457</v>
      </c>
      <c r="R118" s="1164">
        <v>1.112E-2</v>
      </c>
      <c r="S118" s="1247">
        <v>6386</v>
      </c>
      <c r="T118" s="1248">
        <v>0</v>
      </c>
      <c r="U118" s="1247">
        <v>6386</v>
      </c>
      <c r="V118" s="1248">
        <v>0</v>
      </c>
      <c r="W118" s="1247">
        <v>6386</v>
      </c>
      <c r="X118" s="1247" t="s">
        <v>928</v>
      </c>
    </row>
    <row r="119" spans="1:24" x14ac:dyDescent="0.25">
      <c r="A119" s="1247">
        <v>448</v>
      </c>
      <c r="B119" s="1247" t="s">
        <v>603</v>
      </c>
      <c r="C119" s="1247" t="s">
        <v>545</v>
      </c>
      <c r="D119" s="1247" t="s">
        <v>503</v>
      </c>
      <c r="E119" s="1247">
        <v>10437</v>
      </c>
      <c r="F119" s="1247"/>
      <c r="G119" s="1247"/>
      <c r="H119" s="1247"/>
      <c r="I119" s="1247">
        <v>10437</v>
      </c>
      <c r="J119" s="1248">
        <v>0</v>
      </c>
      <c r="K119" s="1247">
        <v>10437</v>
      </c>
      <c r="L119" s="1248">
        <v>0</v>
      </c>
      <c r="M119" s="1247">
        <v>10437</v>
      </c>
      <c r="N119" s="1248">
        <v>0</v>
      </c>
      <c r="O119" s="1247">
        <v>10437</v>
      </c>
      <c r="P119" s="1248">
        <v>0</v>
      </c>
      <c r="Q119" s="1247">
        <v>10437</v>
      </c>
      <c r="R119" s="1164">
        <v>1.1140000000000001E-2</v>
      </c>
      <c r="S119" s="1247">
        <v>10322</v>
      </c>
      <c r="T119" s="1248">
        <v>0</v>
      </c>
      <c r="U119" s="1247">
        <v>10322</v>
      </c>
      <c r="V119" s="1248">
        <v>0</v>
      </c>
      <c r="W119" s="1247">
        <v>10322</v>
      </c>
      <c r="X119" s="1247" t="s">
        <v>928</v>
      </c>
    </row>
    <row r="120" spans="1:24" x14ac:dyDescent="0.25">
      <c r="A120" s="1247">
        <v>450</v>
      </c>
      <c r="B120" s="1247" t="s">
        <v>1289</v>
      </c>
      <c r="C120" s="1247" t="s">
        <v>551</v>
      </c>
      <c r="D120" s="1247" t="s">
        <v>503</v>
      </c>
      <c r="E120" s="1247">
        <v>23884</v>
      </c>
      <c r="F120" s="1247"/>
      <c r="G120" s="1247"/>
      <c r="H120" s="1247"/>
      <c r="I120" s="1247">
        <v>23884</v>
      </c>
      <c r="J120" s="1248">
        <v>0</v>
      </c>
      <c r="K120" s="1247">
        <v>23884</v>
      </c>
      <c r="L120" s="1248">
        <v>0</v>
      </c>
      <c r="M120" s="1247">
        <v>23884</v>
      </c>
      <c r="N120" s="1248">
        <v>0</v>
      </c>
      <c r="O120" s="1247">
        <v>23884</v>
      </c>
      <c r="P120" s="1248">
        <v>0</v>
      </c>
      <c r="Q120" s="1247">
        <v>23884</v>
      </c>
      <c r="R120" s="1164">
        <v>1.1129999999999999E-2</v>
      </c>
      <c r="S120" s="1247">
        <v>23621</v>
      </c>
      <c r="T120" s="1248">
        <v>0</v>
      </c>
      <c r="U120" s="1247">
        <v>23621</v>
      </c>
      <c r="V120" s="1248">
        <v>0</v>
      </c>
      <c r="W120" s="1247">
        <v>23621</v>
      </c>
      <c r="X120" s="1247" t="s">
        <v>928</v>
      </c>
    </row>
    <row r="121" spans="1:24" x14ac:dyDescent="0.25">
      <c r="A121" s="1247">
        <v>468</v>
      </c>
      <c r="B121" s="1247" t="s">
        <v>75</v>
      </c>
      <c r="C121" s="1247" t="s">
        <v>571</v>
      </c>
      <c r="D121" s="1247" t="s">
        <v>537</v>
      </c>
      <c r="E121" s="1247">
        <v>1357</v>
      </c>
      <c r="F121" s="1247"/>
      <c r="G121" s="1247"/>
      <c r="H121" s="1247"/>
      <c r="I121" s="1247">
        <v>1357</v>
      </c>
      <c r="J121" s="1163">
        <v>-0.24986</v>
      </c>
      <c r="K121" s="1247">
        <v>1809</v>
      </c>
      <c r="L121" s="1248">
        <v>0</v>
      </c>
      <c r="M121" s="1247">
        <v>1809</v>
      </c>
      <c r="N121" s="1248">
        <v>0</v>
      </c>
      <c r="O121" s="1247">
        <v>1809</v>
      </c>
      <c r="P121" s="1248">
        <v>0</v>
      </c>
      <c r="Q121" s="1247">
        <v>1809</v>
      </c>
      <c r="R121" s="1248">
        <v>0</v>
      </c>
      <c r="S121" s="1247">
        <v>1809</v>
      </c>
      <c r="T121" s="1163">
        <v>-0.25678000000000001</v>
      </c>
      <c r="U121" s="1247">
        <v>2434</v>
      </c>
      <c r="V121" s="1248">
        <v>0</v>
      </c>
      <c r="W121" s="1247">
        <v>2434</v>
      </c>
      <c r="X121" s="1247" t="s">
        <v>928</v>
      </c>
    </row>
    <row r="122" spans="1:24" x14ac:dyDescent="0.25">
      <c r="A122" s="1247">
        <v>481</v>
      </c>
      <c r="B122" s="1247" t="s">
        <v>604</v>
      </c>
      <c r="C122" s="1247" t="s">
        <v>432</v>
      </c>
      <c r="D122" s="1247" t="s">
        <v>503</v>
      </c>
      <c r="E122" s="1247">
        <v>5314</v>
      </c>
      <c r="F122" s="1247"/>
      <c r="G122" s="1247"/>
      <c r="H122" s="1247"/>
      <c r="I122" s="1247">
        <v>5314</v>
      </c>
      <c r="J122" s="1248">
        <v>0</v>
      </c>
      <c r="K122" s="1247">
        <v>5314</v>
      </c>
      <c r="L122" s="1248">
        <v>0</v>
      </c>
      <c r="M122" s="1247">
        <v>5314</v>
      </c>
      <c r="N122" s="1248">
        <v>0</v>
      </c>
      <c r="O122" s="1247">
        <v>5314</v>
      </c>
      <c r="P122" s="1248">
        <v>0</v>
      </c>
      <c r="Q122" s="1247">
        <v>5314</v>
      </c>
      <c r="R122" s="1164">
        <v>1.123E-2</v>
      </c>
      <c r="S122" s="1247">
        <v>5255</v>
      </c>
      <c r="T122" s="1248">
        <v>0</v>
      </c>
      <c r="U122" s="1247">
        <v>5255</v>
      </c>
      <c r="V122" s="1248">
        <v>0</v>
      </c>
      <c r="W122" s="1247">
        <v>5255</v>
      </c>
      <c r="X122" s="1247" t="s">
        <v>928</v>
      </c>
    </row>
    <row r="123" spans="1:24" x14ac:dyDescent="0.25">
      <c r="A123" s="1247">
        <v>483</v>
      </c>
      <c r="B123" s="1247" t="s">
        <v>605</v>
      </c>
      <c r="C123" s="1247" t="s">
        <v>545</v>
      </c>
      <c r="D123" s="1247" t="s">
        <v>503</v>
      </c>
      <c r="E123" s="1247">
        <v>13221</v>
      </c>
      <c r="F123" s="1247"/>
      <c r="G123" s="1247"/>
      <c r="H123" s="1247"/>
      <c r="I123" s="1247">
        <v>13221</v>
      </c>
      <c r="J123" s="1248">
        <v>0</v>
      </c>
      <c r="K123" s="1247">
        <v>13221</v>
      </c>
      <c r="L123" s="1248">
        <v>0</v>
      </c>
      <c r="M123" s="1247">
        <v>13221</v>
      </c>
      <c r="N123" s="1248">
        <v>0</v>
      </c>
      <c r="O123" s="1247">
        <v>13221</v>
      </c>
      <c r="P123" s="1248">
        <v>0</v>
      </c>
      <c r="Q123" s="1247">
        <v>13221</v>
      </c>
      <c r="R123" s="1164">
        <v>1.1169999999999999E-2</v>
      </c>
      <c r="S123" s="1247">
        <v>13075</v>
      </c>
      <c r="T123" s="1248">
        <v>0</v>
      </c>
      <c r="U123" s="1247">
        <v>13075</v>
      </c>
      <c r="V123" s="1248">
        <v>0</v>
      </c>
      <c r="W123" s="1247">
        <v>13075</v>
      </c>
      <c r="X123" s="1247" t="s">
        <v>928</v>
      </c>
    </row>
    <row r="124" spans="1:24" x14ac:dyDescent="0.25">
      <c r="A124" s="1247">
        <v>485</v>
      </c>
      <c r="B124" s="1247" t="s">
        <v>606</v>
      </c>
      <c r="C124" s="1247" t="s">
        <v>545</v>
      </c>
      <c r="D124" s="1247" t="s">
        <v>503</v>
      </c>
      <c r="E124" s="1247">
        <v>6262</v>
      </c>
      <c r="F124" s="1247"/>
      <c r="G124" s="1247"/>
      <c r="H124" s="1247"/>
      <c r="I124" s="1247">
        <v>6262</v>
      </c>
      <c r="J124" s="1248">
        <v>0</v>
      </c>
      <c r="K124" s="1247">
        <v>6262</v>
      </c>
      <c r="L124" s="1248">
        <v>0</v>
      </c>
      <c r="M124" s="1247">
        <v>6262</v>
      </c>
      <c r="N124" s="1248">
        <v>0</v>
      </c>
      <c r="O124" s="1247">
        <v>6262</v>
      </c>
      <c r="P124" s="1248">
        <v>0</v>
      </c>
      <c r="Q124" s="1247">
        <v>6262</v>
      </c>
      <c r="R124" s="1164">
        <v>1.1140000000000001E-2</v>
      </c>
      <c r="S124" s="1247">
        <v>6193</v>
      </c>
      <c r="T124" s="1248">
        <v>0</v>
      </c>
      <c r="U124" s="1247">
        <v>6193</v>
      </c>
      <c r="V124" s="1248">
        <v>0</v>
      </c>
      <c r="W124" s="1247">
        <v>6193</v>
      </c>
      <c r="X124" s="1247" t="s">
        <v>928</v>
      </c>
    </row>
    <row r="125" spans="1:24" x14ac:dyDescent="0.25">
      <c r="A125" s="1247">
        <v>486</v>
      </c>
      <c r="B125" s="1247" t="s">
        <v>607</v>
      </c>
      <c r="C125" s="1247" t="s">
        <v>514</v>
      </c>
      <c r="D125" s="1247" t="s">
        <v>503</v>
      </c>
      <c r="E125" s="1247">
        <v>11526</v>
      </c>
      <c r="F125" s="1247"/>
      <c r="G125" s="1247"/>
      <c r="H125" s="1247"/>
      <c r="I125" s="1247">
        <v>11526</v>
      </c>
      <c r="J125" s="1248">
        <v>0</v>
      </c>
      <c r="K125" s="1247">
        <v>11526</v>
      </c>
      <c r="L125" s="1248">
        <v>0</v>
      </c>
      <c r="M125" s="1247">
        <v>11526</v>
      </c>
      <c r="N125" s="1248">
        <v>0</v>
      </c>
      <c r="O125" s="1247">
        <v>11526</v>
      </c>
      <c r="P125" s="1248">
        <v>0</v>
      </c>
      <c r="Q125" s="1247">
        <v>11526</v>
      </c>
      <c r="R125" s="1248">
        <v>0</v>
      </c>
      <c r="S125" s="1247">
        <v>11526</v>
      </c>
      <c r="T125" s="1248">
        <v>0</v>
      </c>
      <c r="U125" s="1247">
        <v>11526</v>
      </c>
      <c r="V125" s="1248">
        <v>0</v>
      </c>
      <c r="W125" s="1247">
        <v>11526</v>
      </c>
      <c r="X125" s="1247" t="s">
        <v>928</v>
      </c>
    </row>
    <row r="126" spans="1:24" x14ac:dyDescent="0.25">
      <c r="A126" s="1247">
        <v>487</v>
      </c>
      <c r="B126" s="1247" t="s">
        <v>608</v>
      </c>
      <c r="C126" s="1247" t="s">
        <v>545</v>
      </c>
      <c r="D126" s="1247" t="s">
        <v>503</v>
      </c>
      <c r="E126" s="1247">
        <v>7981</v>
      </c>
      <c r="F126" s="1247"/>
      <c r="G126" s="1247"/>
      <c r="H126" s="1247"/>
      <c r="I126" s="1247">
        <v>7981</v>
      </c>
      <c r="J126" s="1248">
        <v>0</v>
      </c>
      <c r="K126" s="1247">
        <v>7981</v>
      </c>
      <c r="L126" s="1248">
        <v>0</v>
      </c>
      <c r="M126" s="1247">
        <v>7981</v>
      </c>
      <c r="N126" s="1248">
        <v>0</v>
      </c>
      <c r="O126" s="1247">
        <v>7981</v>
      </c>
      <c r="P126" s="1248">
        <v>0</v>
      </c>
      <c r="Q126" s="1247">
        <v>7981</v>
      </c>
      <c r="R126" s="1164">
        <v>1.115E-2</v>
      </c>
      <c r="S126" s="1247">
        <v>7893</v>
      </c>
      <c r="T126" s="1248">
        <v>0</v>
      </c>
      <c r="U126" s="1247">
        <v>7893</v>
      </c>
      <c r="V126" s="1248">
        <v>0</v>
      </c>
      <c r="W126" s="1247">
        <v>7893</v>
      </c>
      <c r="X126" s="1247" t="s">
        <v>928</v>
      </c>
    </row>
    <row r="127" spans="1:24" x14ac:dyDescent="0.25">
      <c r="A127" s="1247">
        <v>494</v>
      </c>
      <c r="B127" s="1247" t="s">
        <v>609</v>
      </c>
      <c r="C127" s="1247" t="s">
        <v>556</v>
      </c>
      <c r="D127" s="1247" t="s">
        <v>503</v>
      </c>
      <c r="E127" s="1247">
        <v>13916</v>
      </c>
      <c r="F127" s="1247"/>
      <c r="G127" s="1247"/>
      <c r="H127" s="1247"/>
      <c r="I127" s="1247">
        <v>13916</v>
      </c>
      <c r="J127" s="1248">
        <v>0</v>
      </c>
      <c r="K127" s="1247">
        <v>13916</v>
      </c>
      <c r="L127" s="1248">
        <v>0</v>
      </c>
      <c r="M127" s="1247">
        <v>13916</v>
      </c>
      <c r="N127" s="1248">
        <v>0</v>
      </c>
      <c r="O127" s="1247">
        <v>13916</v>
      </c>
      <c r="P127" s="1248">
        <v>0</v>
      </c>
      <c r="Q127" s="1247">
        <v>13916</v>
      </c>
      <c r="R127" s="1164">
        <v>1.112E-2</v>
      </c>
      <c r="S127" s="1247">
        <v>13763</v>
      </c>
      <c r="T127" s="1248">
        <v>0</v>
      </c>
      <c r="U127" s="1247">
        <v>13763</v>
      </c>
      <c r="V127" s="1248">
        <v>0</v>
      </c>
      <c r="W127" s="1247">
        <v>13763</v>
      </c>
      <c r="X127" s="1247" t="s">
        <v>928</v>
      </c>
    </row>
    <row r="128" spans="1:24" x14ac:dyDescent="0.25">
      <c r="A128" s="1247">
        <v>495</v>
      </c>
      <c r="B128" s="1247" t="s">
        <v>610</v>
      </c>
      <c r="C128" s="1247" t="s">
        <v>446</v>
      </c>
      <c r="D128" s="1247" t="s">
        <v>503</v>
      </c>
      <c r="E128" s="1247">
        <v>26409</v>
      </c>
      <c r="F128" s="1247"/>
      <c r="G128" s="1247"/>
      <c r="H128" s="1247"/>
      <c r="I128" s="1247">
        <v>26409</v>
      </c>
      <c r="J128" s="1248">
        <v>0</v>
      </c>
      <c r="K128" s="1247">
        <v>26409</v>
      </c>
      <c r="L128" s="1248">
        <v>0</v>
      </c>
      <c r="M128" s="1247">
        <v>26409</v>
      </c>
      <c r="N128" s="1248">
        <v>0</v>
      </c>
      <c r="O128" s="1247">
        <v>26409</v>
      </c>
      <c r="P128" s="1248">
        <v>0</v>
      </c>
      <c r="Q128" s="1247">
        <v>26409</v>
      </c>
      <c r="R128" s="1164">
        <v>1.1140000000000001E-2</v>
      </c>
      <c r="S128" s="1247">
        <v>26118</v>
      </c>
      <c r="T128" s="1248">
        <v>0</v>
      </c>
      <c r="U128" s="1247">
        <v>26118</v>
      </c>
      <c r="V128" s="1248">
        <v>0</v>
      </c>
      <c r="W128" s="1247">
        <v>26118</v>
      </c>
      <c r="X128" s="1247" t="s">
        <v>928</v>
      </c>
    </row>
    <row r="129" spans="1:24" x14ac:dyDescent="0.25">
      <c r="A129" s="1247">
        <v>502</v>
      </c>
      <c r="B129" s="1247" t="s">
        <v>611</v>
      </c>
      <c r="C129" s="1247" t="s">
        <v>551</v>
      </c>
      <c r="D129" s="1247" t="s">
        <v>503</v>
      </c>
      <c r="E129" s="1247">
        <v>14331</v>
      </c>
      <c r="F129" s="1247"/>
      <c r="G129" s="1247"/>
      <c r="H129" s="1247"/>
      <c r="I129" s="1247">
        <v>14331</v>
      </c>
      <c r="J129" s="1248">
        <v>0</v>
      </c>
      <c r="K129" s="1247">
        <v>14331</v>
      </c>
      <c r="L129" s="1248">
        <v>0</v>
      </c>
      <c r="M129" s="1247">
        <v>14331</v>
      </c>
      <c r="N129" s="1248">
        <v>0</v>
      </c>
      <c r="O129" s="1247">
        <v>14331</v>
      </c>
      <c r="P129" s="1248">
        <v>0</v>
      </c>
      <c r="Q129" s="1247">
        <v>14331</v>
      </c>
      <c r="R129" s="1164">
        <v>1.115E-2</v>
      </c>
      <c r="S129" s="1247">
        <v>14173</v>
      </c>
      <c r="T129" s="1248">
        <v>0</v>
      </c>
      <c r="U129" s="1247">
        <v>14173</v>
      </c>
      <c r="V129" s="1248">
        <v>0</v>
      </c>
      <c r="W129" s="1247">
        <v>14173</v>
      </c>
      <c r="X129" s="1247" t="s">
        <v>928</v>
      </c>
    </row>
    <row r="130" spans="1:24" x14ac:dyDescent="0.25">
      <c r="A130" s="1247">
        <v>511</v>
      </c>
      <c r="B130" s="1247" t="s">
        <v>613</v>
      </c>
      <c r="C130" s="1247" t="s">
        <v>562</v>
      </c>
      <c r="D130" s="1247" t="s">
        <v>537</v>
      </c>
      <c r="E130" s="1247">
        <v>5198</v>
      </c>
      <c r="F130" s="1248">
        <v>0</v>
      </c>
      <c r="G130" s="1247">
        <v>5198</v>
      </c>
      <c r="H130" s="1247"/>
      <c r="I130" s="1247"/>
      <c r="J130" s="1247"/>
      <c r="K130" s="1247"/>
      <c r="L130" s="1247"/>
      <c r="M130" s="1247"/>
      <c r="N130" s="1247"/>
      <c r="O130" s="1247"/>
      <c r="P130" s="1247"/>
      <c r="Q130" s="1247"/>
      <c r="R130" s="1247"/>
      <c r="S130" s="1247"/>
      <c r="T130" s="1247"/>
      <c r="U130" s="1247"/>
      <c r="V130" s="1247"/>
      <c r="W130" s="1247"/>
      <c r="X130" s="1247" t="s">
        <v>928</v>
      </c>
    </row>
    <row r="131" spans="1:24" x14ac:dyDescent="0.25">
      <c r="A131" s="1247">
        <v>513</v>
      </c>
      <c r="B131" s="1247" t="s">
        <v>614</v>
      </c>
      <c r="C131" s="1247"/>
      <c r="D131" s="1247" t="s">
        <v>537</v>
      </c>
      <c r="E131" s="1247">
        <v>9223</v>
      </c>
      <c r="F131" s="1247"/>
      <c r="G131" s="1247"/>
      <c r="H131" s="1247"/>
      <c r="I131" s="1247">
        <v>9223</v>
      </c>
      <c r="J131" s="1248">
        <v>0</v>
      </c>
      <c r="K131" s="1247">
        <v>9223</v>
      </c>
      <c r="L131" s="1248">
        <v>0</v>
      </c>
      <c r="M131" s="1247">
        <v>9223</v>
      </c>
      <c r="N131" s="1248">
        <v>0</v>
      </c>
      <c r="O131" s="1247">
        <v>9223</v>
      </c>
      <c r="P131" s="1248">
        <v>0</v>
      </c>
      <c r="Q131" s="1247">
        <v>9223</v>
      </c>
      <c r="R131" s="1248">
        <v>0</v>
      </c>
      <c r="S131" s="1247">
        <v>9223</v>
      </c>
      <c r="T131" s="1248">
        <v>0</v>
      </c>
      <c r="U131" s="1247">
        <v>9223</v>
      </c>
      <c r="V131" s="1248">
        <v>0</v>
      </c>
      <c r="W131" s="1247">
        <v>9223</v>
      </c>
      <c r="X131" s="1247" t="s">
        <v>928</v>
      </c>
    </row>
    <row r="132" spans="1:24" x14ac:dyDescent="0.25">
      <c r="A132" s="1247">
        <v>514</v>
      </c>
      <c r="B132" s="1247" t="s">
        <v>615</v>
      </c>
      <c r="C132" s="1247"/>
      <c r="D132" s="1247" t="s">
        <v>537</v>
      </c>
      <c r="E132" s="1247">
        <v>12371</v>
      </c>
      <c r="F132" s="1247"/>
      <c r="G132" s="1247"/>
      <c r="H132" s="1247"/>
      <c r="I132" s="1247">
        <v>12371</v>
      </c>
      <c r="J132" s="1164">
        <v>0.11763</v>
      </c>
      <c r="K132" s="1247">
        <v>11069</v>
      </c>
      <c r="L132" s="1248">
        <v>0</v>
      </c>
      <c r="M132" s="1247">
        <v>11069</v>
      </c>
      <c r="N132" s="1248">
        <v>0</v>
      </c>
      <c r="O132" s="1247">
        <v>11069</v>
      </c>
      <c r="P132" s="1248">
        <v>0</v>
      </c>
      <c r="Q132" s="1247">
        <v>11069</v>
      </c>
      <c r="R132" s="1248">
        <v>0</v>
      </c>
      <c r="S132" s="1247">
        <v>11069</v>
      </c>
      <c r="T132" s="1248">
        <v>0</v>
      </c>
      <c r="U132" s="1247">
        <v>11069</v>
      </c>
      <c r="V132" s="1248">
        <v>0</v>
      </c>
      <c r="W132" s="1247">
        <v>11069</v>
      </c>
      <c r="X132" s="1247" t="s">
        <v>928</v>
      </c>
    </row>
    <row r="133" spans="1:24" x14ac:dyDescent="0.25">
      <c r="A133" s="1247">
        <v>521</v>
      </c>
      <c r="B133" s="1247" t="s">
        <v>617</v>
      </c>
      <c r="C133" s="1247" t="s">
        <v>514</v>
      </c>
      <c r="D133" s="1247" t="s">
        <v>503</v>
      </c>
      <c r="E133" s="1247">
        <v>25790</v>
      </c>
      <c r="F133" s="1247"/>
      <c r="G133" s="1247"/>
      <c r="H133" s="1247"/>
      <c r="I133" s="1247">
        <v>25790</v>
      </c>
      <c r="J133" s="1248">
        <v>0</v>
      </c>
      <c r="K133" s="1247">
        <v>25790</v>
      </c>
      <c r="L133" s="1248">
        <v>0</v>
      </c>
      <c r="M133" s="1247">
        <v>25790</v>
      </c>
      <c r="N133" s="1248">
        <v>0</v>
      </c>
      <c r="O133" s="1247">
        <v>25790</v>
      </c>
      <c r="P133" s="1248">
        <v>0</v>
      </c>
      <c r="Q133" s="1247">
        <v>25790</v>
      </c>
      <c r="R133" s="1164">
        <v>1.1129999999999999E-2</v>
      </c>
      <c r="S133" s="1247">
        <v>25506</v>
      </c>
      <c r="T133" s="1248">
        <v>0</v>
      </c>
      <c r="U133" s="1247">
        <v>25506</v>
      </c>
      <c r="V133" s="1248">
        <v>0</v>
      </c>
      <c r="W133" s="1247">
        <v>25506</v>
      </c>
      <c r="X133" s="1247" t="s">
        <v>928</v>
      </c>
    </row>
    <row r="134" spans="1:24" x14ac:dyDescent="0.25">
      <c r="A134" s="1247">
        <v>522</v>
      </c>
      <c r="B134" s="1247" t="s">
        <v>618</v>
      </c>
      <c r="C134" s="1247" t="s">
        <v>514</v>
      </c>
      <c r="D134" s="1247" t="s">
        <v>503</v>
      </c>
      <c r="E134" s="1247">
        <v>29659</v>
      </c>
      <c r="F134" s="1247"/>
      <c r="G134" s="1247"/>
      <c r="H134" s="1247"/>
      <c r="I134" s="1247">
        <v>29659</v>
      </c>
      <c r="J134" s="1248">
        <v>0</v>
      </c>
      <c r="K134" s="1247">
        <v>29659</v>
      </c>
      <c r="L134" s="1248">
        <v>0</v>
      </c>
      <c r="M134" s="1247">
        <v>29659</v>
      </c>
      <c r="N134" s="1248">
        <v>0</v>
      </c>
      <c r="O134" s="1247">
        <v>29659</v>
      </c>
      <c r="P134" s="1248">
        <v>0</v>
      </c>
      <c r="Q134" s="1247">
        <v>29659</v>
      </c>
      <c r="R134" s="1164">
        <v>1.115E-2</v>
      </c>
      <c r="S134" s="1247">
        <v>29332</v>
      </c>
      <c r="T134" s="1248">
        <v>0</v>
      </c>
      <c r="U134" s="1247">
        <v>29332</v>
      </c>
      <c r="V134" s="1248">
        <v>0</v>
      </c>
      <c r="W134" s="1247">
        <v>29332</v>
      </c>
      <c r="X134" s="1247" t="s">
        <v>928</v>
      </c>
    </row>
    <row r="135" spans="1:24" x14ac:dyDescent="0.25">
      <c r="A135" s="1097">
        <v>528</v>
      </c>
      <c r="B135" s="1097" t="s">
        <v>619</v>
      </c>
      <c r="C135" s="1097" t="s">
        <v>514</v>
      </c>
      <c r="D135" s="1097" t="s">
        <v>503</v>
      </c>
      <c r="E135" s="1247">
        <v>4311</v>
      </c>
      <c r="F135" s="1247"/>
      <c r="G135" s="1247"/>
      <c r="H135" s="1247"/>
      <c r="I135" s="1247">
        <v>4311</v>
      </c>
      <c r="J135" s="1248">
        <v>0</v>
      </c>
      <c r="K135" s="1247">
        <v>4311</v>
      </c>
      <c r="L135" s="1248">
        <v>0</v>
      </c>
      <c r="M135" s="1247">
        <v>4311</v>
      </c>
      <c r="N135" s="1248">
        <v>0</v>
      </c>
      <c r="O135" s="1247">
        <v>4311</v>
      </c>
      <c r="P135" s="1248">
        <v>0</v>
      </c>
      <c r="Q135" s="1247">
        <v>4311</v>
      </c>
      <c r="R135" s="1164">
        <v>1.102E-2</v>
      </c>
      <c r="S135" s="1247">
        <v>4264</v>
      </c>
      <c r="T135" s="1248">
        <v>0</v>
      </c>
      <c r="U135" s="1247">
        <v>4264</v>
      </c>
      <c r="V135" s="1248">
        <v>0</v>
      </c>
      <c r="W135" s="1247">
        <v>4264</v>
      </c>
      <c r="X135" s="1247" t="s">
        <v>933</v>
      </c>
    </row>
    <row r="136" spans="1:24" x14ac:dyDescent="0.25">
      <c r="A136" s="1097">
        <v>529</v>
      </c>
      <c r="B136" s="1097" t="s">
        <v>620</v>
      </c>
      <c r="C136" s="1097" t="s">
        <v>514</v>
      </c>
      <c r="D136" s="1097" t="s">
        <v>503</v>
      </c>
      <c r="E136" s="1247">
        <v>5322</v>
      </c>
      <c r="F136" s="1247"/>
      <c r="G136" s="1247"/>
      <c r="H136" s="1247"/>
      <c r="I136" s="1247">
        <v>5322</v>
      </c>
      <c r="J136" s="1248">
        <v>0</v>
      </c>
      <c r="K136" s="1247">
        <v>5322</v>
      </c>
      <c r="L136" s="1248">
        <v>0</v>
      </c>
      <c r="M136" s="1247">
        <v>5322</v>
      </c>
      <c r="N136" s="1248">
        <v>0</v>
      </c>
      <c r="O136" s="1247">
        <v>5322</v>
      </c>
      <c r="P136" s="1248">
        <v>0</v>
      </c>
      <c r="Q136" s="1247">
        <v>5322</v>
      </c>
      <c r="R136" s="1164">
        <v>1.102E-2</v>
      </c>
      <c r="S136" s="1247">
        <v>5264</v>
      </c>
      <c r="T136" s="1248">
        <v>0</v>
      </c>
      <c r="U136" s="1247">
        <v>5264</v>
      </c>
      <c r="V136" s="1248">
        <v>0</v>
      </c>
      <c r="W136" s="1247">
        <v>5264</v>
      </c>
      <c r="X136" s="1247" t="s">
        <v>933</v>
      </c>
    </row>
    <row r="137" spans="1:24" x14ac:dyDescent="0.25">
      <c r="A137" s="1097">
        <v>530</v>
      </c>
      <c r="B137" s="1097" t="s">
        <v>621</v>
      </c>
      <c r="C137" s="1097" t="s">
        <v>545</v>
      </c>
      <c r="D137" s="1097" t="s">
        <v>503</v>
      </c>
      <c r="E137" s="1247">
        <v>1432</v>
      </c>
      <c r="F137" s="1247"/>
      <c r="G137" s="1247"/>
      <c r="H137" s="1247"/>
      <c r="I137" s="1247">
        <v>1432</v>
      </c>
      <c r="J137" s="1248">
        <v>0</v>
      </c>
      <c r="K137" s="1247">
        <v>1432</v>
      </c>
      <c r="L137" s="1248">
        <v>0</v>
      </c>
      <c r="M137" s="1247">
        <v>1432</v>
      </c>
      <c r="N137" s="1248">
        <v>0</v>
      </c>
      <c r="O137" s="1247">
        <v>1432</v>
      </c>
      <c r="P137" s="1248">
        <v>0</v>
      </c>
      <c r="Q137" s="1247">
        <v>1432</v>
      </c>
      <c r="R137" s="1163">
        <v>-0.41431000000000001</v>
      </c>
      <c r="S137" s="1247">
        <v>2445</v>
      </c>
      <c r="T137" s="1248">
        <v>0</v>
      </c>
      <c r="U137" s="1247">
        <v>2445</v>
      </c>
      <c r="V137" s="1248">
        <v>0</v>
      </c>
      <c r="W137" s="1247">
        <v>2445</v>
      </c>
      <c r="X137" s="1247" t="s">
        <v>933</v>
      </c>
    </row>
    <row r="138" spans="1:24" x14ac:dyDescent="0.25">
      <c r="A138" s="1097">
        <v>531</v>
      </c>
      <c r="B138" s="1097" t="s">
        <v>622</v>
      </c>
      <c r="C138" s="1097" t="s">
        <v>432</v>
      </c>
      <c r="D138" s="1097" t="s">
        <v>503</v>
      </c>
      <c r="E138" s="1247">
        <v>2289</v>
      </c>
      <c r="F138" s="1247"/>
      <c r="G138" s="1247"/>
      <c r="H138" s="1247"/>
      <c r="I138" s="1247">
        <v>2289</v>
      </c>
      <c r="J138" s="1248">
        <v>0</v>
      </c>
      <c r="K138" s="1247">
        <v>2289</v>
      </c>
      <c r="L138" s="1248">
        <v>0</v>
      </c>
      <c r="M138" s="1247">
        <v>2289</v>
      </c>
      <c r="N138" s="1248">
        <v>0</v>
      </c>
      <c r="O138" s="1247">
        <v>2289</v>
      </c>
      <c r="P138" s="1248">
        <v>0</v>
      </c>
      <c r="Q138" s="1247">
        <v>2289</v>
      </c>
      <c r="R138" s="1164">
        <v>1.1039999999999999E-2</v>
      </c>
      <c r="S138" s="1247">
        <v>2264</v>
      </c>
      <c r="T138" s="1248">
        <v>0</v>
      </c>
      <c r="U138" s="1247">
        <v>2264</v>
      </c>
      <c r="V138" s="1248">
        <v>0</v>
      </c>
      <c r="W138" s="1247">
        <v>2264</v>
      </c>
      <c r="X138" s="1247" t="s">
        <v>933</v>
      </c>
    </row>
    <row r="139" spans="1:24" x14ac:dyDescent="0.25">
      <c r="A139" s="1097">
        <v>533</v>
      </c>
      <c r="B139" s="1097" t="s">
        <v>623</v>
      </c>
      <c r="C139" s="1097" t="s">
        <v>556</v>
      </c>
      <c r="D139" s="1097" t="s">
        <v>503</v>
      </c>
      <c r="E139" s="1247">
        <v>3668</v>
      </c>
      <c r="F139" s="1247"/>
      <c r="G139" s="1247"/>
      <c r="H139" s="1247"/>
      <c r="I139" s="1247">
        <v>3668</v>
      </c>
      <c r="J139" s="1248">
        <v>0</v>
      </c>
      <c r="K139" s="1247">
        <v>3668</v>
      </c>
      <c r="L139" s="1248">
        <v>0</v>
      </c>
      <c r="M139" s="1247">
        <v>3668</v>
      </c>
      <c r="N139" s="1248">
        <v>0</v>
      </c>
      <c r="O139" s="1247">
        <v>3668</v>
      </c>
      <c r="P139" s="1248">
        <v>0</v>
      </c>
      <c r="Q139" s="1247">
        <v>3668</v>
      </c>
      <c r="R139" s="1164">
        <v>1.1299999999999999E-2</v>
      </c>
      <c r="S139" s="1247">
        <v>3627</v>
      </c>
      <c r="T139" s="1248">
        <v>0</v>
      </c>
      <c r="U139" s="1247">
        <v>3627</v>
      </c>
      <c r="V139" s="1248">
        <v>0</v>
      </c>
      <c r="W139" s="1247">
        <v>3627</v>
      </c>
      <c r="X139" s="1247" t="s">
        <v>933</v>
      </c>
    </row>
    <row r="140" spans="1:24" x14ac:dyDescent="0.25">
      <c r="A140" s="1097">
        <v>534</v>
      </c>
      <c r="B140" s="1097" t="s">
        <v>624</v>
      </c>
      <c r="C140" s="1097" t="s">
        <v>545</v>
      </c>
      <c r="D140" s="1097" t="s">
        <v>503</v>
      </c>
      <c r="E140" s="1247">
        <v>3668</v>
      </c>
      <c r="F140" s="1247"/>
      <c r="G140" s="1247"/>
      <c r="H140" s="1247"/>
      <c r="I140" s="1247">
        <v>3668</v>
      </c>
      <c r="J140" s="1248">
        <v>0</v>
      </c>
      <c r="K140" s="1247">
        <v>3668</v>
      </c>
      <c r="L140" s="1248">
        <v>0</v>
      </c>
      <c r="M140" s="1247">
        <v>3668</v>
      </c>
      <c r="N140" s="1248">
        <v>0</v>
      </c>
      <c r="O140" s="1247">
        <v>3668</v>
      </c>
      <c r="P140" s="1248">
        <v>0</v>
      </c>
      <c r="Q140" s="1247">
        <v>3668</v>
      </c>
      <c r="R140" s="1164">
        <v>1.1299999999999999E-2</v>
      </c>
      <c r="S140" s="1247">
        <v>3627</v>
      </c>
      <c r="T140" s="1248">
        <v>0</v>
      </c>
      <c r="U140" s="1247">
        <v>3627</v>
      </c>
      <c r="V140" s="1248">
        <v>0</v>
      </c>
      <c r="W140" s="1247">
        <v>3627</v>
      </c>
      <c r="X140" s="1247" t="s">
        <v>933</v>
      </c>
    </row>
    <row r="141" spans="1:24" x14ac:dyDescent="0.25">
      <c r="A141" s="1097">
        <v>535</v>
      </c>
      <c r="B141" s="1097" t="s">
        <v>625</v>
      </c>
      <c r="C141" s="1097" t="s">
        <v>551</v>
      </c>
      <c r="D141" s="1097" t="s">
        <v>503</v>
      </c>
      <c r="E141" s="1247">
        <v>5047</v>
      </c>
      <c r="F141" s="1247"/>
      <c r="G141" s="1247"/>
      <c r="H141" s="1247"/>
      <c r="I141" s="1247">
        <v>5047</v>
      </c>
      <c r="J141" s="1248">
        <v>0</v>
      </c>
      <c r="K141" s="1247">
        <v>5047</v>
      </c>
      <c r="L141" s="1248">
        <v>0</v>
      </c>
      <c r="M141" s="1247">
        <v>5047</v>
      </c>
      <c r="N141" s="1248">
        <v>0</v>
      </c>
      <c r="O141" s="1247">
        <v>5047</v>
      </c>
      <c r="P141" s="1248">
        <v>0</v>
      </c>
      <c r="Q141" s="1247">
        <v>5047</v>
      </c>
      <c r="R141" s="1164">
        <v>1.1220000000000001E-2</v>
      </c>
      <c r="S141" s="1247">
        <v>4991</v>
      </c>
      <c r="T141" s="1248">
        <v>0</v>
      </c>
      <c r="U141" s="1247">
        <v>4991</v>
      </c>
      <c r="V141" s="1248">
        <v>0</v>
      </c>
      <c r="W141" s="1247">
        <v>4991</v>
      </c>
      <c r="X141" s="1247" t="s">
        <v>933</v>
      </c>
    </row>
    <row r="142" spans="1:24" x14ac:dyDescent="0.25">
      <c r="A142" s="1247">
        <v>541</v>
      </c>
      <c r="B142" s="1247" t="s">
        <v>626</v>
      </c>
      <c r="C142" s="1247" t="s">
        <v>545</v>
      </c>
      <c r="D142" s="1247" t="s">
        <v>503</v>
      </c>
      <c r="E142" s="1247">
        <v>24212</v>
      </c>
      <c r="F142" s="1247"/>
      <c r="G142" s="1247"/>
      <c r="H142" s="1247"/>
      <c r="I142" s="1247">
        <v>24212</v>
      </c>
      <c r="J142" s="1248">
        <v>0</v>
      </c>
      <c r="K142" s="1247">
        <v>24212</v>
      </c>
      <c r="L142" s="1248">
        <v>0</v>
      </c>
      <c r="M142" s="1247">
        <v>24212</v>
      </c>
      <c r="N142" s="1248">
        <v>0</v>
      </c>
      <c r="O142" s="1247">
        <v>24212</v>
      </c>
      <c r="P142" s="1248">
        <v>0</v>
      </c>
      <c r="Q142" s="1247">
        <v>24212</v>
      </c>
      <c r="R142" s="1164">
        <v>1.115E-2</v>
      </c>
      <c r="S142" s="1247">
        <v>23945</v>
      </c>
      <c r="T142" s="1248">
        <v>0</v>
      </c>
      <c r="U142" s="1247">
        <v>23945</v>
      </c>
      <c r="V142" s="1248">
        <v>0</v>
      </c>
      <c r="W142" s="1247">
        <v>23945</v>
      </c>
      <c r="X142" s="1247" t="s">
        <v>928</v>
      </c>
    </row>
    <row r="143" spans="1:24" x14ac:dyDescent="0.25">
      <c r="A143" s="1247">
        <v>545</v>
      </c>
      <c r="B143" s="1247" t="s">
        <v>627</v>
      </c>
      <c r="C143" s="1247" t="s">
        <v>545</v>
      </c>
      <c r="D143" s="1247" t="s">
        <v>503</v>
      </c>
      <c r="E143" s="1247">
        <v>22034</v>
      </c>
      <c r="F143" s="1247"/>
      <c r="G143" s="1247"/>
      <c r="H143" s="1247"/>
      <c r="I143" s="1247">
        <v>22034</v>
      </c>
      <c r="J143" s="1248">
        <v>0</v>
      </c>
      <c r="K143" s="1247">
        <v>22034</v>
      </c>
      <c r="L143" s="1248">
        <v>0</v>
      </c>
      <c r="M143" s="1247">
        <v>22034</v>
      </c>
      <c r="N143" s="1248">
        <v>0</v>
      </c>
      <c r="O143" s="1247">
        <v>22034</v>
      </c>
      <c r="P143" s="1248">
        <v>0</v>
      </c>
      <c r="Q143" s="1247">
        <v>22034</v>
      </c>
      <c r="R143" s="1164">
        <v>1.115E-2</v>
      </c>
      <c r="S143" s="1247">
        <v>21791</v>
      </c>
      <c r="T143" s="1248">
        <v>0</v>
      </c>
      <c r="U143" s="1247">
        <v>21791</v>
      </c>
      <c r="V143" s="1248">
        <v>0</v>
      </c>
      <c r="W143" s="1247">
        <v>21791</v>
      </c>
      <c r="X143" s="1247" t="s">
        <v>928</v>
      </c>
    </row>
    <row r="144" spans="1:24" x14ac:dyDescent="0.25">
      <c r="A144" s="1247">
        <v>547</v>
      </c>
      <c r="B144" s="1247" t="s">
        <v>628</v>
      </c>
      <c r="C144" s="1247" t="s">
        <v>545</v>
      </c>
      <c r="D144" s="1247" t="s">
        <v>503</v>
      </c>
      <c r="E144" s="1247">
        <v>22034</v>
      </c>
      <c r="F144" s="1247"/>
      <c r="G144" s="1247"/>
      <c r="H144" s="1247"/>
      <c r="I144" s="1247">
        <v>22034</v>
      </c>
      <c r="J144" s="1248">
        <v>0</v>
      </c>
      <c r="K144" s="1247">
        <v>22034</v>
      </c>
      <c r="L144" s="1248">
        <v>0</v>
      </c>
      <c r="M144" s="1247">
        <v>22034</v>
      </c>
      <c r="N144" s="1248">
        <v>0</v>
      </c>
      <c r="O144" s="1247">
        <v>22034</v>
      </c>
      <c r="P144" s="1248">
        <v>0</v>
      </c>
      <c r="Q144" s="1247">
        <v>22034</v>
      </c>
      <c r="R144" s="1164">
        <v>1.115E-2</v>
      </c>
      <c r="S144" s="1247">
        <v>21791</v>
      </c>
      <c r="T144" s="1248">
        <v>0</v>
      </c>
      <c r="U144" s="1247">
        <v>21791</v>
      </c>
      <c r="V144" s="1248">
        <v>0</v>
      </c>
      <c r="W144" s="1247">
        <v>21791</v>
      </c>
      <c r="X144" s="1247" t="s">
        <v>928</v>
      </c>
    </row>
    <row r="145" spans="1:24" x14ac:dyDescent="0.25">
      <c r="A145" s="1247">
        <v>566</v>
      </c>
      <c r="B145" s="1247" t="s">
        <v>633</v>
      </c>
      <c r="C145" s="1247" t="s">
        <v>446</v>
      </c>
      <c r="D145" s="1247" t="s">
        <v>503</v>
      </c>
      <c r="E145" s="1247">
        <v>50078</v>
      </c>
      <c r="F145" s="1247"/>
      <c r="G145" s="1247"/>
      <c r="H145" s="1247"/>
      <c r="I145" s="1247">
        <v>50078</v>
      </c>
      <c r="J145" s="1248">
        <v>0</v>
      </c>
      <c r="K145" s="1247">
        <v>50078</v>
      </c>
      <c r="L145" s="1248">
        <v>0</v>
      </c>
      <c r="M145" s="1247">
        <v>50078</v>
      </c>
      <c r="N145" s="1248">
        <v>0</v>
      </c>
      <c r="O145" s="1247">
        <v>50078</v>
      </c>
      <c r="P145" s="1248">
        <v>0</v>
      </c>
      <c r="Q145" s="1247">
        <v>50078</v>
      </c>
      <c r="R145" s="1164">
        <v>1.115E-2</v>
      </c>
      <c r="S145" s="1247">
        <v>49526</v>
      </c>
      <c r="T145" s="1248">
        <v>0</v>
      </c>
      <c r="U145" s="1247">
        <v>49526</v>
      </c>
      <c r="V145" s="1248">
        <v>0</v>
      </c>
      <c r="W145" s="1247">
        <v>49526</v>
      </c>
      <c r="X145" s="1247" t="s">
        <v>928</v>
      </c>
    </row>
    <row r="146" spans="1:24" x14ac:dyDescent="0.25">
      <c r="A146" s="1097">
        <v>567</v>
      </c>
      <c r="B146" s="1097" t="s">
        <v>634</v>
      </c>
      <c r="C146" s="1097" t="s">
        <v>446</v>
      </c>
      <c r="D146" s="1097" t="s">
        <v>503</v>
      </c>
      <c r="E146" s="1247">
        <v>7345</v>
      </c>
      <c r="F146" s="1247"/>
      <c r="G146" s="1247"/>
      <c r="H146" s="1247"/>
      <c r="I146" s="1247">
        <v>7345</v>
      </c>
      <c r="J146" s="1248">
        <v>0</v>
      </c>
      <c r="K146" s="1247">
        <v>7345</v>
      </c>
      <c r="L146" s="1248">
        <v>0</v>
      </c>
      <c r="M146" s="1247">
        <v>7345</v>
      </c>
      <c r="N146" s="1248">
        <v>0</v>
      </c>
      <c r="O146" s="1247">
        <v>7345</v>
      </c>
      <c r="P146" s="1248">
        <v>0</v>
      </c>
      <c r="Q146" s="1247">
        <v>7345</v>
      </c>
      <c r="R146" s="1164">
        <v>1.115E-2</v>
      </c>
      <c r="S146" s="1247">
        <v>7264</v>
      </c>
      <c r="T146" s="1248">
        <v>0</v>
      </c>
      <c r="U146" s="1247">
        <v>7264</v>
      </c>
      <c r="V146" s="1248">
        <v>0</v>
      </c>
      <c r="W146" s="1247">
        <v>7264</v>
      </c>
      <c r="X146" s="1247" t="s">
        <v>933</v>
      </c>
    </row>
    <row r="147" spans="1:24" x14ac:dyDescent="0.25">
      <c r="A147" s="1247">
        <v>568</v>
      </c>
      <c r="B147" s="1247" t="s">
        <v>635</v>
      </c>
      <c r="C147" s="1247" t="s">
        <v>446</v>
      </c>
      <c r="D147" s="1247" t="s">
        <v>503</v>
      </c>
      <c r="E147" s="1247">
        <v>50078</v>
      </c>
      <c r="F147" s="1247"/>
      <c r="G147" s="1247"/>
      <c r="H147" s="1247"/>
      <c r="I147" s="1247">
        <v>50078</v>
      </c>
      <c r="J147" s="1248">
        <v>0</v>
      </c>
      <c r="K147" s="1247">
        <v>50078</v>
      </c>
      <c r="L147" s="1248">
        <v>0</v>
      </c>
      <c r="M147" s="1247">
        <v>50078</v>
      </c>
      <c r="N147" s="1248">
        <v>0</v>
      </c>
      <c r="O147" s="1247">
        <v>50078</v>
      </c>
      <c r="P147" s="1248">
        <v>0</v>
      </c>
      <c r="Q147" s="1247">
        <v>50078</v>
      </c>
      <c r="R147" s="1164">
        <v>1.115E-2</v>
      </c>
      <c r="S147" s="1247">
        <v>49526</v>
      </c>
      <c r="T147" s="1248">
        <v>0</v>
      </c>
      <c r="U147" s="1247">
        <v>49526</v>
      </c>
      <c r="V147" s="1248">
        <v>0</v>
      </c>
      <c r="W147" s="1247">
        <v>49526</v>
      </c>
      <c r="X147" s="1247" t="s">
        <v>928</v>
      </c>
    </row>
    <row r="148" spans="1:24" x14ac:dyDescent="0.25">
      <c r="A148" s="1097">
        <v>571</v>
      </c>
      <c r="B148" s="1097" t="s">
        <v>636</v>
      </c>
      <c r="C148" s="1097" t="s">
        <v>146</v>
      </c>
      <c r="D148" s="1097" t="s">
        <v>503</v>
      </c>
      <c r="E148" s="1247">
        <v>25399</v>
      </c>
      <c r="F148" s="1247"/>
      <c r="G148" s="1247"/>
      <c r="H148" s="1247"/>
      <c r="I148" s="1247">
        <v>25399</v>
      </c>
      <c r="J148" s="1248">
        <v>0</v>
      </c>
      <c r="K148" s="1247">
        <v>25399</v>
      </c>
      <c r="L148" s="1248">
        <v>0</v>
      </c>
      <c r="M148" s="1247">
        <v>25399</v>
      </c>
      <c r="N148" s="1248">
        <v>0</v>
      </c>
      <c r="O148" s="1247">
        <v>25399</v>
      </c>
      <c r="P148" s="1248">
        <v>0</v>
      </c>
      <c r="Q148" s="1247">
        <v>25399</v>
      </c>
      <c r="R148" s="1164">
        <v>1.115E-2</v>
      </c>
      <c r="S148" s="1247">
        <v>25119</v>
      </c>
      <c r="T148" s="1248">
        <v>0</v>
      </c>
      <c r="U148" s="1247">
        <v>25119</v>
      </c>
      <c r="V148" s="1248">
        <v>0</v>
      </c>
      <c r="W148" s="1247">
        <v>25119</v>
      </c>
      <c r="X148" s="1247" t="s">
        <v>933</v>
      </c>
    </row>
    <row r="149" spans="1:24" x14ac:dyDescent="0.25">
      <c r="A149" s="1247">
        <v>587</v>
      </c>
      <c r="B149" s="1247" t="s">
        <v>639</v>
      </c>
      <c r="C149" s="1247" t="s">
        <v>514</v>
      </c>
      <c r="D149" s="1247" t="s">
        <v>503</v>
      </c>
      <c r="E149" s="1247">
        <v>21373</v>
      </c>
      <c r="F149" s="1247"/>
      <c r="G149" s="1247"/>
      <c r="H149" s="1247"/>
      <c r="I149" s="1247">
        <v>21373</v>
      </c>
      <c r="J149" s="1248">
        <v>0</v>
      </c>
      <c r="K149" s="1247">
        <v>21373</v>
      </c>
      <c r="L149" s="1248">
        <v>0</v>
      </c>
      <c r="M149" s="1247">
        <v>21373</v>
      </c>
      <c r="N149" s="1248">
        <v>0</v>
      </c>
      <c r="O149" s="1247">
        <v>21373</v>
      </c>
      <c r="P149" s="1248">
        <v>0</v>
      </c>
      <c r="Q149" s="1247">
        <v>21373</v>
      </c>
      <c r="R149" s="1164">
        <v>1.1169999999999999E-2</v>
      </c>
      <c r="S149" s="1247">
        <v>21137</v>
      </c>
      <c r="T149" s="1248">
        <v>0</v>
      </c>
      <c r="U149" s="1247">
        <v>21137</v>
      </c>
      <c r="V149" s="1248">
        <v>0</v>
      </c>
      <c r="W149" s="1247">
        <v>21137</v>
      </c>
      <c r="X149" s="1247" t="s">
        <v>928</v>
      </c>
    </row>
    <row r="150" spans="1:24" x14ac:dyDescent="0.25">
      <c r="A150" s="1247">
        <v>632</v>
      </c>
      <c r="B150" s="1247" t="s">
        <v>643</v>
      </c>
      <c r="C150" s="1247"/>
      <c r="D150" s="1247" t="s">
        <v>537</v>
      </c>
      <c r="E150" s="1247">
        <v>12535</v>
      </c>
      <c r="F150" s="1247"/>
      <c r="G150" s="1247"/>
      <c r="H150" s="1247"/>
      <c r="I150" s="1247">
        <v>12535</v>
      </c>
      <c r="J150" s="1248">
        <v>0</v>
      </c>
      <c r="K150" s="1247">
        <v>12535</v>
      </c>
      <c r="L150" s="1248">
        <v>0</v>
      </c>
      <c r="M150" s="1247">
        <v>12535</v>
      </c>
      <c r="N150" s="1164">
        <v>5.8880000000000002E-2</v>
      </c>
      <c r="O150" s="1247">
        <v>11838</v>
      </c>
      <c r="P150" s="1248">
        <v>0</v>
      </c>
      <c r="Q150" s="1247">
        <v>11838</v>
      </c>
      <c r="R150" s="1248">
        <v>0</v>
      </c>
      <c r="S150" s="1247">
        <v>11838</v>
      </c>
      <c r="T150" s="1248">
        <v>0</v>
      </c>
      <c r="U150" s="1247">
        <v>11838</v>
      </c>
      <c r="V150" s="1248">
        <v>0</v>
      </c>
      <c r="W150" s="1247">
        <v>11838</v>
      </c>
      <c r="X150" s="1247" t="s">
        <v>928</v>
      </c>
    </row>
    <row r="151" spans="1:24" x14ac:dyDescent="0.25">
      <c r="A151" s="1247">
        <v>637</v>
      </c>
      <c r="B151" s="1247" t="s">
        <v>644</v>
      </c>
      <c r="C151" s="1247" t="s">
        <v>562</v>
      </c>
      <c r="D151" s="1247" t="s">
        <v>537</v>
      </c>
      <c r="E151" s="1247">
        <v>12028</v>
      </c>
      <c r="F151" s="1247"/>
      <c r="G151" s="1247"/>
      <c r="H151" s="1247"/>
      <c r="I151" s="1247">
        <v>12028</v>
      </c>
      <c r="J151" s="1248">
        <v>0</v>
      </c>
      <c r="K151" s="1247">
        <v>12028</v>
      </c>
      <c r="L151" s="1248">
        <v>0</v>
      </c>
      <c r="M151" s="1247">
        <v>12028</v>
      </c>
      <c r="N151" s="1164">
        <v>7.7009999999999995E-2</v>
      </c>
      <c r="O151" s="1247">
        <v>11168</v>
      </c>
      <c r="P151" s="1248">
        <v>0</v>
      </c>
      <c r="Q151" s="1247">
        <v>11168</v>
      </c>
      <c r="R151" s="1248">
        <v>0</v>
      </c>
      <c r="S151" s="1247">
        <v>11168</v>
      </c>
      <c r="T151" s="1248">
        <v>0</v>
      </c>
      <c r="U151" s="1247">
        <v>11168</v>
      </c>
      <c r="V151" s="1248">
        <v>0</v>
      </c>
      <c r="W151" s="1247">
        <v>11168</v>
      </c>
      <c r="X151" s="1247" t="s">
        <v>928</v>
      </c>
    </row>
    <row r="152" spans="1:24" x14ac:dyDescent="0.25">
      <c r="A152" s="1247">
        <v>638</v>
      </c>
      <c r="B152" s="1247" t="s">
        <v>645</v>
      </c>
      <c r="C152" s="1247" t="s">
        <v>562</v>
      </c>
      <c r="D152" s="1247" t="s">
        <v>537</v>
      </c>
      <c r="E152" s="1247">
        <v>14307</v>
      </c>
      <c r="F152" s="1247"/>
      <c r="G152" s="1247"/>
      <c r="H152" s="1247"/>
      <c r="I152" s="1247">
        <v>14307</v>
      </c>
      <c r="J152" s="1248">
        <v>0</v>
      </c>
      <c r="K152" s="1247">
        <v>14307</v>
      </c>
      <c r="L152" s="1248">
        <v>0</v>
      </c>
      <c r="M152" s="1247">
        <v>14307</v>
      </c>
      <c r="N152" s="1164">
        <v>6.2530000000000002E-2</v>
      </c>
      <c r="O152" s="1247">
        <v>13465</v>
      </c>
      <c r="P152" s="1248">
        <v>0</v>
      </c>
      <c r="Q152" s="1247">
        <v>13465</v>
      </c>
      <c r="R152" s="1248">
        <v>0</v>
      </c>
      <c r="S152" s="1247">
        <v>13465</v>
      </c>
      <c r="T152" s="1164">
        <v>8.1999999999999998E-4</v>
      </c>
      <c r="U152" s="1247">
        <v>13454</v>
      </c>
      <c r="V152" s="1248">
        <v>0</v>
      </c>
      <c r="W152" s="1247">
        <v>13454</v>
      </c>
      <c r="X152" s="1247" t="s">
        <v>928</v>
      </c>
    </row>
    <row r="153" spans="1:24" x14ac:dyDescent="0.25">
      <c r="A153" s="1247">
        <v>639</v>
      </c>
      <c r="B153" s="1247" t="s">
        <v>646</v>
      </c>
      <c r="C153" s="1247" t="s">
        <v>562</v>
      </c>
      <c r="D153" s="1247" t="s">
        <v>537</v>
      </c>
      <c r="E153" s="1247">
        <v>12669</v>
      </c>
      <c r="F153" s="1247"/>
      <c r="G153" s="1247"/>
      <c r="H153" s="1247"/>
      <c r="I153" s="1247">
        <v>12669</v>
      </c>
      <c r="J153" s="1248">
        <v>0</v>
      </c>
      <c r="K153" s="1247">
        <v>12669</v>
      </c>
      <c r="L153" s="1248">
        <v>0</v>
      </c>
      <c r="M153" s="1247">
        <v>12669</v>
      </c>
      <c r="N153" s="1164">
        <v>7.6929999999999998E-2</v>
      </c>
      <c r="O153" s="1247">
        <v>11764</v>
      </c>
      <c r="P153" s="1164">
        <v>8.3339999999999997E-2</v>
      </c>
      <c r="Q153" s="1247">
        <v>10859</v>
      </c>
      <c r="R153" s="1248">
        <v>0</v>
      </c>
      <c r="S153" s="1247">
        <v>10859</v>
      </c>
      <c r="T153" s="1164">
        <v>0.11112</v>
      </c>
      <c r="U153" s="1247">
        <v>9773</v>
      </c>
      <c r="V153" s="1248">
        <v>0</v>
      </c>
      <c r="W153" s="1247">
        <v>9773</v>
      </c>
      <c r="X153" s="1247" t="s">
        <v>928</v>
      </c>
    </row>
    <row r="154" spans="1:24" x14ac:dyDescent="0.25">
      <c r="A154" s="1247">
        <v>665</v>
      </c>
      <c r="B154" s="1247" t="s">
        <v>647</v>
      </c>
      <c r="C154" s="1247" t="s">
        <v>57</v>
      </c>
      <c r="D154" s="1247" t="s">
        <v>537</v>
      </c>
      <c r="E154" s="1247">
        <v>9875</v>
      </c>
      <c r="F154" s="1247"/>
      <c r="G154" s="1247"/>
      <c r="H154" s="1247"/>
      <c r="I154" s="1247">
        <v>9875</v>
      </c>
      <c r="J154" s="1248">
        <v>0</v>
      </c>
      <c r="K154" s="1247">
        <v>9875</v>
      </c>
      <c r="L154" s="1248">
        <v>0</v>
      </c>
      <c r="M154" s="1247">
        <v>9875</v>
      </c>
      <c r="N154" s="1248">
        <v>0</v>
      </c>
      <c r="O154" s="1247">
        <v>9875</v>
      </c>
      <c r="P154" s="1164">
        <v>5.6939999999999998E-2</v>
      </c>
      <c r="Q154" s="1247">
        <v>9343</v>
      </c>
      <c r="R154" s="1248">
        <v>0</v>
      </c>
      <c r="S154" s="1247">
        <v>9343</v>
      </c>
      <c r="T154" s="1248">
        <v>0</v>
      </c>
      <c r="U154" s="1247">
        <v>9343</v>
      </c>
      <c r="V154" s="1248">
        <v>0</v>
      </c>
      <c r="W154" s="1247">
        <v>9343</v>
      </c>
      <c r="X154" s="1247" t="s">
        <v>928</v>
      </c>
    </row>
    <row r="155" spans="1:24" x14ac:dyDescent="0.25">
      <c r="A155" s="1247">
        <v>684</v>
      </c>
      <c r="B155" s="1247" t="s">
        <v>648</v>
      </c>
      <c r="C155" s="1247" t="s">
        <v>432</v>
      </c>
      <c r="D155" s="1247" t="s">
        <v>503</v>
      </c>
      <c r="E155" s="1247">
        <v>17133</v>
      </c>
      <c r="F155" s="1247"/>
      <c r="G155" s="1247"/>
      <c r="H155" s="1247"/>
      <c r="I155" s="1247">
        <v>17133</v>
      </c>
      <c r="J155" s="1248">
        <v>0</v>
      </c>
      <c r="K155" s="1247">
        <v>17133</v>
      </c>
      <c r="L155" s="1248">
        <v>0</v>
      </c>
      <c r="M155" s="1247">
        <v>17133</v>
      </c>
      <c r="N155" s="1248">
        <v>0</v>
      </c>
      <c r="O155" s="1247">
        <v>17133</v>
      </c>
      <c r="P155" s="1248">
        <v>0</v>
      </c>
      <c r="Q155" s="1247">
        <v>17133</v>
      </c>
      <c r="R155" s="1164">
        <v>1.115E-2</v>
      </c>
      <c r="S155" s="1247">
        <v>16944</v>
      </c>
      <c r="T155" s="1248">
        <v>0</v>
      </c>
      <c r="U155" s="1247">
        <v>16944</v>
      </c>
      <c r="V155" s="1248">
        <v>0</v>
      </c>
      <c r="W155" s="1247">
        <v>16944</v>
      </c>
      <c r="X155" s="1247" t="s">
        <v>928</v>
      </c>
    </row>
    <row r="156" spans="1:24" x14ac:dyDescent="0.25">
      <c r="A156" s="1097">
        <v>686</v>
      </c>
      <c r="B156" s="1097" t="s">
        <v>649</v>
      </c>
      <c r="C156" s="1097" t="s">
        <v>514</v>
      </c>
      <c r="D156" s="1097" t="s">
        <v>503</v>
      </c>
      <c r="E156" s="1247">
        <v>5322</v>
      </c>
      <c r="F156" s="1247"/>
      <c r="G156" s="1247"/>
      <c r="H156" s="1247"/>
      <c r="I156" s="1247">
        <v>5322</v>
      </c>
      <c r="J156" s="1248">
        <v>0</v>
      </c>
      <c r="K156" s="1247">
        <v>5322</v>
      </c>
      <c r="L156" s="1248">
        <v>0</v>
      </c>
      <c r="M156" s="1247">
        <v>5322</v>
      </c>
      <c r="N156" s="1248">
        <v>0</v>
      </c>
      <c r="O156" s="1247">
        <v>5322</v>
      </c>
      <c r="P156" s="1248">
        <v>0</v>
      </c>
      <c r="Q156" s="1247">
        <v>5322</v>
      </c>
      <c r="R156" s="1164">
        <v>1.102E-2</v>
      </c>
      <c r="S156" s="1247">
        <v>5264</v>
      </c>
      <c r="T156" s="1248">
        <v>0</v>
      </c>
      <c r="U156" s="1247">
        <v>5264</v>
      </c>
      <c r="V156" s="1248">
        <v>0</v>
      </c>
      <c r="W156" s="1247">
        <v>5264</v>
      </c>
      <c r="X156" s="1247" t="s">
        <v>933</v>
      </c>
    </row>
    <row r="157" spans="1:24" x14ac:dyDescent="0.25">
      <c r="A157" s="1097">
        <v>687</v>
      </c>
      <c r="B157" s="1097" t="s">
        <v>650</v>
      </c>
      <c r="C157" s="1097" t="s">
        <v>432</v>
      </c>
      <c r="D157" s="1097" t="s">
        <v>503</v>
      </c>
      <c r="E157" s="1247">
        <v>3115</v>
      </c>
      <c r="F157" s="1247"/>
      <c r="G157" s="1247"/>
      <c r="H157" s="1247"/>
      <c r="I157" s="1247">
        <v>3115</v>
      </c>
      <c r="J157" s="1248">
        <v>0</v>
      </c>
      <c r="K157" s="1247">
        <v>3115</v>
      </c>
      <c r="L157" s="1248">
        <v>0</v>
      </c>
      <c r="M157" s="1247">
        <v>3115</v>
      </c>
      <c r="N157" s="1248">
        <v>0</v>
      </c>
      <c r="O157" s="1247">
        <v>3115</v>
      </c>
      <c r="P157" s="1248">
        <v>0</v>
      </c>
      <c r="Q157" s="1247">
        <v>3115</v>
      </c>
      <c r="R157" s="1164">
        <v>1.136E-2</v>
      </c>
      <c r="S157" s="1247">
        <v>3080</v>
      </c>
      <c r="T157" s="1248">
        <v>0</v>
      </c>
      <c r="U157" s="1247">
        <v>3080</v>
      </c>
      <c r="V157" s="1248">
        <v>0</v>
      </c>
      <c r="W157" s="1247">
        <v>3080</v>
      </c>
      <c r="X157" s="1247" t="s">
        <v>933</v>
      </c>
    </row>
    <row r="158" spans="1:24" x14ac:dyDescent="0.25">
      <c r="A158" s="1097">
        <v>688</v>
      </c>
      <c r="B158" s="1097" t="s">
        <v>651</v>
      </c>
      <c r="C158" s="1097" t="s">
        <v>445</v>
      </c>
      <c r="D158" s="1097" t="s">
        <v>503</v>
      </c>
      <c r="E158" s="1247">
        <v>2748</v>
      </c>
      <c r="F158" s="1247"/>
      <c r="G158" s="1247"/>
      <c r="H158" s="1247"/>
      <c r="I158" s="1247">
        <v>2748</v>
      </c>
      <c r="J158" s="1248">
        <v>0</v>
      </c>
      <c r="K158" s="1247">
        <v>2748</v>
      </c>
      <c r="L158" s="1248">
        <v>0</v>
      </c>
      <c r="M158" s="1247">
        <v>2748</v>
      </c>
      <c r="N158" s="1248">
        <v>0</v>
      </c>
      <c r="O158" s="1247">
        <v>2748</v>
      </c>
      <c r="P158" s="1248">
        <v>0</v>
      </c>
      <c r="Q158" s="1247">
        <v>2748</v>
      </c>
      <c r="R158" s="1164">
        <v>1.1039999999999999E-2</v>
      </c>
      <c r="S158" s="1247">
        <v>2718</v>
      </c>
      <c r="T158" s="1248">
        <v>0</v>
      </c>
      <c r="U158" s="1247">
        <v>2718</v>
      </c>
      <c r="V158" s="1248">
        <v>0</v>
      </c>
      <c r="W158" s="1247">
        <v>2718</v>
      </c>
      <c r="X158" s="1247" t="s">
        <v>933</v>
      </c>
    </row>
    <row r="159" spans="1:24" x14ac:dyDescent="0.25">
      <c r="A159" s="1097">
        <v>689</v>
      </c>
      <c r="B159" s="1097" t="s">
        <v>652</v>
      </c>
      <c r="C159" s="1097" t="s">
        <v>445</v>
      </c>
      <c r="D159" s="1097" t="s">
        <v>503</v>
      </c>
      <c r="E159" s="1247">
        <v>2748</v>
      </c>
      <c r="F159" s="1247"/>
      <c r="G159" s="1247"/>
      <c r="H159" s="1247"/>
      <c r="I159" s="1247">
        <v>2748</v>
      </c>
      <c r="J159" s="1248">
        <v>0</v>
      </c>
      <c r="K159" s="1247">
        <v>2748</v>
      </c>
      <c r="L159" s="1248">
        <v>0</v>
      </c>
      <c r="M159" s="1247">
        <v>2748</v>
      </c>
      <c r="N159" s="1248">
        <v>0</v>
      </c>
      <c r="O159" s="1247">
        <v>2748</v>
      </c>
      <c r="P159" s="1248">
        <v>0</v>
      </c>
      <c r="Q159" s="1247">
        <v>2748</v>
      </c>
      <c r="R159" s="1164">
        <v>1.1039999999999999E-2</v>
      </c>
      <c r="S159" s="1247">
        <v>2718</v>
      </c>
      <c r="T159" s="1248">
        <v>0</v>
      </c>
      <c r="U159" s="1247">
        <v>2718</v>
      </c>
      <c r="V159" s="1248">
        <v>0</v>
      </c>
      <c r="W159" s="1247">
        <v>2718</v>
      </c>
      <c r="X159" s="1247" t="s">
        <v>933</v>
      </c>
    </row>
    <row r="160" spans="1:24" x14ac:dyDescent="0.25">
      <c r="A160" s="1097">
        <v>699</v>
      </c>
      <c r="B160" s="1097" t="s">
        <v>654</v>
      </c>
      <c r="C160" s="1097" t="s">
        <v>545</v>
      </c>
      <c r="D160" s="1097" t="s">
        <v>503</v>
      </c>
      <c r="E160" s="1247">
        <v>4393</v>
      </c>
      <c r="F160" s="1247"/>
      <c r="G160" s="1247"/>
      <c r="H160" s="1247"/>
      <c r="I160" s="1247">
        <v>4393</v>
      </c>
      <c r="J160" s="1248">
        <v>0</v>
      </c>
      <c r="K160" s="1247">
        <v>4393</v>
      </c>
      <c r="L160" s="1248">
        <v>0</v>
      </c>
      <c r="M160" s="1247">
        <v>4393</v>
      </c>
      <c r="N160" s="1248">
        <v>0</v>
      </c>
      <c r="O160" s="1247">
        <v>4393</v>
      </c>
      <c r="P160" s="1248">
        <v>0</v>
      </c>
      <c r="Q160" s="1247">
        <v>4393</v>
      </c>
      <c r="R160" s="1164">
        <v>1.1050000000000001E-2</v>
      </c>
      <c r="S160" s="1247">
        <v>4345</v>
      </c>
      <c r="T160" s="1248">
        <v>0</v>
      </c>
      <c r="U160" s="1247">
        <v>4345</v>
      </c>
      <c r="V160" s="1248">
        <v>0</v>
      </c>
      <c r="W160" s="1247">
        <v>4345</v>
      </c>
      <c r="X160" s="1247" t="s">
        <v>933</v>
      </c>
    </row>
    <row r="161" spans="1:24" x14ac:dyDescent="0.25">
      <c r="A161" s="1247">
        <v>736</v>
      </c>
      <c r="B161" s="1247" t="s">
        <v>108</v>
      </c>
      <c r="C161" s="1247" t="s">
        <v>562</v>
      </c>
      <c r="D161" s="1247" t="s">
        <v>537</v>
      </c>
      <c r="E161" s="1247">
        <v>9929</v>
      </c>
      <c r="F161" s="1247"/>
      <c r="G161" s="1247"/>
      <c r="H161" s="1247"/>
      <c r="I161" s="1247">
        <v>9929</v>
      </c>
      <c r="J161" s="1248">
        <v>0</v>
      </c>
      <c r="K161" s="1247">
        <v>9929</v>
      </c>
      <c r="L161" s="1248">
        <v>0</v>
      </c>
      <c r="M161" s="1247">
        <v>9929</v>
      </c>
      <c r="N161" s="1248">
        <v>0</v>
      </c>
      <c r="O161" s="1247">
        <v>9929</v>
      </c>
      <c r="P161" s="1248">
        <v>0</v>
      </c>
      <c r="Q161" s="1247">
        <v>9929</v>
      </c>
      <c r="R161" s="1248">
        <v>0</v>
      </c>
      <c r="S161" s="1247">
        <v>9929</v>
      </c>
      <c r="T161" s="1164">
        <v>5.8869999999999999E-2</v>
      </c>
      <c r="U161" s="1247">
        <v>9377</v>
      </c>
      <c r="V161" s="1248">
        <v>0</v>
      </c>
      <c r="W161" s="1247">
        <v>9377</v>
      </c>
      <c r="X161" s="1247" t="s">
        <v>928</v>
      </c>
    </row>
    <row r="162" spans="1:24" x14ac:dyDescent="0.25">
      <c r="A162" s="1247">
        <v>740</v>
      </c>
      <c r="B162" s="1247" t="s">
        <v>1010</v>
      </c>
      <c r="C162" s="1247" t="s">
        <v>562</v>
      </c>
      <c r="D162" s="1247" t="s">
        <v>537</v>
      </c>
      <c r="E162" s="1247">
        <v>14471</v>
      </c>
      <c r="F162" s="1247"/>
      <c r="G162" s="1247"/>
      <c r="H162" s="1247"/>
      <c r="I162" s="1247">
        <v>14471</v>
      </c>
      <c r="J162" s="1248">
        <v>0</v>
      </c>
      <c r="K162" s="1247">
        <v>14471</v>
      </c>
      <c r="L162" s="1248">
        <v>0</v>
      </c>
      <c r="M162" s="1247">
        <v>14471</v>
      </c>
      <c r="N162" s="1248">
        <v>0</v>
      </c>
      <c r="O162" s="1247">
        <v>14471</v>
      </c>
      <c r="P162" s="1248">
        <v>0</v>
      </c>
      <c r="Q162" s="1247">
        <v>14471</v>
      </c>
      <c r="R162" s="1248">
        <v>0</v>
      </c>
      <c r="S162" s="1247">
        <v>14471</v>
      </c>
      <c r="T162" s="1248">
        <v>0</v>
      </c>
      <c r="U162" s="1247">
        <v>14471</v>
      </c>
      <c r="V162" s="1248">
        <v>0</v>
      </c>
      <c r="W162" s="1247">
        <v>14471</v>
      </c>
      <c r="X162" s="1247" t="s">
        <v>928</v>
      </c>
    </row>
    <row r="163" spans="1:24" x14ac:dyDescent="0.25">
      <c r="A163" s="1247">
        <v>747</v>
      </c>
      <c r="B163" s="1247" t="s">
        <v>116</v>
      </c>
      <c r="C163" s="1247" t="s">
        <v>562</v>
      </c>
      <c r="D163" s="1247" t="s">
        <v>537</v>
      </c>
      <c r="E163" s="1247">
        <v>6996</v>
      </c>
      <c r="F163" s="1247"/>
      <c r="G163" s="1247"/>
      <c r="H163" s="1247"/>
      <c r="I163" s="1247">
        <v>6996</v>
      </c>
      <c r="J163" s="1248">
        <v>0</v>
      </c>
      <c r="K163" s="1247">
        <v>6996</v>
      </c>
      <c r="L163" s="1248">
        <v>0</v>
      </c>
      <c r="M163" s="1247">
        <v>6996</v>
      </c>
      <c r="N163" s="1248">
        <v>0</v>
      </c>
      <c r="O163" s="1247">
        <v>6996</v>
      </c>
      <c r="P163" s="1248">
        <v>0</v>
      </c>
      <c r="Q163" s="1247">
        <v>6996</v>
      </c>
      <c r="R163" s="1248">
        <v>0</v>
      </c>
      <c r="S163" s="1247">
        <v>6996</v>
      </c>
      <c r="T163" s="1248">
        <v>0</v>
      </c>
      <c r="U163" s="1247">
        <v>6996</v>
      </c>
      <c r="V163" s="1248">
        <v>0</v>
      </c>
      <c r="W163" s="1247">
        <v>6996</v>
      </c>
      <c r="X163" s="1247" t="s">
        <v>928</v>
      </c>
    </row>
    <row r="164" spans="1:24" x14ac:dyDescent="0.25">
      <c r="A164" s="1247">
        <v>748</v>
      </c>
      <c r="B164" s="1247" t="s">
        <v>117</v>
      </c>
      <c r="C164" s="1247" t="s">
        <v>562</v>
      </c>
      <c r="D164" s="1247" t="s">
        <v>537</v>
      </c>
      <c r="E164" s="1247">
        <v>8155</v>
      </c>
      <c r="F164" s="1247"/>
      <c r="G164" s="1247"/>
      <c r="H164" s="1247"/>
      <c r="I164" s="1247">
        <v>8155</v>
      </c>
      <c r="J164" s="1248">
        <v>0</v>
      </c>
      <c r="K164" s="1247">
        <v>8155</v>
      </c>
      <c r="L164" s="1248">
        <v>0</v>
      </c>
      <c r="M164" s="1247">
        <v>8155</v>
      </c>
      <c r="N164" s="1248">
        <v>0</v>
      </c>
      <c r="O164" s="1247">
        <v>8155</v>
      </c>
      <c r="P164" s="1248">
        <v>0</v>
      </c>
      <c r="Q164" s="1247">
        <v>8155</v>
      </c>
      <c r="R164" s="1248">
        <v>0</v>
      </c>
      <c r="S164" s="1247">
        <v>8155</v>
      </c>
      <c r="T164" s="1248">
        <v>0</v>
      </c>
      <c r="U164" s="1247">
        <v>8155</v>
      </c>
      <c r="V164" s="1248">
        <v>0</v>
      </c>
      <c r="W164" s="1247">
        <v>8155</v>
      </c>
      <c r="X164" s="1247" t="s">
        <v>928</v>
      </c>
    </row>
    <row r="165" spans="1:24" x14ac:dyDescent="0.25">
      <c r="A165" s="1247">
        <v>753</v>
      </c>
      <c r="B165" s="1247" t="s">
        <v>661</v>
      </c>
      <c r="C165" s="1247" t="s">
        <v>562</v>
      </c>
      <c r="D165" s="1247" t="s">
        <v>537</v>
      </c>
      <c r="E165" s="1247">
        <v>15793</v>
      </c>
      <c r="F165" s="1247"/>
      <c r="G165" s="1247"/>
      <c r="H165" s="1247"/>
      <c r="I165" s="1247">
        <v>15793</v>
      </c>
      <c r="J165" s="1248">
        <v>0</v>
      </c>
      <c r="K165" s="1247">
        <v>15793</v>
      </c>
      <c r="L165" s="1248">
        <v>0</v>
      </c>
      <c r="M165" s="1247">
        <v>15793</v>
      </c>
      <c r="N165" s="1248">
        <v>0</v>
      </c>
      <c r="O165" s="1247">
        <v>15793</v>
      </c>
      <c r="P165" s="1248">
        <v>0</v>
      </c>
      <c r="Q165" s="1247">
        <v>15793</v>
      </c>
      <c r="R165" s="1248">
        <v>0</v>
      </c>
      <c r="S165" s="1247">
        <v>15793</v>
      </c>
      <c r="T165" s="1248">
        <v>0</v>
      </c>
      <c r="U165" s="1247">
        <v>15793</v>
      </c>
      <c r="V165" s="1248">
        <v>0</v>
      </c>
      <c r="W165" s="1247">
        <v>15793</v>
      </c>
      <c r="X165" s="1247" t="s">
        <v>928</v>
      </c>
    </row>
    <row r="166" spans="1:24" x14ac:dyDescent="0.25">
      <c r="A166" s="1247">
        <v>755</v>
      </c>
      <c r="B166" s="1247" t="s">
        <v>1016</v>
      </c>
      <c r="C166" s="1247" t="s">
        <v>562</v>
      </c>
      <c r="D166" s="1247" t="s">
        <v>537</v>
      </c>
      <c r="E166" s="1247">
        <v>12531</v>
      </c>
      <c r="F166" s="1247"/>
      <c r="G166" s="1247"/>
      <c r="H166" s="1247"/>
      <c r="I166" s="1247">
        <v>12531</v>
      </c>
      <c r="J166" s="1248">
        <v>0</v>
      </c>
      <c r="K166" s="1247">
        <v>12531</v>
      </c>
      <c r="L166" s="1248">
        <v>0</v>
      </c>
      <c r="M166" s="1247">
        <v>12531</v>
      </c>
      <c r="N166" s="1248">
        <v>0</v>
      </c>
      <c r="O166" s="1247">
        <v>12531</v>
      </c>
      <c r="P166" s="1248">
        <v>0</v>
      </c>
      <c r="Q166" s="1247">
        <v>12531</v>
      </c>
      <c r="R166" s="1248">
        <v>0</v>
      </c>
      <c r="S166" s="1247">
        <v>12531</v>
      </c>
      <c r="T166" s="1248">
        <v>0</v>
      </c>
      <c r="U166" s="1247">
        <v>12531</v>
      </c>
      <c r="V166" s="1248">
        <v>0</v>
      </c>
      <c r="W166" s="1247">
        <v>12531</v>
      </c>
      <c r="X166" s="1247" t="s">
        <v>928</v>
      </c>
    </row>
    <row r="167" spans="1:24" x14ac:dyDescent="0.25">
      <c r="A167" s="1247">
        <v>787</v>
      </c>
      <c r="B167" s="1247" t="s">
        <v>153</v>
      </c>
      <c r="C167" s="1247" t="s">
        <v>562</v>
      </c>
      <c r="D167" s="1247" t="s">
        <v>537</v>
      </c>
      <c r="E167" s="1247">
        <v>9744</v>
      </c>
      <c r="F167" s="1247"/>
      <c r="G167" s="1247"/>
      <c r="H167" s="1247"/>
      <c r="I167" s="1247">
        <v>9744</v>
      </c>
      <c r="J167" s="1248">
        <v>0</v>
      </c>
      <c r="K167" s="1247">
        <v>9744</v>
      </c>
      <c r="L167" s="1248">
        <v>0</v>
      </c>
      <c r="M167" s="1247">
        <v>9744</v>
      </c>
      <c r="N167" s="1248">
        <v>0</v>
      </c>
      <c r="O167" s="1247">
        <v>9744</v>
      </c>
      <c r="P167" s="1248">
        <v>0</v>
      </c>
      <c r="Q167" s="1247">
        <v>9744</v>
      </c>
      <c r="R167" s="1248">
        <v>0</v>
      </c>
      <c r="S167" s="1247">
        <v>9744</v>
      </c>
      <c r="T167" s="1248">
        <v>0</v>
      </c>
      <c r="U167" s="1247">
        <v>9744</v>
      </c>
      <c r="V167" s="1248">
        <v>0</v>
      </c>
      <c r="W167" s="1247">
        <v>9744</v>
      </c>
      <c r="X167" s="1247" t="s">
        <v>928</v>
      </c>
    </row>
    <row r="168" spans="1:24" x14ac:dyDescent="0.25">
      <c r="A168" s="1247">
        <v>788</v>
      </c>
      <c r="B168" s="1247" t="s">
        <v>154</v>
      </c>
      <c r="C168" s="1247" t="s">
        <v>562</v>
      </c>
      <c r="D168" s="1247" t="s">
        <v>537</v>
      </c>
      <c r="E168" s="1247">
        <v>10405</v>
      </c>
      <c r="F168" s="1247"/>
      <c r="G168" s="1247"/>
      <c r="H168" s="1247"/>
      <c r="I168" s="1247">
        <v>10405</v>
      </c>
      <c r="J168" s="1248">
        <v>0</v>
      </c>
      <c r="K168" s="1247">
        <v>10405</v>
      </c>
      <c r="L168" s="1248">
        <v>0</v>
      </c>
      <c r="M168" s="1247">
        <v>10405</v>
      </c>
      <c r="N168" s="1248">
        <v>0</v>
      </c>
      <c r="O168" s="1247">
        <v>10405</v>
      </c>
      <c r="P168" s="1248">
        <v>0</v>
      </c>
      <c r="Q168" s="1247">
        <v>10405</v>
      </c>
      <c r="R168" s="1248">
        <v>0</v>
      </c>
      <c r="S168" s="1247">
        <v>10405</v>
      </c>
      <c r="T168" s="1248">
        <v>0</v>
      </c>
      <c r="U168" s="1247">
        <v>10405</v>
      </c>
      <c r="V168" s="1248">
        <v>0</v>
      </c>
      <c r="W168" s="1247">
        <v>10405</v>
      </c>
      <c r="X168" s="1247" t="s">
        <v>928</v>
      </c>
    </row>
    <row r="169" spans="1:24" x14ac:dyDescent="0.25">
      <c r="A169" s="1247">
        <v>789</v>
      </c>
      <c r="B169" s="1247" t="s">
        <v>155</v>
      </c>
      <c r="C169" s="1247" t="s">
        <v>562</v>
      </c>
      <c r="D169" s="1247" t="s">
        <v>537</v>
      </c>
      <c r="E169" s="1247">
        <v>9331</v>
      </c>
      <c r="F169" s="1247"/>
      <c r="G169" s="1247"/>
      <c r="H169" s="1247"/>
      <c r="I169" s="1247">
        <v>9331</v>
      </c>
      <c r="J169" s="1248">
        <v>0</v>
      </c>
      <c r="K169" s="1247">
        <v>9331</v>
      </c>
      <c r="L169" s="1248">
        <v>0</v>
      </c>
      <c r="M169" s="1247">
        <v>9331</v>
      </c>
      <c r="N169" s="1248">
        <v>0</v>
      </c>
      <c r="O169" s="1247">
        <v>9331</v>
      </c>
      <c r="P169" s="1248">
        <v>0</v>
      </c>
      <c r="Q169" s="1247">
        <v>9331</v>
      </c>
      <c r="R169" s="1248">
        <v>0</v>
      </c>
      <c r="S169" s="1247">
        <v>9331</v>
      </c>
      <c r="T169" s="1248">
        <v>0</v>
      </c>
      <c r="U169" s="1247">
        <v>9331</v>
      </c>
      <c r="V169" s="1248">
        <v>0</v>
      </c>
      <c r="W169" s="1247">
        <v>9331</v>
      </c>
      <c r="X169" s="1247" t="s">
        <v>928</v>
      </c>
    </row>
    <row r="170" spans="1:24" x14ac:dyDescent="0.25">
      <c r="A170" s="1247">
        <v>790</v>
      </c>
      <c r="B170" s="1247" t="s">
        <v>663</v>
      </c>
      <c r="C170" s="1247" t="s">
        <v>562</v>
      </c>
      <c r="D170" s="1247" t="s">
        <v>537</v>
      </c>
      <c r="E170" s="1247">
        <v>8587</v>
      </c>
      <c r="F170" s="1247"/>
      <c r="G170" s="1247"/>
      <c r="H170" s="1247"/>
      <c r="I170" s="1247">
        <v>8587</v>
      </c>
      <c r="J170" s="1248">
        <v>0</v>
      </c>
      <c r="K170" s="1247">
        <v>8587</v>
      </c>
      <c r="L170" s="1248">
        <v>0</v>
      </c>
      <c r="M170" s="1247">
        <v>8587</v>
      </c>
      <c r="N170" s="1248">
        <v>0</v>
      </c>
      <c r="O170" s="1247">
        <v>8587</v>
      </c>
      <c r="P170" s="1248">
        <v>0</v>
      </c>
      <c r="Q170" s="1247">
        <v>8587</v>
      </c>
      <c r="R170" s="1248">
        <v>0</v>
      </c>
      <c r="S170" s="1247">
        <v>8587</v>
      </c>
      <c r="T170" s="1248">
        <v>0</v>
      </c>
      <c r="U170" s="1247">
        <v>8587</v>
      </c>
      <c r="V170" s="1248">
        <v>0</v>
      </c>
      <c r="W170" s="1247">
        <v>8587</v>
      </c>
      <c r="X170" s="1247" t="s">
        <v>928</v>
      </c>
    </row>
    <row r="171" spans="1:24" x14ac:dyDescent="0.25">
      <c r="A171" s="1247">
        <v>911</v>
      </c>
      <c r="B171" s="1247" t="s">
        <v>665</v>
      </c>
      <c r="C171" s="1247"/>
      <c r="D171" s="1247" t="s">
        <v>537</v>
      </c>
      <c r="E171" s="1247">
        <v>26054</v>
      </c>
      <c r="F171" s="1247"/>
      <c r="G171" s="1247"/>
      <c r="H171" s="1247"/>
      <c r="I171" s="1247">
        <v>26054</v>
      </c>
      <c r="J171" s="1248">
        <v>0</v>
      </c>
      <c r="K171" s="1247">
        <v>26054</v>
      </c>
      <c r="L171" s="1248">
        <v>0</v>
      </c>
      <c r="M171" s="1247">
        <v>26054</v>
      </c>
      <c r="N171" s="1248">
        <v>0</v>
      </c>
      <c r="O171" s="1247">
        <v>26054</v>
      </c>
      <c r="P171" s="1248">
        <v>0</v>
      </c>
      <c r="Q171" s="1247">
        <v>26054</v>
      </c>
      <c r="R171" s="1248">
        <v>0</v>
      </c>
      <c r="S171" s="1247">
        <v>26054</v>
      </c>
      <c r="T171" s="1248">
        <v>0</v>
      </c>
      <c r="U171" s="1247">
        <v>26054</v>
      </c>
      <c r="V171" s="1248">
        <v>0</v>
      </c>
      <c r="W171" s="1247">
        <v>26054</v>
      </c>
      <c r="X171" s="1247" t="s">
        <v>928</v>
      </c>
    </row>
    <row r="172" spans="1:24" x14ac:dyDescent="0.25">
      <c r="A172" s="1247">
        <v>912</v>
      </c>
      <c r="B172" s="1247" t="s">
        <v>666</v>
      </c>
      <c r="C172" s="1247"/>
      <c r="D172" s="1247" t="s">
        <v>537</v>
      </c>
      <c r="E172" s="1247">
        <v>28950</v>
      </c>
      <c r="F172" s="1247"/>
      <c r="G172" s="1247"/>
      <c r="H172" s="1247"/>
      <c r="I172" s="1247">
        <v>28950</v>
      </c>
      <c r="J172" s="1248">
        <v>0</v>
      </c>
      <c r="K172" s="1247">
        <v>28950</v>
      </c>
      <c r="L172" s="1248">
        <v>0</v>
      </c>
      <c r="M172" s="1247">
        <v>28950</v>
      </c>
      <c r="N172" s="1248">
        <v>0</v>
      </c>
      <c r="O172" s="1247">
        <v>28950</v>
      </c>
      <c r="P172" s="1164">
        <v>0.18526000000000001</v>
      </c>
      <c r="Q172" s="1247">
        <v>24425</v>
      </c>
      <c r="R172" s="1248">
        <v>0</v>
      </c>
      <c r="S172" s="1247">
        <v>24425</v>
      </c>
      <c r="T172" s="1164">
        <v>0.12459000000000001</v>
      </c>
      <c r="U172" s="1247">
        <v>21719</v>
      </c>
      <c r="V172" s="1248">
        <v>0</v>
      </c>
      <c r="W172" s="1247">
        <v>21719</v>
      </c>
      <c r="X172" s="1247" t="s">
        <v>928</v>
      </c>
    </row>
    <row r="173" spans="1:24" x14ac:dyDescent="0.25">
      <c r="A173" s="1247">
        <v>913</v>
      </c>
      <c r="B173" s="1247" t="s">
        <v>667</v>
      </c>
      <c r="C173" s="1247"/>
      <c r="D173" s="1247" t="s">
        <v>537</v>
      </c>
      <c r="E173" s="1247">
        <v>26054</v>
      </c>
      <c r="F173" s="1247"/>
      <c r="G173" s="1247"/>
      <c r="H173" s="1247"/>
      <c r="I173" s="1247">
        <v>26054</v>
      </c>
      <c r="J173" s="1248">
        <v>0</v>
      </c>
      <c r="K173" s="1247">
        <v>26054</v>
      </c>
      <c r="L173" s="1248">
        <v>0</v>
      </c>
      <c r="M173" s="1247">
        <v>26054</v>
      </c>
      <c r="N173" s="1248">
        <v>0</v>
      </c>
      <c r="O173" s="1247">
        <v>26054</v>
      </c>
      <c r="P173" s="1248">
        <v>0</v>
      </c>
      <c r="Q173" s="1247">
        <v>26054</v>
      </c>
      <c r="R173" s="1248">
        <v>0</v>
      </c>
      <c r="S173" s="1247">
        <v>26054</v>
      </c>
      <c r="T173" s="1248">
        <v>0</v>
      </c>
      <c r="U173" s="1247">
        <v>26054</v>
      </c>
      <c r="V173" s="1248">
        <v>0</v>
      </c>
      <c r="W173" s="1247">
        <v>26054</v>
      </c>
      <c r="X173" s="1247" t="s">
        <v>928</v>
      </c>
    </row>
    <row r="174" spans="1:24" x14ac:dyDescent="0.25">
      <c r="A174" s="1247">
        <v>914</v>
      </c>
      <c r="B174" s="1247" t="s">
        <v>668</v>
      </c>
      <c r="C174" s="1247"/>
      <c r="D174" s="1247" t="s">
        <v>537</v>
      </c>
      <c r="E174" s="1247">
        <v>25330</v>
      </c>
      <c r="F174" s="1247"/>
      <c r="G174" s="1247"/>
      <c r="H174" s="1247"/>
      <c r="I174" s="1247">
        <v>25330</v>
      </c>
      <c r="J174" s="1248">
        <v>0</v>
      </c>
      <c r="K174" s="1247">
        <v>25330</v>
      </c>
      <c r="L174" s="1248">
        <v>0</v>
      </c>
      <c r="M174" s="1247">
        <v>25330</v>
      </c>
      <c r="N174" s="1248">
        <v>0</v>
      </c>
      <c r="O174" s="1247">
        <v>25330</v>
      </c>
      <c r="P174" s="1248">
        <v>0</v>
      </c>
      <c r="Q174" s="1247">
        <v>25330</v>
      </c>
      <c r="R174" s="1248">
        <v>0</v>
      </c>
      <c r="S174" s="1247">
        <v>25330</v>
      </c>
      <c r="T174" s="1248">
        <v>0</v>
      </c>
      <c r="U174" s="1247">
        <v>25330</v>
      </c>
      <c r="V174" s="1248">
        <v>0</v>
      </c>
      <c r="W174" s="1247">
        <v>25330</v>
      </c>
      <c r="X174" s="1247" t="s">
        <v>928</v>
      </c>
    </row>
    <row r="175" spans="1:24" x14ac:dyDescent="0.25">
      <c r="A175" s="1247">
        <v>915</v>
      </c>
      <c r="B175" s="1247" t="s">
        <v>669</v>
      </c>
      <c r="C175" s="1247"/>
      <c r="D175" s="1247" t="s">
        <v>537</v>
      </c>
      <c r="E175" s="1247">
        <v>30797</v>
      </c>
      <c r="F175" s="1247"/>
      <c r="G175" s="1247"/>
      <c r="H175" s="1247"/>
      <c r="I175" s="1247">
        <v>30797</v>
      </c>
      <c r="J175" s="1164">
        <v>1.1999999999999999E-3</v>
      </c>
      <c r="K175" s="1247">
        <v>30760</v>
      </c>
      <c r="L175" s="1248">
        <v>0</v>
      </c>
      <c r="M175" s="1247">
        <v>30760</v>
      </c>
      <c r="N175" s="1248">
        <v>0</v>
      </c>
      <c r="O175" s="1247">
        <v>30760</v>
      </c>
      <c r="P175" s="1248">
        <v>0</v>
      </c>
      <c r="Q175" s="1247">
        <v>30760</v>
      </c>
      <c r="R175" s="1248">
        <v>0</v>
      </c>
      <c r="S175" s="1247">
        <v>30760</v>
      </c>
      <c r="T175" s="1164">
        <v>3.031E-2</v>
      </c>
      <c r="U175" s="1247">
        <v>29855</v>
      </c>
      <c r="V175" s="1248">
        <v>0</v>
      </c>
      <c r="W175" s="1247">
        <v>29855</v>
      </c>
      <c r="X175" s="1247" t="s">
        <v>928</v>
      </c>
    </row>
    <row r="176" spans="1:24" x14ac:dyDescent="0.25">
      <c r="A176" s="1247">
        <v>916</v>
      </c>
      <c r="B176" s="1247" t="s">
        <v>670</v>
      </c>
      <c r="C176" s="1247"/>
      <c r="D176" s="1247" t="s">
        <v>537</v>
      </c>
      <c r="E176" s="1247">
        <v>29855</v>
      </c>
      <c r="F176" s="1247"/>
      <c r="G176" s="1247"/>
      <c r="H176" s="1247"/>
      <c r="I176" s="1247">
        <v>29855</v>
      </c>
      <c r="J176" s="1248">
        <v>0</v>
      </c>
      <c r="K176" s="1247">
        <v>29855</v>
      </c>
      <c r="L176" s="1248">
        <v>0</v>
      </c>
      <c r="M176" s="1247">
        <v>29855</v>
      </c>
      <c r="N176" s="1248">
        <v>0</v>
      </c>
      <c r="O176" s="1247">
        <v>29855</v>
      </c>
      <c r="P176" s="1248">
        <v>0</v>
      </c>
      <c r="Q176" s="1247">
        <v>29855</v>
      </c>
      <c r="R176" s="1248">
        <v>0</v>
      </c>
      <c r="S176" s="1247">
        <v>29855</v>
      </c>
      <c r="T176" s="1248">
        <v>0</v>
      </c>
      <c r="U176" s="1247">
        <v>29855</v>
      </c>
      <c r="V176" s="1248">
        <v>0</v>
      </c>
      <c r="W176" s="1247">
        <v>29855</v>
      </c>
      <c r="X176" s="1247" t="s">
        <v>928</v>
      </c>
    </row>
    <row r="177" spans="1:24" x14ac:dyDescent="0.25">
      <c r="A177" s="1247">
        <v>917</v>
      </c>
      <c r="B177" s="1247" t="s">
        <v>671</v>
      </c>
      <c r="C177" s="1247"/>
      <c r="D177" s="1247" t="s">
        <v>537</v>
      </c>
      <c r="E177" s="1247">
        <v>29855</v>
      </c>
      <c r="F177" s="1247"/>
      <c r="G177" s="1247"/>
      <c r="H177" s="1247"/>
      <c r="I177" s="1247">
        <v>29855</v>
      </c>
      <c r="J177" s="1248">
        <v>0</v>
      </c>
      <c r="K177" s="1247">
        <v>29855</v>
      </c>
      <c r="L177" s="1248">
        <v>0</v>
      </c>
      <c r="M177" s="1247">
        <v>29855</v>
      </c>
      <c r="N177" s="1248">
        <v>0</v>
      </c>
      <c r="O177" s="1247">
        <v>29855</v>
      </c>
      <c r="P177" s="1248">
        <v>0</v>
      </c>
      <c r="Q177" s="1247">
        <v>29855</v>
      </c>
      <c r="R177" s="1248">
        <v>0</v>
      </c>
      <c r="S177" s="1247">
        <v>29855</v>
      </c>
      <c r="T177" s="1248">
        <v>0</v>
      </c>
      <c r="U177" s="1247">
        <v>29855</v>
      </c>
      <c r="V177" s="1248">
        <v>0</v>
      </c>
      <c r="W177" s="1247">
        <v>29855</v>
      </c>
      <c r="X177" s="1247" t="s">
        <v>928</v>
      </c>
    </row>
    <row r="178" spans="1:24" x14ac:dyDescent="0.25">
      <c r="A178" s="1247">
        <v>918</v>
      </c>
      <c r="B178" s="1247" t="s">
        <v>672</v>
      </c>
      <c r="C178" s="1247"/>
      <c r="D178" s="1247" t="s">
        <v>537</v>
      </c>
      <c r="E178" s="1247">
        <v>15376</v>
      </c>
      <c r="F178" s="1247"/>
      <c r="G178" s="1247"/>
      <c r="H178" s="1247"/>
      <c r="I178" s="1247">
        <v>15376</v>
      </c>
      <c r="J178" s="1248">
        <v>0</v>
      </c>
      <c r="K178" s="1247">
        <v>15376</v>
      </c>
      <c r="L178" s="1248">
        <v>0</v>
      </c>
      <c r="M178" s="1247">
        <v>15376</v>
      </c>
      <c r="N178" s="1248">
        <v>0</v>
      </c>
      <c r="O178" s="1247">
        <v>15376</v>
      </c>
      <c r="P178" s="1248">
        <v>0</v>
      </c>
      <c r="Q178" s="1247">
        <v>15376</v>
      </c>
      <c r="R178" s="1248">
        <v>0</v>
      </c>
      <c r="S178" s="1247">
        <v>15376</v>
      </c>
      <c r="T178" s="1248">
        <v>0</v>
      </c>
      <c r="U178" s="1247">
        <v>15376</v>
      </c>
      <c r="V178" s="1248">
        <v>0</v>
      </c>
      <c r="W178" s="1247">
        <v>15376</v>
      </c>
      <c r="X178" s="1247" t="s">
        <v>928</v>
      </c>
    </row>
    <row r="179" spans="1:24" x14ac:dyDescent="0.25">
      <c r="A179" s="1247">
        <v>919</v>
      </c>
      <c r="B179" s="1247" t="s">
        <v>673</v>
      </c>
      <c r="C179" s="1247"/>
      <c r="D179" s="1247" t="s">
        <v>537</v>
      </c>
      <c r="E179" s="1247">
        <v>26778</v>
      </c>
      <c r="F179" s="1247"/>
      <c r="G179" s="1247"/>
      <c r="H179" s="1247"/>
      <c r="I179" s="1247">
        <v>26778</v>
      </c>
      <c r="J179" s="1248">
        <v>0</v>
      </c>
      <c r="K179" s="1247">
        <v>26778</v>
      </c>
      <c r="L179" s="1248">
        <v>0</v>
      </c>
      <c r="M179" s="1247">
        <v>26778</v>
      </c>
      <c r="N179" s="1248">
        <v>0</v>
      </c>
      <c r="O179" s="1247">
        <v>26778</v>
      </c>
      <c r="P179" s="1248">
        <v>0</v>
      </c>
      <c r="Q179" s="1247">
        <v>26778</v>
      </c>
      <c r="R179" s="1248">
        <v>0</v>
      </c>
      <c r="S179" s="1247">
        <v>26778</v>
      </c>
      <c r="T179" s="1248">
        <v>0</v>
      </c>
      <c r="U179" s="1247">
        <v>26778</v>
      </c>
      <c r="V179" s="1248">
        <v>0</v>
      </c>
      <c r="W179" s="1247">
        <v>26778</v>
      </c>
      <c r="X179" s="1247" t="s">
        <v>928</v>
      </c>
    </row>
    <row r="180" spans="1:24" x14ac:dyDescent="0.25">
      <c r="A180" s="1247">
        <v>920</v>
      </c>
      <c r="B180" s="1247" t="s">
        <v>674</v>
      </c>
      <c r="C180" s="1247"/>
      <c r="D180" s="1247" t="s">
        <v>537</v>
      </c>
      <c r="E180" s="1247">
        <v>29855</v>
      </c>
      <c r="F180" s="1247"/>
      <c r="G180" s="1247"/>
      <c r="H180" s="1247"/>
      <c r="I180" s="1247">
        <v>29855</v>
      </c>
      <c r="J180" s="1248">
        <v>0</v>
      </c>
      <c r="K180" s="1247">
        <v>29855</v>
      </c>
      <c r="L180" s="1248">
        <v>0</v>
      </c>
      <c r="M180" s="1247">
        <v>29855</v>
      </c>
      <c r="N180" s="1248">
        <v>0</v>
      </c>
      <c r="O180" s="1247">
        <v>29855</v>
      </c>
      <c r="P180" s="1164">
        <v>0.17863999999999999</v>
      </c>
      <c r="Q180" s="1247">
        <v>25330</v>
      </c>
      <c r="R180" s="1248">
        <v>0</v>
      </c>
      <c r="S180" s="1247">
        <v>25330</v>
      </c>
      <c r="T180" s="1164">
        <v>0.11960999999999999</v>
      </c>
      <c r="U180" s="1247">
        <v>22624</v>
      </c>
      <c r="V180" s="1248">
        <v>0</v>
      </c>
      <c r="W180" s="1247">
        <v>22624</v>
      </c>
      <c r="X180" s="1247" t="s">
        <v>928</v>
      </c>
    </row>
    <row r="181" spans="1:24" x14ac:dyDescent="0.25">
      <c r="A181" s="1247">
        <v>921</v>
      </c>
      <c r="B181" s="1247" t="s">
        <v>675</v>
      </c>
      <c r="C181" s="1247"/>
      <c r="D181" s="1247" t="s">
        <v>537</v>
      </c>
      <c r="E181" s="1247">
        <v>26778</v>
      </c>
      <c r="F181" s="1247"/>
      <c r="G181" s="1247"/>
      <c r="H181" s="1247"/>
      <c r="I181" s="1247">
        <v>26778</v>
      </c>
      <c r="J181" s="1248">
        <v>0</v>
      </c>
      <c r="K181" s="1247">
        <v>26778</v>
      </c>
      <c r="L181" s="1248">
        <v>0</v>
      </c>
      <c r="M181" s="1247">
        <v>26778</v>
      </c>
      <c r="N181" s="1248">
        <v>0</v>
      </c>
      <c r="O181" s="1247">
        <v>26778</v>
      </c>
      <c r="P181" s="1248">
        <v>0</v>
      </c>
      <c r="Q181" s="1247">
        <v>26778</v>
      </c>
      <c r="R181" s="1248">
        <v>0</v>
      </c>
      <c r="S181" s="1247">
        <v>26778</v>
      </c>
      <c r="T181" s="1248">
        <v>0</v>
      </c>
      <c r="U181" s="1247">
        <v>26778</v>
      </c>
      <c r="V181" s="1248">
        <v>0</v>
      </c>
      <c r="W181" s="1247">
        <v>26778</v>
      </c>
      <c r="X181" s="1247" t="s">
        <v>928</v>
      </c>
    </row>
    <row r="182" spans="1:24" x14ac:dyDescent="0.25">
      <c r="A182" s="1247">
        <v>922</v>
      </c>
      <c r="B182" s="1247" t="s">
        <v>676</v>
      </c>
      <c r="C182" s="1247"/>
      <c r="D182" s="1247" t="s">
        <v>537</v>
      </c>
      <c r="E182" s="1247">
        <v>24425</v>
      </c>
      <c r="F182" s="1247"/>
      <c r="G182" s="1247"/>
      <c r="H182" s="1247"/>
      <c r="I182" s="1247">
        <v>24425</v>
      </c>
      <c r="J182" s="1248">
        <v>0</v>
      </c>
      <c r="K182" s="1247">
        <v>24425</v>
      </c>
      <c r="L182" s="1248">
        <v>0</v>
      </c>
      <c r="M182" s="1247">
        <v>24425</v>
      </c>
      <c r="N182" s="1248">
        <v>0</v>
      </c>
      <c r="O182" s="1247">
        <v>24425</v>
      </c>
      <c r="P182" s="1248">
        <v>0</v>
      </c>
      <c r="Q182" s="1247">
        <v>24425</v>
      </c>
      <c r="R182" s="1248">
        <v>0</v>
      </c>
      <c r="S182" s="1247">
        <v>24425</v>
      </c>
      <c r="T182" s="1248">
        <v>0</v>
      </c>
      <c r="U182" s="1247">
        <v>24425</v>
      </c>
      <c r="V182" s="1248">
        <v>0</v>
      </c>
      <c r="W182" s="1247">
        <v>24425</v>
      </c>
      <c r="X182" s="1247" t="s">
        <v>928</v>
      </c>
    </row>
    <row r="183" spans="1:24" x14ac:dyDescent="0.25">
      <c r="A183" s="1247">
        <v>923</v>
      </c>
      <c r="B183" s="1247" t="s">
        <v>677</v>
      </c>
      <c r="C183" s="1247"/>
      <c r="D183" s="1247" t="s">
        <v>537</v>
      </c>
      <c r="E183" s="1247">
        <v>25330</v>
      </c>
      <c r="F183" s="1247"/>
      <c r="G183" s="1247"/>
      <c r="H183" s="1247"/>
      <c r="I183" s="1247">
        <v>25330</v>
      </c>
      <c r="J183" s="1248">
        <v>0</v>
      </c>
      <c r="K183" s="1247">
        <v>25330</v>
      </c>
      <c r="L183" s="1248">
        <v>0</v>
      </c>
      <c r="M183" s="1247">
        <v>25330</v>
      </c>
      <c r="N183" s="1248">
        <v>0</v>
      </c>
      <c r="O183" s="1247">
        <v>25330</v>
      </c>
      <c r="P183" s="1248">
        <v>0</v>
      </c>
      <c r="Q183" s="1247">
        <v>25330</v>
      </c>
      <c r="R183" s="1248">
        <v>0</v>
      </c>
      <c r="S183" s="1247">
        <v>25330</v>
      </c>
      <c r="T183" s="1248">
        <v>0</v>
      </c>
      <c r="U183" s="1247">
        <v>25330</v>
      </c>
      <c r="V183" s="1248">
        <v>0</v>
      </c>
      <c r="W183" s="1247">
        <v>25330</v>
      </c>
      <c r="X183" s="1247" t="s">
        <v>928</v>
      </c>
    </row>
    <row r="184" spans="1:24" x14ac:dyDescent="0.25">
      <c r="A184" s="1247">
        <v>924</v>
      </c>
      <c r="B184" s="1247" t="s">
        <v>678</v>
      </c>
      <c r="C184" s="1247"/>
      <c r="D184" s="1247" t="s">
        <v>537</v>
      </c>
      <c r="E184" s="1247">
        <v>23520</v>
      </c>
      <c r="F184" s="1247"/>
      <c r="G184" s="1247"/>
      <c r="H184" s="1247"/>
      <c r="I184" s="1247">
        <v>23520</v>
      </c>
      <c r="J184" s="1248">
        <v>0</v>
      </c>
      <c r="K184" s="1247">
        <v>23520</v>
      </c>
      <c r="L184" s="1248">
        <v>0</v>
      </c>
      <c r="M184" s="1247">
        <v>23520</v>
      </c>
      <c r="N184" s="1248">
        <v>0</v>
      </c>
      <c r="O184" s="1247">
        <v>23520</v>
      </c>
      <c r="P184" s="1248">
        <v>0</v>
      </c>
      <c r="Q184" s="1247">
        <v>23520</v>
      </c>
      <c r="R184" s="1248">
        <v>0</v>
      </c>
      <c r="S184" s="1247">
        <v>23520</v>
      </c>
      <c r="T184" s="1164">
        <v>0.1305</v>
      </c>
      <c r="U184" s="1247">
        <v>20805</v>
      </c>
      <c r="V184" s="1248">
        <v>0</v>
      </c>
      <c r="W184" s="1247">
        <v>20805</v>
      </c>
      <c r="X184" s="1247" t="s">
        <v>928</v>
      </c>
    </row>
    <row r="185" spans="1:24" x14ac:dyDescent="0.25">
      <c r="A185" s="1247">
        <v>925</v>
      </c>
      <c r="B185" s="1247" t="s">
        <v>679</v>
      </c>
      <c r="C185" s="1247"/>
      <c r="D185" s="1247" t="s">
        <v>537</v>
      </c>
      <c r="E185" s="1247">
        <v>11575</v>
      </c>
      <c r="F185" s="1247"/>
      <c r="G185" s="1247"/>
      <c r="H185" s="1247"/>
      <c r="I185" s="1247">
        <v>11575</v>
      </c>
      <c r="J185" s="1248">
        <v>0</v>
      </c>
      <c r="K185" s="1247">
        <v>11575</v>
      </c>
      <c r="L185" s="1248">
        <v>0</v>
      </c>
      <c r="M185" s="1247">
        <v>11575</v>
      </c>
      <c r="N185" s="1248">
        <v>0</v>
      </c>
      <c r="O185" s="1247">
        <v>11575</v>
      </c>
      <c r="P185" s="1164">
        <v>6.6720000000000002E-2</v>
      </c>
      <c r="Q185" s="1247">
        <v>10851</v>
      </c>
      <c r="R185" s="1248">
        <v>0</v>
      </c>
      <c r="S185" s="1247">
        <v>10851</v>
      </c>
      <c r="T185" s="1248">
        <v>0</v>
      </c>
      <c r="U185" s="1247">
        <v>10851</v>
      </c>
      <c r="V185" s="1248">
        <v>0</v>
      </c>
      <c r="W185" s="1247">
        <v>10851</v>
      </c>
      <c r="X185" s="1247" t="s">
        <v>928</v>
      </c>
    </row>
    <row r="186" spans="1:24" x14ac:dyDescent="0.25">
      <c r="A186" s="1247">
        <v>926</v>
      </c>
      <c r="B186" s="1247" t="s">
        <v>680</v>
      </c>
      <c r="C186" s="1247"/>
      <c r="D186" s="1247" t="s">
        <v>537</v>
      </c>
      <c r="E186" s="1247">
        <v>12480</v>
      </c>
      <c r="F186" s="1247"/>
      <c r="G186" s="1247"/>
      <c r="H186" s="1247"/>
      <c r="I186" s="1247">
        <v>12480</v>
      </c>
      <c r="J186" s="1248">
        <v>0</v>
      </c>
      <c r="K186" s="1247">
        <v>12480</v>
      </c>
      <c r="L186" s="1248">
        <v>0</v>
      </c>
      <c r="M186" s="1247">
        <v>12480</v>
      </c>
      <c r="N186" s="1248">
        <v>0</v>
      </c>
      <c r="O186" s="1247">
        <v>12480</v>
      </c>
      <c r="P186" s="1164">
        <v>6.1589999999999999E-2</v>
      </c>
      <c r="Q186" s="1247">
        <v>11756</v>
      </c>
      <c r="R186" s="1248">
        <v>0</v>
      </c>
      <c r="S186" s="1247">
        <v>11756</v>
      </c>
      <c r="T186" s="1248">
        <v>0</v>
      </c>
      <c r="U186" s="1247">
        <v>11756</v>
      </c>
      <c r="V186" s="1248">
        <v>0</v>
      </c>
      <c r="W186" s="1247">
        <v>11756</v>
      </c>
      <c r="X186" s="1247" t="s">
        <v>928</v>
      </c>
    </row>
    <row r="187" spans="1:24" x14ac:dyDescent="0.25">
      <c r="A187" s="1247">
        <v>927</v>
      </c>
      <c r="B187" s="1247" t="s">
        <v>681</v>
      </c>
      <c r="C187" s="1247"/>
      <c r="D187" s="1247" t="s">
        <v>537</v>
      </c>
      <c r="E187" s="1247">
        <v>12480</v>
      </c>
      <c r="F187" s="1247"/>
      <c r="G187" s="1247"/>
      <c r="H187" s="1247"/>
      <c r="I187" s="1247">
        <v>12480</v>
      </c>
      <c r="J187" s="1248">
        <v>0</v>
      </c>
      <c r="K187" s="1247">
        <v>12480</v>
      </c>
      <c r="L187" s="1248">
        <v>0</v>
      </c>
      <c r="M187" s="1247">
        <v>12480</v>
      </c>
      <c r="N187" s="1248">
        <v>0</v>
      </c>
      <c r="O187" s="1247">
        <v>12480</v>
      </c>
      <c r="P187" s="1164">
        <v>6.1589999999999999E-2</v>
      </c>
      <c r="Q187" s="1247">
        <v>11756</v>
      </c>
      <c r="R187" s="1248">
        <v>0</v>
      </c>
      <c r="S187" s="1247">
        <v>11756</v>
      </c>
      <c r="T187" s="1248">
        <v>0</v>
      </c>
      <c r="U187" s="1247">
        <v>11756</v>
      </c>
      <c r="V187" s="1248">
        <v>0</v>
      </c>
      <c r="W187" s="1247">
        <v>11756</v>
      </c>
      <c r="X187" s="1247" t="s">
        <v>928</v>
      </c>
    </row>
    <row r="188" spans="1:24" x14ac:dyDescent="0.25">
      <c r="A188" s="1247">
        <v>928</v>
      </c>
      <c r="B188" s="1247" t="s">
        <v>682</v>
      </c>
      <c r="C188" s="1247"/>
      <c r="D188" s="1247" t="s">
        <v>537</v>
      </c>
      <c r="E188" s="1247">
        <v>18090</v>
      </c>
      <c r="F188" s="1247"/>
      <c r="G188" s="1247"/>
      <c r="H188" s="1247"/>
      <c r="I188" s="1247">
        <v>18090</v>
      </c>
      <c r="J188" s="1164">
        <v>5.2600000000000001E-2</v>
      </c>
      <c r="K188" s="1247">
        <v>17186</v>
      </c>
      <c r="L188" s="1248">
        <v>0</v>
      </c>
      <c r="M188" s="1247">
        <v>17186</v>
      </c>
      <c r="N188" s="1248">
        <v>0</v>
      </c>
      <c r="O188" s="1247">
        <v>17186</v>
      </c>
      <c r="P188" s="1164">
        <v>5.5590000000000001E-2</v>
      </c>
      <c r="Q188" s="1247">
        <v>16281</v>
      </c>
      <c r="R188" s="1248">
        <v>0</v>
      </c>
      <c r="S188" s="1247">
        <v>16281</v>
      </c>
      <c r="T188" s="1248">
        <v>0</v>
      </c>
      <c r="U188" s="1247">
        <v>16281</v>
      </c>
      <c r="V188" s="1248">
        <v>0</v>
      </c>
      <c r="W188" s="1247">
        <v>16281</v>
      </c>
      <c r="X188" s="1247" t="s">
        <v>928</v>
      </c>
    </row>
    <row r="189" spans="1:24" x14ac:dyDescent="0.25">
      <c r="A189" s="1247">
        <v>929</v>
      </c>
      <c r="B189" s="1247" t="s">
        <v>683</v>
      </c>
      <c r="C189" s="1247"/>
      <c r="D189" s="1247" t="s">
        <v>537</v>
      </c>
      <c r="E189" s="1247">
        <v>10851</v>
      </c>
      <c r="F189" s="1247"/>
      <c r="G189" s="1247"/>
      <c r="H189" s="1247"/>
      <c r="I189" s="1247">
        <v>10851</v>
      </c>
      <c r="J189" s="1164">
        <v>0.13220000000000001</v>
      </c>
      <c r="K189" s="1247">
        <v>9584</v>
      </c>
      <c r="L189" s="1248">
        <v>0</v>
      </c>
      <c r="M189" s="1247">
        <v>9584</v>
      </c>
      <c r="N189" s="1248">
        <v>0</v>
      </c>
      <c r="O189" s="1247">
        <v>9584</v>
      </c>
      <c r="P189" s="1164">
        <v>6.0060000000000002E-2</v>
      </c>
      <c r="Q189" s="1247">
        <v>9041</v>
      </c>
      <c r="R189" s="1248">
        <v>0</v>
      </c>
      <c r="S189" s="1247">
        <v>9041</v>
      </c>
      <c r="T189" s="1248">
        <v>0</v>
      </c>
      <c r="U189" s="1247">
        <v>9041</v>
      </c>
      <c r="V189" s="1248">
        <v>0</v>
      </c>
      <c r="W189" s="1247">
        <v>9041</v>
      </c>
      <c r="X189" s="1247" t="s">
        <v>928</v>
      </c>
    </row>
    <row r="190" spans="1:24" x14ac:dyDescent="0.25">
      <c r="A190" s="1247">
        <v>936</v>
      </c>
      <c r="B190" s="1247" t="s">
        <v>684</v>
      </c>
      <c r="C190" s="1247"/>
      <c r="D190" s="1247" t="s">
        <v>630</v>
      </c>
      <c r="E190" s="1247">
        <v>12719</v>
      </c>
      <c r="F190" s="1247"/>
      <c r="G190" s="1247"/>
      <c r="H190" s="1247"/>
      <c r="I190" s="1247">
        <v>12719</v>
      </c>
      <c r="J190" s="1248">
        <v>0</v>
      </c>
      <c r="K190" s="1247">
        <v>12719</v>
      </c>
      <c r="L190" s="1248">
        <v>0</v>
      </c>
      <c r="M190" s="1247">
        <v>12719</v>
      </c>
      <c r="N190" s="1248">
        <v>0</v>
      </c>
      <c r="O190" s="1247">
        <v>12719</v>
      </c>
      <c r="P190" s="1248">
        <v>0</v>
      </c>
      <c r="Q190" s="1247">
        <v>12719</v>
      </c>
      <c r="R190" s="1248">
        <v>0</v>
      </c>
      <c r="S190" s="1247">
        <v>12719</v>
      </c>
      <c r="T190" s="1248">
        <v>0</v>
      </c>
      <c r="U190" s="1247">
        <v>12719</v>
      </c>
      <c r="V190" s="1248">
        <v>0</v>
      </c>
      <c r="W190" s="1247">
        <v>12719</v>
      </c>
      <c r="X190" s="1247" t="s">
        <v>928</v>
      </c>
    </row>
    <row r="191" spans="1:24" x14ac:dyDescent="0.25">
      <c r="A191" s="1247">
        <v>938</v>
      </c>
      <c r="B191" s="1247" t="s">
        <v>210</v>
      </c>
      <c r="C191" s="1247"/>
      <c r="D191" s="1247" t="s">
        <v>630</v>
      </c>
      <c r="E191" s="1247">
        <v>14785</v>
      </c>
      <c r="F191" s="1247"/>
      <c r="G191" s="1247"/>
      <c r="H191" s="1247"/>
      <c r="I191" s="1247">
        <v>14785</v>
      </c>
      <c r="J191" s="1248">
        <v>0</v>
      </c>
      <c r="K191" s="1247">
        <v>14785</v>
      </c>
      <c r="L191" s="1248">
        <v>0</v>
      </c>
      <c r="M191" s="1247">
        <v>14785</v>
      </c>
      <c r="N191" s="1248">
        <v>0</v>
      </c>
      <c r="O191" s="1247">
        <v>14785</v>
      </c>
      <c r="P191" s="1248">
        <v>0</v>
      </c>
      <c r="Q191" s="1247">
        <v>14785</v>
      </c>
      <c r="R191" s="1248">
        <v>0</v>
      </c>
      <c r="S191" s="1247">
        <v>14785</v>
      </c>
      <c r="T191" s="1248">
        <v>0</v>
      </c>
      <c r="U191" s="1247">
        <v>14785</v>
      </c>
      <c r="V191" s="1248">
        <v>0</v>
      </c>
      <c r="W191" s="1247">
        <v>14785</v>
      </c>
      <c r="X191" s="1247" t="s">
        <v>928</v>
      </c>
    </row>
    <row r="192" spans="1:24" x14ac:dyDescent="0.25">
      <c r="A192" s="1247">
        <v>939</v>
      </c>
      <c r="B192" s="1247" t="s">
        <v>211</v>
      </c>
      <c r="C192" s="1247"/>
      <c r="D192" s="1247" t="s">
        <v>630</v>
      </c>
      <c r="E192" s="1247">
        <v>10405</v>
      </c>
      <c r="F192" s="1247"/>
      <c r="G192" s="1247"/>
      <c r="H192" s="1247"/>
      <c r="I192" s="1247">
        <v>10405</v>
      </c>
      <c r="J192" s="1248">
        <v>0</v>
      </c>
      <c r="K192" s="1247">
        <v>10405</v>
      </c>
      <c r="L192" s="1248">
        <v>0</v>
      </c>
      <c r="M192" s="1247">
        <v>10405</v>
      </c>
      <c r="N192" s="1248">
        <v>0</v>
      </c>
      <c r="O192" s="1247">
        <v>10405</v>
      </c>
      <c r="P192" s="1248">
        <v>0</v>
      </c>
      <c r="Q192" s="1247">
        <v>10405</v>
      </c>
      <c r="R192" s="1248">
        <v>0</v>
      </c>
      <c r="S192" s="1247">
        <v>10405</v>
      </c>
      <c r="T192" s="1248">
        <v>0</v>
      </c>
      <c r="U192" s="1247">
        <v>10405</v>
      </c>
      <c r="V192" s="1248">
        <v>0</v>
      </c>
      <c r="W192" s="1247">
        <v>10405</v>
      </c>
      <c r="X192" s="1247" t="s">
        <v>928</v>
      </c>
    </row>
    <row r="193" spans="1:24" x14ac:dyDescent="0.25">
      <c r="A193" s="1247">
        <v>940</v>
      </c>
      <c r="B193" s="1247" t="s">
        <v>685</v>
      </c>
      <c r="C193" s="1247"/>
      <c r="D193" s="1247" t="s">
        <v>630</v>
      </c>
      <c r="E193" s="1247">
        <v>13545</v>
      </c>
      <c r="F193" s="1247"/>
      <c r="G193" s="1247"/>
      <c r="H193" s="1247"/>
      <c r="I193" s="1247">
        <v>13545</v>
      </c>
      <c r="J193" s="1248">
        <v>0</v>
      </c>
      <c r="K193" s="1247">
        <v>13545</v>
      </c>
      <c r="L193" s="1248">
        <v>0</v>
      </c>
      <c r="M193" s="1247">
        <v>13545</v>
      </c>
      <c r="N193" s="1248">
        <v>0</v>
      </c>
      <c r="O193" s="1247">
        <v>13545</v>
      </c>
      <c r="P193" s="1248">
        <v>0</v>
      </c>
      <c r="Q193" s="1247">
        <v>13545</v>
      </c>
      <c r="R193" s="1248">
        <v>0</v>
      </c>
      <c r="S193" s="1247">
        <v>13545</v>
      </c>
      <c r="T193" s="1248">
        <v>0</v>
      </c>
      <c r="U193" s="1247">
        <v>13545</v>
      </c>
      <c r="V193" s="1248">
        <v>0</v>
      </c>
      <c r="W193" s="1247">
        <v>13545</v>
      </c>
      <c r="X193" s="1247" t="s">
        <v>928</v>
      </c>
    </row>
    <row r="194" spans="1:24" x14ac:dyDescent="0.25">
      <c r="A194" s="1247">
        <v>941</v>
      </c>
      <c r="B194" s="1247" t="s">
        <v>213</v>
      </c>
      <c r="C194" s="1247"/>
      <c r="D194" s="1247" t="s">
        <v>630</v>
      </c>
      <c r="E194" s="1247">
        <v>20653</v>
      </c>
      <c r="F194" s="1247"/>
      <c r="G194" s="1247"/>
      <c r="H194" s="1247"/>
      <c r="I194" s="1247">
        <v>20653</v>
      </c>
      <c r="J194" s="1248">
        <v>0</v>
      </c>
      <c r="K194" s="1247">
        <v>20653</v>
      </c>
      <c r="L194" s="1248">
        <v>0</v>
      </c>
      <c r="M194" s="1247">
        <v>20653</v>
      </c>
      <c r="N194" s="1248">
        <v>0</v>
      </c>
      <c r="O194" s="1247">
        <v>20653</v>
      </c>
      <c r="P194" s="1248">
        <v>0</v>
      </c>
      <c r="Q194" s="1247">
        <v>20653</v>
      </c>
      <c r="R194" s="1248">
        <v>0</v>
      </c>
      <c r="S194" s="1247">
        <v>20653</v>
      </c>
      <c r="T194" s="1248">
        <v>0</v>
      </c>
      <c r="U194" s="1247">
        <v>20653</v>
      </c>
      <c r="V194" s="1248">
        <v>0</v>
      </c>
      <c r="W194" s="1247">
        <v>20653</v>
      </c>
      <c r="X194" s="1247" t="s">
        <v>928</v>
      </c>
    </row>
    <row r="195" spans="1:24" x14ac:dyDescent="0.25">
      <c r="A195" s="1247">
        <v>944</v>
      </c>
      <c r="B195" s="1247" t="s">
        <v>214</v>
      </c>
      <c r="C195" s="1247"/>
      <c r="D195" s="1247" t="s">
        <v>630</v>
      </c>
      <c r="E195" s="1247">
        <v>16934</v>
      </c>
      <c r="F195" s="1247"/>
      <c r="G195" s="1247"/>
      <c r="H195" s="1247"/>
      <c r="I195" s="1247">
        <v>16934</v>
      </c>
      <c r="J195" s="1248">
        <v>0</v>
      </c>
      <c r="K195" s="1247">
        <v>16934</v>
      </c>
      <c r="L195" s="1248">
        <v>0</v>
      </c>
      <c r="M195" s="1247">
        <v>16934</v>
      </c>
      <c r="N195" s="1248">
        <v>0</v>
      </c>
      <c r="O195" s="1247">
        <v>16934</v>
      </c>
      <c r="P195" s="1248">
        <v>0</v>
      </c>
      <c r="Q195" s="1247">
        <v>16934</v>
      </c>
      <c r="R195" s="1248">
        <v>0</v>
      </c>
      <c r="S195" s="1247">
        <v>16934</v>
      </c>
      <c r="T195" s="1248">
        <v>0</v>
      </c>
      <c r="U195" s="1247">
        <v>16934</v>
      </c>
      <c r="V195" s="1248">
        <v>0</v>
      </c>
      <c r="W195" s="1247">
        <v>16934</v>
      </c>
      <c r="X195" s="1247" t="s">
        <v>928</v>
      </c>
    </row>
    <row r="196" spans="1:24" x14ac:dyDescent="0.25">
      <c r="A196" s="1247">
        <v>945</v>
      </c>
      <c r="B196" s="1247" t="s">
        <v>218</v>
      </c>
      <c r="C196" s="1247"/>
      <c r="D196" s="1247" t="s">
        <v>630</v>
      </c>
      <c r="E196" s="1247">
        <v>19992</v>
      </c>
      <c r="F196" s="1247"/>
      <c r="G196" s="1247"/>
      <c r="H196" s="1247"/>
      <c r="I196" s="1247">
        <v>19992</v>
      </c>
      <c r="J196" s="1248">
        <v>0</v>
      </c>
      <c r="K196" s="1247">
        <v>19992</v>
      </c>
      <c r="L196" s="1248">
        <v>0</v>
      </c>
      <c r="M196" s="1247">
        <v>19992</v>
      </c>
      <c r="N196" s="1248">
        <v>0</v>
      </c>
      <c r="O196" s="1247">
        <v>19992</v>
      </c>
      <c r="P196" s="1248">
        <v>0</v>
      </c>
      <c r="Q196" s="1247">
        <v>19992</v>
      </c>
      <c r="R196" s="1248">
        <v>0</v>
      </c>
      <c r="S196" s="1247">
        <v>19992</v>
      </c>
      <c r="T196" s="1248">
        <v>0</v>
      </c>
      <c r="U196" s="1247">
        <v>19992</v>
      </c>
      <c r="V196" s="1248">
        <v>0</v>
      </c>
      <c r="W196" s="1247">
        <v>19992</v>
      </c>
      <c r="X196" s="1247" t="s">
        <v>928</v>
      </c>
    </row>
    <row r="197" spans="1:24" x14ac:dyDescent="0.25">
      <c r="A197" s="1247">
        <v>946</v>
      </c>
      <c r="B197" s="1247" t="s">
        <v>686</v>
      </c>
      <c r="C197" s="1247"/>
      <c r="D197" s="1247" t="s">
        <v>630</v>
      </c>
      <c r="E197" s="1247">
        <v>9579</v>
      </c>
      <c r="F197" s="1247"/>
      <c r="G197" s="1247"/>
      <c r="H197" s="1247"/>
      <c r="I197" s="1247">
        <v>9579</v>
      </c>
      <c r="J197" s="1248">
        <v>0</v>
      </c>
      <c r="K197" s="1247">
        <v>9579</v>
      </c>
      <c r="L197" s="1248">
        <v>0</v>
      </c>
      <c r="M197" s="1247">
        <v>9579</v>
      </c>
      <c r="N197" s="1248">
        <v>0</v>
      </c>
      <c r="O197" s="1247">
        <v>9579</v>
      </c>
      <c r="P197" s="1248">
        <v>0</v>
      </c>
      <c r="Q197" s="1247">
        <v>9579</v>
      </c>
      <c r="R197" s="1248">
        <v>0</v>
      </c>
      <c r="S197" s="1247">
        <v>9579</v>
      </c>
      <c r="T197" s="1248">
        <v>0</v>
      </c>
      <c r="U197" s="1247">
        <v>9579</v>
      </c>
      <c r="V197" s="1248">
        <v>0</v>
      </c>
      <c r="W197" s="1247">
        <v>9579</v>
      </c>
      <c r="X197" s="1247" t="s">
        <v>928</v>
      </c>
    </row>
    <row r="198" spans="1:24" x14ac:dyDescent="0.25">
      <c r="A198" s="1247">
        <v>947</v>
      </c>
      <c r="B198" s="1247" t="s">
        <v>216</v>
      </c>
      <c r="C198" s="1247"/>
      <c r="D198" s="1247" t="s">
        <v>630</v>
      </c>
      <c r="E198" s="1247">
        <v>10818</v>
      </c>
      <c r="F198" s="1247"/>
      <c r="G198" s="1247"/>
      <c r="H198" s="1247"/>
      <c r="I198" s="1247">
        <v>10818</v>
      </c>
      <c r="J198" s="1248">
        <v>0</v>
      </c>
      <c r="K198" s="1247">
        <v>10818</v>
      </c>
      <c r="L198" s="1248">
        <v>0</v>
      </c>
      <c r="M198" s="1247">
        <v>10818</v>
      </c>
      <c r="N198" s="1248">
        <v>0</v>
      </c>
      <c r="O198" s="1247">
        <v>10818</v>
      </c>
      <c r="P198" s="1248">
        <v>0</v>
      </c>
      <c r="Q198" s="1247">
        <v>10818</v>
      </c>
      <c r="R198" s="1248">
        <v>0</v>
      </c>
      <c r="S198" s="1247">
        <v>10818</v>
      </c>
      <c r="T198" s="1248">
        <v>0</v>
      </c>
      <c r="U198" s="1247">
        <v>10818</v>
      </c>
      <c r="V198" s="1248">
        <v>0</v>
      </c>
      <c r="W198" s="1247">
        <v>10818</v>
      </c>
      <c r="X198" s="1247" t="s">
        <v>928</v>
      </c>
    </row>
    <row r="199" spans="1:24" x14ac:dyDescent="0.25">
      <c r="A199" s="1247">
        <v>983</v>
      </c>
      <c r="B199" s="1247" t="s">
        <v>217</v>
      </c>
      <c r="C199" s="1247"/>
      <c r="D199" s="1247" t="s">
        <v>630</v>
      </c>
      <c r="E199" s="1247">
        <v>13876</v>
      </c>
      <c r="F199" s="1247"/>
      <c r="G199" s="1247"/>
      <c r="H199" s="1247"/>
      <c r="I199" s="1247">
        <v>13876</v>
      </c>
      <c r="J199" s="1248">
        <v>0</v>
      </c>
      <c r="K199" s="1247">
        <v>13876</v>
      </c>
      <c r="L199" s="1248">
        <v>0</v>
      </c>
      <c r="M199" s="1247">
        <v>13876</v>
      </c>
      <c r="N199" s="1248">
        <v>0</v>
      </c>
      <c r="O199" s="1247">
        <v>13876</v>
      </c>
      <c r="P199" s="1248">
        <v>0</v>
      </c>
      <c r="Q199" s="1247">
        <v>13876</v>
      </c>
      <c r="R199" s="1248">
        <v>0</v>
      </c>
      <c r="S199" s="1247">
        <v>13876</v>
      </c>
      <c r="T199" s="1248">
        <v>0</v>
      </c>
      <c r="U199" s="1247">
        <v>13876</v>
      </c>
      <c r="V199" s="1248">
        <v>0</v>
      </c>
      <c r="W199" s="1247">
        <v>13876</v>
      </c>
      <c r="X199" s="1247" t="s">
        <v>928</v>
      </c>
    </row>
    <row r="200" spans="1:24" x14ac:dyDescent="0.25">
      <c r="A200" s="1097">
        <v>995</v>
      </c>
      <c r="B200" s="1097" t="s">
        <v>687</v>
      </c>
      <c r="C200" s="1097" t="s">
        <v>514</v>
      </c>
      <c r="D200" s="1097" t="s">
        <v>503</v>
      </c>
      <c r="E200" s="1247">
        <v>4587</v>
      </c>
      <c r="F200" s="1247"/>
      <c r="G200" s="1247"/>
      <c r="H200" s="1247"/>
      <c r="I200" s="1247">
        <v>4587</v>
      </c>
      <c r="J200" s="1248">
        <v>0</v>
      </c>
      <c r="K200" s="1247">
        <v>4587</v>
      </c>
      <c r="L200" s="1248">
        <v>0</v>
      </c>
      <c r="M200" s="1247">
        <v>4587</v>
      </c>
      <c r="N200" s="1248">
        <v>0</v>
      </c>
      <c r="O200" s="1247">
        <v>4587</v>
      </c>
      <c r="P200" s="1248">
        <v>0</v>
      </c>
      <c r="Q200" s="1247">
        <v>4587</v>
      </c>
      <c r="R200" s="1164">
        <v>1.124E-2</v>
      </c>
      <c r="S200" s="1247">
        <v>4536</v>
      </c>
      <c r="T200" s="1248">
        <v>0</v>
      </c>
      <c r="U200" s="1247">
        <v>4536</v>
      </c>
      <c r="V200" s="1248">
        <v>0</v>
      </c>
      <c r="W200" s="1247">
        <v>4536</v>
      </c>
      <c r="X200" s="1247" t="s">
        <v>933</v>
      </c>
    </row>
    <row r="201" spans="1:24" x14ac:dyDescent="0.25">
      <c r="A201" s="1097">
        <v>996</v>
      </c>
      <c r="B201" s="1097" t="s">
        <v>688</v>
      </c>
      <c r="C201" s="1097" t="s">
        <v>514</v>
      </c>
      <c r="D201" s="1097" t="s">
        <v>503</v>
      </c>
      <c r="E201" s="1247">
        <v>4587</v>
      </c>
      <c r="F201" s="1247"/>
      <c r="G201" s="1247"/>
      <c r="H201" s="1247"/>
      <c r="I201" s="1247">
        <v>4587</v>
      </c>
      <c r="J201" s="1248">
        <v>0</v>
      </c>
      <c r="K201" s="1247">
        <v>4587</v>
      </c>
      <c r="L201" s="1248">
        <v>0</v>
      </c>
      <c r="M201" s="1247">
        <v>4587</v>
      </c>
      <c r="N201" s="1248">
        <v>0</v>
      </c>
      <c r="O201" s="1247">
        <v>4587</v>
      </c>
      <c r="P201" s="1248">
        <v>0</v>
      </c>
      <c r="Q201" s="1247">
        <v>4587</v>
      </c>
      <c r="R201" s="1164">
        <v>1.124E-2</v>
      </c>
      <c r="S201" s="1247">
        <v>4536</v>
      </c>
      <c r="T201" s="1248">
        <v>0</v>
      </c>
      <c r="U201" s="1247">
        <v>4536</v>
      </c>
      <c r="V201" s="1248">
        <v>0</v>
      </c>
      <c r="W201" s="1247">
        <v>4536</v>
      </c>
      <c r="X201" s="1247" t="s">
        <v>933</v>
      </c>
    </row>
    <row r="202" spans="1:24" x14ac:dyDescent="0.25">
      <c r="A202" s="1247">
        <v>998</v>
      </c>
      <c r="B202" s="1247" t="s">
        <v>689</v>
      </c>
      <c r="C202" s="1247" t="s">
        <v>545</v>
      </c>
      <c r="D202" s="1247" t="s">
        <v>503</v>
      </c>
      <c r="E202" s="1247">
        <v>23577</v>
      </c>
      <c r="F202" s="1247"/>
      <c r="G202" s="1247"/>
      <c r="H202" s="1247"/>
      <c r="I202" s="1247">
        <v>23577</v>
      </c>
      <c r="J202" s="1248">
        <v>0</v>
      </c>
      <c r="K202" s="1247">
        <v>23577</v>
      </c>
      <c r="L202" s="1248">
        <v>0</v>
      </c>
      <c r="M202" s="1247">
        <v>23577</v>
      </c>
      <c r="N202" s="1248">
        <v>0</v>
      </c>
      <c r="O202" s="1247">
        <v>23577</v>
      </c>
      <c r="P202" s="1248">
        <v>0</v>
      </c>
      <c r="Q202" s="1247">
        <v>23577</v>
      </c>
      <c r="R202" s="1164">
        <v>1.115E-2</v>
      </c>
      <c r="S202" s="1247">
        <v>23317</v>
      </c>
      <c r="T202" s="1248">
        <v>0</v>
      </c>
      <c r="U202" s="1247">
        <v>23317</v>
      </c>
      <c r="V202" s="1248">
        <v>0</v>
      </c>
      <c r="W202" s="1247">
        <v>23317</v>
      </c>
      <c r="X202" s="1247" t="s">
        <v>928</v>
      </c>
    </row>
    <row r="203" spans="1:24" x14ac:dyDescent="0.25">
      <c r="A203" s="1247">
        <v>1017</v>
      </c>
      <c r="B203" s="1247" t="s">
        <v>690</v>
      </c>
      <c r="C203" s="1247" t="s">
        <v>510</v>
      </c>
      <c r="D203" s="1247" t="s">
        <v>503</v>
      </c>
      <c r="E203" s="1247">
        <v>9083</v>
      </c>
      <c r="F203" s="1247"/>
      <c r="G203" s="1247"/>
      <c r="H203" s="1247"/>
      <c r="I203" s="1247">
        <v>9083</v>
      </c>
      <c r="J203" s="1248">
        <v>0</v>
      </c>
      <c r="K203" s="1247">
        <v>9083</v>
      </c>
      <c r="L203" s="1248">
        <v>0</v>
      </c>
      <c r="M203" s="1247">
        <v>9083</v>
      </c>
      <c r="N203" s="1248">
        <v>0</v>
      </c>
      <c r="O203" s="1247">
        <v>9083</v>
      </c>
      <c r="P203" s="1164">
        <v>4.7759999999999997E-2</v>
      </c>
      <c r="Q203" s="1247">
        <v>8669</v>
      </c>
      <c r="R203" s="1248">
        <v>0</v>
      </c>
      <c r="S203" s="1247">
        <v>8669</v>
      </c>
      <c r="T203" s="1248">
        <v>0</v>
      </c>
      <c r="U203" s="1247">
        <v>8669</v>
      </c>
      <c r="V203" s="1248">
        <v>0</v>
      </c>
      <c r="W203" s="1247">
        <v>8669</v>
      </c>
      <c r="X203" s="1247" t="s">
        <v>928</v>
      </c>
    </row>
    <row r="204" spans="1:24" x14ac:dyDescent="0.25">
      <c r="A204" s="1247">
        <v>1026</v>
      </c>
      <c r="B204" s="1247" t="s">
        <v>693</v>
      </c>
      <c r="C204" s="1247" t="s">
        <v>514</v>
      </c>
      <c r="D204" s="1247" t="s">
        <v>503</v>
      </c>
      <c r="E204" s="1247">
        <v>19425</v>
      </c>
      <c r="F204" s="1247"/>
      <c r="G204" s="1247"/>
      <c r="H204" s="1247"/>
      <c r="I204" s="1247">
        <v>19425</v>
      </c>
      <c r="J204" s="1248">
        <v>0</v>
      </c>
      <c r="K204" s="1247">
        <v>19425</v>
      </c>
      <c r="L204" s="1248">
        <v>0</v>
      </c>
      <c r="M204" s="1247">
        <v>19425</v>
      </c>
      <c r="N204" s="1248">
        <v>0</v>
      </c>
      <c r="O204" s="1247">
        <v>19425</v>
      </c>
      <c r="P204" s="1248">
        <v>0</v>
      </c>
      <c r="Q204" s="1247">
        <v>19425</v>
      </c>
      <c r="R204" s="1164">
        <v>1.1140000000000001E-2</v>
      </c>
      <c r="S204" s="1247">
        <v>19211</v>
      </c>
      <c r="T204" s="1248">
        <v>0</v>
      </c>
      <c r="U204" s="1247">
        <v>19211</v>
      </c>
      <c r="V204" s="1248">
        <v>0</v>
      </c>
      <c r="W204" s="1247">
        <v>19211</v>
      </c>
      <c r="X204" s="1247" t="s">
        <v>928</v>
      </c>
    </row>
    <row r="205" spans="1:24" x14ac:dyDescent="0.25">
      <c r="A205" s="1097">
        <v>1027</v>
      </c>
      <c r="B205" s="1097" t="s">
        <v>694</v>
      </c>
      <c r="C205" s="1097" t="s">
        <v>432</v>
      </c>
      <c r="D205" s="1097" t="s">
        <v>503</v>
      </c>
      <c r="E205" s="1247">
        <v>2289</v>
      </c>
      <c r="F205" s="1247"/>
      <c r="G205" s="1247"/>
      <c r="H205" s="1247"/>
      <c r="I205" s="1247">
        <v>2289</v>
      </c>
      <c r="J205" s="1248">
        <v>0</v>
      </c>
      <c r="K205" s="1247">
        <v>2289</v>
      </c>
      <c r="L205" s="1248">
        <v>0</v>
      </c>
      <c r="M205" s="1247">
        <v>2289</v>
      </c>
      <c r="N205" s="1248">
        <v>0</v>
      </c>
      <c r="O205" s="1247">
        <v>2289</v>
      </c>
      <c r="P205" s="1248">
        <v>0</v>
      </c>
      <c r="Q205" s="1247">
        <v>2289</v>
      </c>
      <c r="R205" s="1164">
        <v>1.1039999999999999E-2</v>
      </c>
      <c r="S205" s="1247">
        <v>2264</v>
      </c>
      <c r="T205" s="1248">
        <v>0</v>
      </c>
      <c r="U205" s="1247">
        <v>2264</v>
      </c>
      <c r="V205" s="1248">
        <v>0</v>
      </c>
      <c r="W205" s="1247">
        <v>2264</v>
      </c>
      <c r="X205" s="1247" t="s">
        <v>933</v>
      </c>
    </row>
    <row r="206" spans="1:24" x14ac:dyDescent="0.25">
      <c r="A206" s="1097">
        <v>1028</v>
      </c>
      <c r="B206" s="1097" t="s">
        <v>695</v>
      </c>
      <c r="C206" s="1097" t="s">
        <v>545</v>
      </c>
      <c r="D206" s="1097" t="s">
        <v>503</v>
      </c>
      <c r="E206" s="1247">
        <v>3668</v>
      </c>
      <c r="F206" s="1247"/>
      <c r="G206" s="1247"/>
      <c r="H206" s="1247"/>
      <c r="I206" s="1247">
        <v>3668</v>
      </c>
      <c r="J206" s="1248">
        <v>0</v>
      </c>
      <c r="K206" s="1247">
        <v>3668</v>
      </c>
      <c r="L206" s="1248">
        <v>0</v>
      </c>
      <c r="M206" s="1247">
        <v>3668</v>
      </c>
      <c r="N206" s="1248">
        <v>0</v>
      </c>
      <c r="O206" s="1247">
        <v>3668</v>
      </c>
      <c r="P206" s="1248">
        <v>0</v>
      </c>
      <c r="Q206" s="1247">
        <v>3668</v>
      </c>
      <c r="R206" s="1164">
        <v>1.1299999999999999E-2</v>
      </c>
      <c r="S206" s="1247">
        <v>3627</v>
      </c>
      <c r="T206" s="1248">
        <v>0</v>
      </c>
      <c r="U206" s="1247">
        <v>3627</v>
      </c>
      <c r="V206" s="1248">
        <v>0</v>
      </c>
      <c r="W206" s="1247">
        <v>3627</v>
      </c>
      <c r="X206" s="1247" t="s">
        <v>933</v>
      </c>
    </row>
    <row r="207" spans="1:24" x14ac:dyDescent="0.25">
      <c r="A207" s="1097">
        <v>1029</v>
      </c>
      <c r="B207" s="1097" t="s">
        <v>696</v>
      </c>
      <c r="C207" s="1097" t="s">
        <v>545</v>
      </c>
      <c r="D207" s="1097" t="s">
        <v>503</v>
      </c>
      <c r="E207" s="1247">
        <v>3668</v>
      </c>
      <c r="F207" s="1247"/>
      <c r="G207" s="1247"/>
      <c r="H207" s="1247"/>
      <c r="I207" s="1247">
        <v>3668</v>
      </c>
      <c r="J207" s="1248">
        <v>0</v>
      </c>
      <c r="K207" s="1247">
        <v>3668</v>
      </c>
      <c r="L207" s="1248">
        <v>0</v>
      </c>
      <c r="M207" s="1247">
        <v>3668</v>
      </c>
      <c r="N207" s="1248">
        <v>0</v>
      </c>
      <c r="O207" s="1247">
        <v>3668</v>
      </c>
      <c r="P207" s="1248">
        <v>0</v>
      </c>
      <c r="Q207" s="1247">
        <v>3668</v>
      </c>
      <c r="R207" s="1164">
        <v>1.1299999999999999E-2</v>
      </c>
      <c r="S207" s="1247">
        <v>3627</v>
      </c>
      <c r="T207" s="1248">
        <v>0</v>
      </c>
      <c r="U207" s="1247">
        <v>3627</v>
      </c>
      <c r="V207" s="1248">
        <v>0</v>
      </c>
      <c r="W207" s="1247">
        <v>3627</v>
      </c>
      <c r="X207" s="1247" t="s">
        <v>933</v>
      </c>
    </row>
    <row r="208" spans="1:24" x14ac:dyDescent="0.25">
      <c r="A208" s="1097">
        <v>1030</v>
      </c>
      <c r="B208" s="1097" t="s">
        <v>697</v>
      </c>
      <c r="C208" s="1097" t="s">
        <v>545</v>
      </c>
      <c r="D208" s="1097" t="s">
        <v>503</v>
      </c>
      <c r="E208" s="1247">
        <v>3668</v>
      </c>
      <c r="F208" s="1247"/>
      <c r="G208" s="1247"/>
      <c r="H208" s="1247"/>
      <c r="I208" s="1247">
        <v>3668</v>
      </c>
      <c r="J208" s="1248">
        <v>0</v>
      </c>
      <c r="K208" s="1247">
        <v>3668</v>
      </c>
      <c r="L208" s="1248">
        <v>0</v>
      </c>
      <c r="M208" s="1247">
        <v>3668</v>
      </c>
      <c r="N208" s="1248">
        <v>0</v>
      </c>
      <c r="O208" s="1247">
        <v>3668</v>
      </c>
      <c r="P208" s="1248">
        <v>0</v>
      </c>
      <c r="Q208" s="1247">
        <v>3668</v>
      </c>
      <c r="R208" s="1164">
        <v>1.1299999999999999E-2</v>
      </c>
      <c r="S208" s="1247">
        <v>3627</v>
      </c>
      <c r="T208" s="1248">
        <v>0</v>
      </c>
      <c r="U208" s="1247">
        <v>3627</v>
      </c>
      <c r="V208" s="1248">
        <v>0</v>
      </c>
      <c r="W208" s="1247">
        <v>3627</v>
      </c>
      <c r="X208" s="1247" t="s">
        <v>933</v>
      </c>
    </row>
    <row r="209" spans="1:24" x14ac:dyDescent="0.25">
      <c r="A209" s="1097">
        <v>1040</v>
      </c>
      <c r="B209" s="1097" t="s">
        <v>704</v>
      </c>
      <c r="C209" s="1097" t="s">
        <v>449</v>
      </c>
      <c r="D209" s="1097" t="s">
        <v>503</v>
      </c>
      <c r="E209" s="1247">
        <v>1035</v>
      </c>
      <c r="F209" s="1247"/>
      <c r="G209" s="1247"/>
      <c r="H209" s="1247"/>
      <c r="I209" s="1247">
        <v>1035</v>
      </c>
      <c r="J209" s="1248">
        <v>0</v>
      </c>
      <c r="K209" s="1247">
        <v>1035</v>
      </c>
      <c r="L209" s="1248">
        <v>0</v>
      </c>
      <c r="M209" s="1247">
        <v>1035</v>
      </c>
      <c r="N209" s="1248">
        <v>0</v>
      </c>
      <c r="O209" s="1247">
        <v>1035</v>
      </c>
      <c r="P209" s="1248">
        <v>0</v>
      </c>
      <c r="Q209" s="1247">
        <v>1035</v>
      </c>
      <c r="R209" s="1164">
        <v>1.074E-2</v>
      </c>
      <c r="S209" s="1247">
        <v>1024</v>
      </c>
      <c r="T209" s="1248">
        <v>0</v>
      </c>
      <c r="U209" s="1247">
        <v>1024</v>
      </c>
      <c r="V209" s="1248">
        <v>0</v>
      </c>
      <c r="W209" s="1247">
        <v>1024</v>
      </c>
      <c r="X209" s="1247" t="s">
        <v>933</v>
      </c>
    </row>
    <row r="210" spans="1:24" x14ac:dyDescent="0.25">
      <c r="A210" s="1247">
        <v>1046</v>
      </c>
      <c r="B210" s="1247" t="s">
        <v>705</v>
      </c>
      <c r="C210" s="1247" t="s">
        <v>510</v>
      </c>
      <c r="D210" s="1247" t="s">
        <v>503</v>
      </c>
      <c r="E210" s="1247">
        <v>8256</v>
      </c>
      <c r="F210" s="1247"/>
      <c r="G210" s="1247"/>
      <c r="H210" s="1247"/>
      <c r="I210" s="1247">
        <v>8256</v>
      </c>
      <c r="J210" s="1248">
        <v>0</v>
      </c>
      <c r="K210" s="1247">
        <v>8256</v>
      </c>
      <c r="L210" s="1248">
        <v>0</v>
      </c>
      <c r="M210" s="1247">
        <v>8256</v>
      </c>
      <c r="N210" s="1248">
        <v>0</v>
      </c>
      <c r="O210" s="1247">
        <v>8256</v>
      </c>
      <c r="P210" s="1248">
        <v>0</v>
      </c>
      <c r="Q210" s="1247">
        <v>8256</v>
      </c>
      <c r="R210" s="1248">
        <v>0</v>
      </c>
      <c r="S210" s="1247">
        <v>8256</v>
      </c>
      <c r="T210" s="1248">
        <v>0</v>
      </c>
      <c r="U210" s="1247">
        <v>8256</v>
      </c>
      <c r="V210" s="1248">
        <v>0</v>
      </c>
      <c r="W210" s="1247">
        <v>8256</v>
      </c>
      <c r="X210" s="1247" t="s">
        <v>928</v>
      </c>
    </row>
    <row r="211" spans="1:24" x14ac:dyDescent="0.25">
      <c r="A211" s="1247">
        <v>1047</v>
      </c>
      <c r="B211" s="1247" t="s">
        <v>706</v>
      </c>
      <c r="C211" s="1247" t="s">
        <v>510</v>
      </c>
      <c r="D211" s="1247" t="s">
        <v>503</v>
      </c>
      <c r="E211" s="1247">
        <v>12719</v>
      </c>
      <c r="F211" s="1247"/>
      <c r="G211" s="1247"/>
      <c r="H211" s="1247"/>
      <c r="I211" s="1247">
        <v>12719</v>
      </c>
      <c r="J211" s="1248">
        <v>0</v>
      </c>
      <c r="K211" s="1247">
        <v>12719</v>
      </c>
      <c r="L211" s="1248">
        <v>0</v>
      </c>
      <c r="M211" s="1247">
        <v>12719</v>
      </c>
      <c r="N211" s="1248">
        <v>0</v>
      </c>
      <c r="O211" s="1247">
        <v>12719</v>
      </c>
      <c r="P211" s="1164">
        <v>6.2129999999999998E-2</v>
      </c>
      <c r="Q211" s="1247">
        <v>11975</v>
      </c>
      <c r="R211" s="1248">
        <v>0</v>
      </c>
      <c r="S211" s="1247">
        <v>11975</v>
      </c>
      <c r="T211" s="1248">
        <v>0</v>
      </c>
      <c r="U211" s="1247">
        <v>11975</v>
      </c>
      <c r="V211" s="1248">
        <v>0</v>
      </c>
      <c r="W211" s="1247">
        <v>11975</v>
      </c>
      <c r="X211" s="1247" t="s">
        <v>928</v>
      </c>
    </row>
    <row r="212" spans="1:24" x14ac:dyDescent="0.25">
      <c r="A212" s="1247">
        <v>1048</v>
      </c>
      <c r="B212" s="1247" t="s">
        <v>707</v>
      </c>
      <c r="C212" s="1247" t="s">
        <v>510</v>
      </c>
      <c r="D212" s="1247" t="s">
        <v>503</v>
      </c>
      <c r="E212" s="1247">
        <v>11893</v>
      </c>
      <c r="F212" s="1247"/>
      <c r="G212" s="1247"/>
      <c r="H212" s="1247"/>
      <c r="I212" s="1247">
        <v>11893</v>
      </c>
      <c r="J212" s="1248">
        <v>0</v>
      </c>
      <c r="K212" s="1247">
        <v>11893</v>
      </c>
      <c r="L212" s="1248">
        <v>0</v>
      </c>
      <c r="M212" s="1247">
        <v>11893</v>
      </c>
      <c r="N212" s="1248">
        <v>0</v>
      </c>
      <c r="O212" s="1247">
        <v>11893</v>
      </c>
      <c r="P212" s="1164">
        <v>6.6729999999999998E-2</v>
      </c>
      <c r="Q212" s="1247">
        <v>11149</v>
      </c>
      <c r="R212" s="1248">
        <v>0</v>
      </c>
      <c r="S212" s="1247">
        <v>11149</v>
      </c>
      <c r="T212" s="1248">
        <v>0</v>
      </c>
      <c r="U212" s="1247">
        <v>11149</v>
      </c>
      <c r="V212" s="1248">
        <v>0</v>
      </c>
      <c r="W212" s="1247">
        <v>11149</v>
      </c>
      <c r="X212" s="1247" t="s">
        <v>928</v>
      </c>
    </row>
    <row r="213" spans="1:24" x14ac:dyDescent="0.25">
      <c r="A213" s="1247">
        <v>1065</v>
      </c>
      <c r="B213" s="1247" t="s">
        <v>708</v>
      </c>
      <c r="C213" s="1247"/>
      <c r="D213" s="1247" t="s">
        <v>537</v>
      </c>
      <c r="E213" s="1247">
        <v>22615</v>
      </c>
      <c r="F213" s="1247"/>
      <c r="G213" s="1247"/>
      <c r="H213" s="1247"/>
      <c r="I213" s="1247">
        <v>22615</v>
      </c>
      <c r="J213" s="1248">
        <v>0</v>
      </c>
      <c r="K213" s="1247">
        <v>22615</v>
      </c>
      <c r="L213" s="1248">
        <v>0</v>
      </c>
      <c r="M213" s="1247">
        <v>22615</v>
      </c>
      <c r="N213" s="1248">
        <v>0</v>
      </c>
      <c r="O213" s="1247">
        <v>22615</v>
      </c>
      <c r="P213" s="1248">
        <v>0</v>
      </c>
      <c r="Q213" s="1247">
        <v>22615</v>
      </c>
      <c r="R213" s="1248">
        <v>0</v>
      </c>
      <c r="S213" s="1247">
        <v>22615</v>
      </c>
      <c r="T213" s="1164">
        <v>0.13643</v>
      </c>
      <c r="U213" s="1247">
        <v>19900</v>
      </c>
      <c r="V213" s="1248">
        <v>0</v>
      </c>
      <c r="W213" s="1247">
        <v>19900</v>
      </c>
      <c r="X213" s="1247" t="s">
        <v>928</v>
      </c>
    </row>
    <row r="214" spans="1:24" x14ac:dyDescent="0.25">
      <c r="A214" s="1247">
        <v>1066</v>
      </c>
      <c r="B214" s="1247" t="s">
        <v>709</v>
      </c>
      <c r="C214" s="1247"/>
      <c r="D214" s="1247" t="s">
        <v>537</v>
      </c>
      <c r="E214" s="1247">
        <v>22615</v>
      </c>
      <c r="F214" s="1247"/>
      <c r="G214" s="1247"/>
      <c r="H214" s="1247"/>
      <c r="I214" s="1247">
        <v>22615</v>
      </c>
      <c r="J214" s="1248">
        <v>0</v>
      </c>
      <c r="K214" s="1247">
        <v>22615</v>
      </c>
      <c r="L214" s="1248">
        <v>0</v>
      </c>
      <c r="M214" s="1247">
        <v>22615</v>
      </c>
      <c r="N214" s="1248">
        <v>0</v>
      </c>
      <c r="O214" s="1247">
        <v>22615</v>
      </c>
      <c r="P214" s="1248">
        <v>0</v>
      </c>
      <c r="Q214" s="1247">
        <v>22615</v>
      </c>
      <c r="R214" s="1248">
        <v>0</v>
      </c>
      <c r="S214" s="1247">
        <v>22615</v>
      </c>
      <c r="T214" s="1164">
        <v>0.13643</v>
      </c>
      <c r="U214" s="1247">
        <v>19900</v>
      </c>
      <c r="V214" s="1248">
        <v>0</v>
      </c>
      <c r="W214" s="1247">
        <v>19900</v>
      </c>
      <c r="X214" s="1247" t="s">
        <v>928</v>
      </c>
    </row>
    <row r="215" spans="1:24" x14ac:dyDescent="0.25">
      <c r="A215" s="1247">
        <v>1067</v>
      </c>
      <c r="B215" s="1247" t="s">
        <v>710</v>
      </c>
      <c r="C215" s="1247"/>
      <c r="D215" s="1247" t="s">
        <v>537</v>
      </c>
      <c r="E215" s="1247">
        <v>17224</v>
      </c>
      <c r="F215" s="1247"/>
      <c r="G215" s="1247"/>
      <c r="H215" s="1247"/>
      <c r="I215" s="1247">
        <v>17224</v>
      </c>
      <c r="J215" s="1248">
        <v>0</v>
      </c>
      <c r="K215" s="1247">
        <v>17224</v>
      </c>
      <c r="L215" s="1248">
        <v>0</v>
      </c>
      <c r="M215" s="1247">
        <v>17224</v>
      </c>
      <c r="N215" s="1248">
        <v>0</v>
      </c>
      <c r="O215" s="1247">
        <v>17224</v>
      </c>
      <c r="P215" s="1248">
        <v>0</v>
      </c>
      <c r="Q215" s="1247">
        <v>17224</v>
      </c>
      <c r="R215" s="1248">
        <v>0</v>
      </c>
      <c r="S215" s="1247">
        <v>17224</v>
      </c>
      <c r="T215" s="1248">
        <v>0</v>
      </c>
      <c r="U215" s="1247">
        <v>17224</v>
      </c>
      <c r="V215" s="1248">
        <v>0</v>
      </c>
      <c r="W215" s="1247">
        <v>17224</v>
      </c>
      <c r="X215" s="1247" t="s">
        <v>928</v>
      </c>
    </row>
    <row r="216" spans="1:24" x14ac:dyDescent="0.25">
      <c r="A216" s="1247">
        <v>1068</v>
      </c>
      <c r="B216" s="1247" t="s">
        <v>711</v>
      </c>
      <c r="C216" s="1247"/>
      <c r="D216" s="1247" t="s">
        <v>537</v>
      </c>
      <c r="E216" s="1247">
        <v>22615</v>
      </c>
      <c r="F216" s="1247"/>
      <c r="G216" s="1247"/>
      <c r="H216" s="1247"/>
      <c r="I216" s="1247">
        <v>22615</v>
      </c>
      <c r="J216" s="1248">
        <v>0</v>
      </c>
      <c r="K216" s="1247">
        <v>22615</v>
      </c>
      <c r="L216" s="1248">
        <v>0</v>
      </c>
      <c r="M216" s="1247">
        <v>22615</v>
      </c>
      <c r="N216" s="1248">
        <v>0</v>
      </c>
      <c r="O216" s="1247">
        <v>22615</v>
      </c>
      <c r="P216" s="1248">
        <v>0</v>
      </c>
      <c r="Q216" s="1247">
        <v>22615</v>
      </c>
      <c r="R216" s="1248">
        <v>0</v>
      </c>
      <c r="S216" s="1247">
        <v>22615</v>
      </c>
      <c r="T216" s="1164">
        <v>4.1689999999999998E-2</v>
      </c>
      <c r="U216" s="1247">
        <v>21710</v>
      </c>
      <c r="V216" s="1248">
        <v>0</v>
      </c>
      <c r="W216" s="1247">
        <v>21710</v>
      </c>
      <c r="X216" s="1247" t="s">
        <v>928</v>
      </c>
    </row>
    <row r="217" spans="1:24" x14ac:dyDescent="0.25">
      <c r="A217" s="1247">
        <v>1069</v>
      </c>
      <c r="B217" s="1247" t="s">
        <v>712</v>
      </c>
      <c r="C217" s="1247"/>
      <c r="D217" s="1247" t="s">
        <v>537</v>
      </c>
      <c r="E217" s="1247">
        <v>22615</v>
      </c>
      <c r="F217" s="1247"/>
      <c r="G217" s="1247"/>
      <c r="H217" s="1247"/>
      <c r="I217" s="1247">
        <v>22615</v>
      </c>
      <c r="J217" s="1248">
        <v>0</v>
      </c>
      <c r="K217" s="1247">
        <v>22615</v>
      </c>
      <c r="L217" s="1248">
        <v>0</v>
      </c>
      <c r="M217" s="1247">
        <v>22615</v>
      </c>
      <c r="N217" s="1248">
        <v>0</v>
      </c>
      <c r="O217" s="1247">
        <v>22615</v>
      </c>
      <c r="P217" s="1248">
        <v>0</v>
      </c>
      <c r="Q217" s="1247">
        <v>22615</v>
      </c>
      <c r="R217" s="1248">
        <v>0</v>
      </c>
      <c r="S217" s="1247">
        <v>22615</v>
      </c>
      <c r="T217" s="1248">
        <v>0</v>
      </c>
      <c r="U217" s="1247">
        <v>22615</v>
      </c>
      <c r="V217" s="1248">
        <v>0</v>
      </c>
      <c r="W217" s="1247">
        <v>22615</v>
      </c>
      <c r="X217" s="1247" t="s">
        <v>928</v>
      </c>
    </row>
    <row r="218" spans="1:24" x14ac:dyDescent="0.25">
      <c r="A218" s="1247">
        <v>1070</v>
      </c>
      <c r="B218" s="1247" t="s">
        <v>713</v>
      </c>
      <c r="C218" s="1247"/>
      <c r="D218" s="1247" t="s">
        <v>537</v>
      </c>
      <c r="E218" s="1247">
        <v>22615</v>
      </c>
      <c r="F218" s="1247"/>
      <c r="G218" s="1247"/>
      <c r="H218" s="1247"/>
      <c r="I218" s="1247">
        <v>22615</v>
      </c>
      <c r="J218" s="1248">
        <v>0</v>
      </c>
      <c r="K218" s="1247">
        <v>22615</v>
      </c>
      <c r="L218" s="1248">
        <v>0</v>
      </c>
      <c r="M218" s="1247">
        <v>22615</v>
      </c>
      <c r="N218" s="1248">
        <v>0</v>
      </c>
      <c r="O218" s="1247">
        <v>22615</v>
      </c>
      <c r="P218" s="1248">
        <v>0</v>
      </c>
      <c r="Q218" s="1247">
        <v>22615</v>
      </c>
      <c r="R218" s="1248">
        <v>0</v>
      </c>
      <c r="S218" s="1247">
        <v>22615</v>
      </c>
      <c r="T218" s="1248">
        <v>0</v>
      </c>
      <c r="U218" s="1247">
        <v>22615</v>
      </c>
      <c r="V218" s="1248">
        <v>0</v>
      </c>
      <c r="W218" s="1247">
        <v>22615</v>
      </c>
      <c r="X218" s="1247" t="s">
        <v>928</v>
      </c>
    </row>
    <row r="219" spans="1:24" x14ac:dyDescent="0.25">
      <c r="A219" s="1247">
        <v>1071</v>
      </c>
      <c r="B219" s="1247" t="s">
        <v>714</v>
      </c>
      <c r="C219" s="1247"/>
      <c r="D219" s="1247" t="s">
        <v>537</v>
      </c>
      <c r="E219" s="1247">
        <v>22615</v>
      </c>
      <c r="F219" s="1247"/>
      <c r="G219" s="1247"/>
      <c r="H219" s="1247"/>
      <c r="I219" s="1247">
        <v>22615</v>
      </c>
      <c r="J219" s="1248">
        <v>0</v>
      </c>
      <c r="K219" s="1247">
        <v>22615</v>
      </c>
      <c r="L219" s="1248">
        <v>0</v>
      </c>
      <c r="M219" s="1247">
        <v>22615</v>
      </c>
      <c r="N219" s="1248">
        <v>0</v>
      </c>
      <c r="O219" s="1247">
        <v>22615</v>
      </c>
      <c r="P219" s="1248">
        <v>0</v>
      </c>
      <c r="Q219" s="1247">
        <v>22615</v>
      </c>
      <c r="R219" s="1248">
        <v>0</v>
      </c>
      <c r="S219" s="1247">
        <v>22615</v>
      </c>
      <c r="T219" s="1164">
        <v>0.13643</v>
      </c>
      <c r="U219" s="1247">
        <v>19900</v>
      </c>
      <c r="V219" s="1248">
        <v>0</v>
      </c>
      <c r="W219" s="1247">
        <v>19900</v>
      </c>
      <c r="X219" s="1247" t="s">
        <v>928</v>
      </c>
    </row>
    <row r="220" spans="1:24" x14ac:dyDescent="0.25">
      <c r="A220" s="1247">
        <v>1072</v>
      </c>
      <c r="B220" s="1247" t="s">
        <v>715</v>
      </c>
      <c r="C220" s="1247"/>
      <c r="D220" s="1247" t="s">
        <v>537</v>
      </c>
      <c r="E220" s="1247">
        <v>22615</v>
      </c>
      <c r="F220" s="1247"/>
      <c r="G220" s="1247"/>
      <c r="H220" s="1247"/>
      <c r="I220" s="1247">
        <v>22615</v>
      </c>
      <c r="J220" s="1248">
        <v>0</v>
      </c>
      <c r="K220" s="1247">
        <v>22615</v>
      </c>
      <c r="L220" s="1248">
        <v>0</v>
      </c>
      <c r="M220" s="1247">
        <v>22615</v>
      </c>
      <c r="N220" s="1248">
        <v>0</v>
      </c>
      <c r="O220" s="1247">
        <v>22615</v>
      </c>
      <c r="P220" s="1248">
        <v>0</v>
      </c>
      <c r="Q220" s="1247">
        <v>22615</v>
      </c>
      <c r="R220" s="1248">
        <v>0</v>
      </c>
      <c r="S220" s="1247">
        <v>22615</v>
      </c>
      <c r="T220" s="1248">
        <v>0</v>
      </c>
      <c r="U220" s="1247">
        <v>22615</v>
      </c>
      <c r="V220" s="1248">
        <v>0</v>
      </c>
      <c r="W220" s="1247">
        <v>22615</v>
      </c>
      <c r="X220" s="1247" t="s">
        <v>928</v>
      </c>
    </row>
    <row r="221" spans="1:24" x14ac:dyDescent="0.25">
      <c r="A221" s="1247">
        <v>1073</v>
      </c>
      <c r="B221" s="1247" t="s">
        <v>716</v>
      </c>
      <c r="C221" s="1247"/>
      <c r="D221" s="1247" t="s">
        <v>537</v>
      </c>
      <c r="E221" s="1247">
        <v>22615</v>
      </c>
      <c r="F221" s="1247"/>
      <c r="G221" s="1247"/>
      <c r="H221" s="1247"/>
      <c r="I221" s="1247">
        <v>22615</v>
      </c>
      <c r="J221" s="1248">
        <v>0</v>
      </c>
      <c r="K221" s="1247">
        <v>22615</v>
      </c>
      <c r="L221" s="1248">
        <v>0</v>
      </c>
      <c r="M221" s="1247">
        <v>22615</v>
      </c>
      <c r="N221" s="1248">
        <v>0</v>
      </c>
      <c r="O221" s="1247">
        <v>22615</v>
      </c>
      <c r="P221" s="1248">
        <v>0</v>
      </c>
      <c r="Q221" s="1247">
        <v>22615</v>
      </c>
      <c r="R221" s="1248">
        <v>0</v>
      </c>
      <c r="S221" s="1247">
        <v>22615</v>
      </c>
      <c r="T221" s="1248">
        <v>0</v>
      </c>
      <c r="U221" s="1247">
        <v>22615</v>
      </c>
      <c r="V221" s="1248">
        <v>0</v>
      </c>
      <c r="W221" s="1247">
        <v>22615</v>
      </c>
      <c r="X221" s="1247" t="s">
        <v>928</v>
      </c>
    </row>
    <row r="222" spans="1:24" x14ac:dyDescent="0.25">
      <c r="A222" s="1247">
        <v>1074</v>
      </c>
      <c r="B222" s="1247" t="s">
        <v>717</v>
      </c>
      <c r="C222" s="1247"/>
      <c r="D222" s="1247" t="s">
        <v>537</v>
      </c>
      <c r="E222" s="1247">
        <v>23520</v>
      </c>
      <c r="F222" s="1247"/>
      <c r="G222" s="1247"/>
      <c r="H222" s="1247"/>
      <c r="I222" s="1247">
        <v>23520</v>
      </c>
      <c r="J222" s="1248">
        <v>0</v>
      </c>
      <c r="K222" s="1247">
        <v>23520</v>
      </c>
      <c r="L222" s="1248">
        <v>0</v>
      </c>
      <c r="M222" s="1247">
        <v>23520</v>
      </c>
      <c r="N222" s="1248">
        <v>0</v>
      </c>
      <c r="O222" s="1247">
        <v>23520</v>
      </c>
      <c r="P222" s="1248">
        <v>0</v>
      </c>
      <c r="Q222" s="1247">
        <v>23520</v>
      </c>
      <c r="R222" s="1248">
        <v>0</v>
      </c>
      <c r="S222" s="1247">
        <v>23520</v>
      </c>
      <c r="T222" s="1164">
        <v>4.002E-2</v>
      </c>
      <c r="U222" s="1247">
        <v>22615</v>
      </c>
      <c r="V222" s="1248">
        <v>0</v>
      </c>
      <c r="W222" s="1247">
        <v>22615</v>
      </c>
      <c r="X222" s="1247" t="s">
        <v>928</v>
      </c>
    </row>
    <row r="223" spans="1:24" x14ac:dyDescent="0.25">
      <c r="A223" s="1247">
        <v>1082</v>
      </c>
      <c r="B223" s="1247" t="s">
        <v>718</v>
      </c>
      <c r="C223" s="1247"/>
      <c r="D223" s="1247" t="s">
        <v>537</v>
      </c>
      <c r="E223" s="1247">
        <v>5421</v>
      </c>
      <c r="F223" s="1247"/>
      <c r="G223" s="1247"/>
      <c r="H223" s="1247"/>
      <c r="I223" s="1247">
        <v>5421</v>
      </c>
      <c r="J223" s="1249" t="s">
        <v>1358</v>
      </c>
      <c r="K223" s="1247">
        <v>0</v>
      </c>
      <c r="L223" s="1247"/>
      <c r="M223" s="1247">
        <v>0</v>
      </c>
      <c r="N223" s="1247"/>
      <c r="O223" s="1247">
        <v>0</v>
      </c>
      <c r="P223" s="1247"/>
      <c r="Q223" s="1247">
        <v>0</v>
      </c>
      <c r="R223" s="1247"/>
      <c r="S223" s="1247">
        <v>0</v>
      </c>
      <c r="T223" s="1247"/>
      <c r="U223" s="1247">
        <v>0</v>
      </c>
      <c r="V223" s="1247"/>
      <c r="W223" s="1247">
        <v>0</v>
      </c>
      <c r="X223" s="1247" t="s">
        <v>928</v>
      </c>
    </row>
    <row r="224" spans="1:24" x14ac:dyDescent="0.25">
      <c r="A224" s="1247">
        <v>1083</v>
      </c>
      <c r="B224" s="1247" t="s">
        <v>719</v>
      </c>
      <c r="C224" s="1247"/>
      <c r="D224" s="1247" t="s">
        <v>537</v>
      </c>
      <c r="E224" s="1247">
        <v>4063</v>
      </c>
      <c r="F224" s="1247"/>
      <c r="G224" s="1247"/>
      <c r="H224" s="1247"/>
      <c r="I224" s="1247">
        <v>4063</v>
      </c>
      <c r="J224" s="1249" t="s">
        <v>1358</v>
      </c>
      <c r="K224" s="1247">
        <v>0</v>
      </c>
      <c r="L224" s="1247"/>
      <c r="M224" s="1247">
        <v>0</v>
      </c>
      <c r="N224" s="1247"/>
      <c r="O224" s="1247">
        <v>0</v>
      </c>
      <c r="P224" s="1247"/>
      <c r="Q224" s="1247">
        <v>0</v>
      </c>
      <c r="R224" s="1247"/>
      <c r="S224" s="1247">
        <v>0</v>
      </c>
      <c r="T224" s="1247"/>
      <c r="U224" s="1247">
        <v>0</v>
      </c>
      <c r="V224" s="1247"/>
      <c r="W224" s="1247">
        <v>0</v>
      </c>
      <c r="X224" s="1247" t="s">
        <v>928</v>
      </c>
    </row>
    <row r="225" spans="1:24" x14ac:dyDescent="0.25">
      <c r="A225" s="1247">
        <v>1084</v>
      </c>
      <c r="B225" s="1247" t="s">
        <v>720</v>
      </c>
      <c r="C225" s="1247"/>
      <c r="D225" s="1247" t="s">
        <v>537</v>
      </c>
      <c r="E225" s="1247">
        <v>4063</v>
      </c>
      <c r="F225" s="1247"/>
      <c r="G225" s="1247"/>
      <c r="H225" s="1247"/>
      <c r="I225" s="1247">
        <v>4063</v>
      </c>
      <c r="J225" s="1249" t="s">
        <v>1358</v>
      </c>
      <c r="K225" s="1247">
        <v>0</v>
      </c>
      <c r="L225" s="1247"/>
      <c r="M225" s="1247">
        <v>0</v>
      </c>
      <c r="N225" s="1247"/>
      <c r="O225" s="1247">
        <v>0</v>
      </c>
      <c r="P225" s="1247"/>
      <c r="Q225" s="1247">
        <v>0</v>
      </c>
      <c r="R225" s="1247"/>
      <c r="S225" s="1247">
        <v>0</v>
      </c>
      <c r="T225" s="1247"/>
      <c r="U225" s="1247">
        <v>0</v>
      </c>
      <c r="V225" s="1247"/>
      <c r="W225" s="1247">
        <v>0</v>
      </c>
      <c r="X225" s="1247" t="s">
        <v>928</v>
      </c>
    </row>
    <row r="226" spans="1:24" x14ac:dyDescent="0.25">
      <c r="A226" s="1247">
        <v>1085</v>
      </c>
      <c r="B226" s="1247" t="s">
        <v>721</v>
      </c>
      <c r="C226" s="1247"/>
      <c r="D226" s="1247" t="s">
        <v>537</v>
      </c>
      <c r="E226" s="1247">
        <v>9946</v>
      </c>
      <c r="F226" s="1247"/>
      <c r="G226" s="1247"/>
      <c r="H226" s="1247"/>
      <c r="I226" s="1247">
        <v>9946</v>
      </c>
      <c r="J226" s="1249" t="s">
        <v>1358</v>
      </c>
      <c r="K226" s="1247">
        <v>0</v>
      </c>
      <c r="L226" s="1247"/>
      <c r="M226" s="1247">
        <v>0</v>
      </c>
      <c r="N226" s="1247"/>
      <c r="O226" s="1247">
        <v>0</v>
      </c>
      <c r="P226" s="1247"/>
      <c r="Q226" s="1247">
        <v>0</v>
      </c>
      <c r="R226" s="1247"/>
      <c r="S226" s="1247">
        <v>0</v>
      </c>
      <c r="T226" s="1247"/>
      <c r="U226" s="1247">
        <v>0</v>
      </c>
      <c r="V226" s="1247"/>
      <c r="W226" s="1247">
        <v>0</v>
      </c>
      <c r="X226" s="1247" t="s">
        <v>928</v>
      </c>
    </row>
    <row r="227" spans="1:24" x14ac:dyDescent="0.25">
      <c r="A227" s="1247">
        <v>1086</v>
      </c>
      <c r="B227" s="1247" t="s">
        <v>722</v>
      </c>
      <c r="C227" s="1247"/>
      <c r="D227" s="1247" t="s">
        <v>537</v>
      </c>
      <c r="E227" s="1247">
        <v>18090</v>
      </c>
      <c r="F227" s="1247"/>
      <c r="G227" s="1247"/>
      <c r="H227" s="1247"/>
      <c r="I227" s="1247">
        <v>18090</v>
      </c>
      <c r="J227" s="1249" t="s">
        <v>1358</v>
      </c>
      <c r="K227" s="1247">
        <v>0</v>
      </c>
      <c r="L227" s="1247"/>
      <c r="M227" s="1247">
        <v>0</v>
      </c>
      <c r="N227" s="1247"/>
      <c r="O227" s="1247">
        <v>0</v>
      </c>
      <c r="P227" s="1247"/>
      <c r="Q227" s="1247">
        <v>0</v>
      </c>
      <c r="R227" s="1247"/>
      <c r="S227" s="1247">
        <v>0</v>
      </c>
      <c r="T227" s="1247"/>
      <c r="U227" s="1247">
        <v>0</v>
      </c>
      <c r="V227" s="1247"/>
      <c r="W227" s="1247">
        <v>0</v>
      </c>
      <c r="X227" s="1247" t="s">
        <v>928</v>
      </c>
    </row>
    <row r="228" spans="1:24" x14ac:dyDescent="0.25">
      <c r="A228" s="1247">
        <v>1087</v>
      </c>
      <c r="B228" s="1247" t="s">
        <v>723</v>
      </c>
      <c r="C228" s="1247"/>
      <c r="D228" s="1247" t="s">
        <v>537</v>
      </c>
      <c r="E228" s="1247">
        <v>6326</v>
      </c>
      <c r="F228" s="1247"/>
      <c r="G228" s="1247"/>
      <c r="H228" s="1247"/>
      <c r="I228" s="1247">
        <v>6326</v>
      </c>
      <c r="J228" s="1249" t="s">
        <v>1358</v>
      </c>
      <c r="K228" s="1247">
        <v>0</v>
      </c>
      <c r="L228" s="1247"/>
      <c r="M228" s="1247">
        <v>0</v>
      </c>
      <c r="N228" s="1247"/>
      <c r="O228" s="1247">
        <v>0</v>
      </c>
      <c r="P228" s="1247"/>
      <c r="Q228" s="1247">
        <v>0</v>
      </c>
      <c r="R228" s="1247"/>
      <c r="S228" s="1247">
        <v>0</v>
      </c>
      <c r="T228" s="1247"/>
      <c r="U228" s="1247">
        <v>0</v>
      </c>
      <c r="V228" s="1247"/>
      <c r="W228" s="1247">
        <v>0</v>
      </c>
      <c r="X228" s="1247" t="s">
        <v>928</v>
      </c>
    </row>
    <row r="229" spans="1:24" x14ac:dyDescent="0.25">
      <c r="A229" s="1247">
        <v>1088</v>
      </c>
      <c r="B229" s="1247" t="s">
        <v>724</v>
      </c>
      <c r="C229" s="1247"/>
      <c r="D229" s="1247" t="s">
        <v>537</v>
      </c>
      <c r="E229" s="1247">
        <v>7593</v>
      </c>
      <c r="F229" s="1247"/>
      <c r="G229" s="1247"/>
      <c r="H229" s="1247"/>
      <c r="I229" s="1247">
        <v>7593</v>
      </c>
      <c r="J229" s="1249" t="s">
        <v>1358</v>
      </c>
      <c r="K229" s="1247">
        <v>0</v>
      </c>
      <c r="L229" s="1247"/>
      <c r="M229" s="1247">
        <v>0</v>
      </c>
      <c r="N229" s="1247"/>
      <c r="O229" s="1247">
        <v>0</v>
      </c>
      <c r="P229" s="1247"/>
      <c r="Q229" s="1247">
        <v>0</v>
      </c>
      <c r="R229" s="1247"/>
      <c r="S229" s="1247">
        <v>0</v>
      </c>
      <c r="T229" s="1247"/>
      <c r="U229" s="1247">
        <v>0</v>
      </c>
      <c r="V229" s="1247"/>
      <c r="W229" s="1247">
        <v>0</v>
      </c>
      <c r="X229" s="1247" t="s">
        <v>928</v>
      </c>
    </row>
    <row r="230" spans="1:24" x14ac:dyDescent="0.25">
      <c r="A230" s="1247">
        <v>1091</v>
      </c>
      <c r="B230" s="1247" t="s">
        <v>725</v>
      </c>
      <c r="C230" s="1247"/>
      <c r="D230" s="1247" t="s">
        <v>537</v>
      </c>
      <c r="E230" s="1247">
        <v>18995</v>
      </c>
      <c r="F230" s="1247"/>
      <c r="G230" s="1247"/>
      <c r="H230" s="1247"/>
      <c r="I230" s="1247">
        <v>18995</v>
      </c>
      <c r="J230" s="1248">
        <v>0</v>
      </c>
      <c r="K230" s="1247">
        <v>18995</v>
      </c>
      <c r="L230" s="1248">
        <v>0</v>
      </c>
      <c r="M230" s="1247">
        <v>18995</v>
      </c>
      <c r="N230" s="1248">
        <v>0</v>
      </c>
      <c r="O230" s="1247">
        <v>18995</v>
      </c>
      <c r="P230" s="1248">
        <v>0</v>
      </c>
      <c r="Q230" s="1247">
        <v>18995</v>
      </c>
      <c r="R230" s="1248">
        <v>0</v>
      </c>
      <c r="S230" s="1247">
        <v>18995</v>
      </c>
      <c r="T230" s="1248">
        <v>0</v>
      </c>
      <c r="U230" s="1247">
        <v>18995</v>
      </c>
      <c r="V230" s="1248">
        <v>0</v>
      </c>
      <c r="W230" s="1247">
        <v>18995</v>
      </c>
      <c r="X230" s="1247" t="s">
        <v>928</v>
      </c>
    </row>
    <row r="231" spans="1:24" x14ac:dyDescent="0.25">
      <c r="A231" s="1247">
        <v>1092</v>
      </c>
      <c r="B231" s="1247" t="s">
        <v>726</v>
      </c>
      <c r="C231" s="1247"/>
      <c r="D231" s="1247" t="s">
        <v>537</v>
      </c>
      <c r="E231" s="1247">
        <v>4787</v>
      </c>
      <c r="F231" s="1247"/>
      <c r="G231" s="1247"/>
      <c r="H231" s="1247"/>
      <c r="I231" s="1247">
        <v>4787</v>
      </c>
      <c r="J231" s="1249" t="s">
        <v>1358</v>
      </c>
      <c r="K231" s="1247">
        <v>0</v>
      </c>
      <c r="L231" s="1247"/>
      <c r="M231" s="1247">
        <v>0</v>
      </c>
      <c r="N231" s="1247"/>
      <c r="O231" s="1247">
        <v>0</v>
      </c>
      <c r="P231" s="1247"/>
      <c r="Q231" s="1247">
        <v>0</v>
      </c>
      <c r="R231" s="1247"/>
      <c r="S231" s="1247">
        <v>0</v>
      </c>
      <c r="T231" s="1247"/>
      <c r="U231" s="1247">
        <v>0</v>
      </c>
      <c r="V231" s="1247"/>
      <c r="W231" s="1247">
        <v>0</v>
      </c>
      <c r="X231" s="1247" t="s">
        <v>928</v>
      </c>
    </row>
    <row r="232" spans="1:24" x14ac:dyDescent="0.25">
      <c r="A232" s="1247">
        <v>1093</v>
      </c>
      <c r="B232" s="1247" t="s">
        <v>727</v>
      </c>
      <c r="C232" s="1247"/>
      <c r="D232" s="1247" t="s">
        <v>537</v>
      </c>
      <c r="E232" s="1247">
        <v>3068</v>
      </c>
      <c r="F232" s="1247"/>
      <c r="G232" s="1247"/>
      <c r="H232" s="1247"/>
      <c r="I232" s="1247">
        <v>3068</v>
      </c>
      <c r="J232" s="1249" t="s">
        <v>1358</v>
      </c>
      <c r="K232" s="1247">
        <v>0</v>
      </c>
      <c r="L232" s="1247"/>
      <c r="M232" s="1247">
        <v>0</v>
      </c>
      <c r="N232" s="1247"/>
      <c r="O232" s="1247">
        <v>0</v>
      </c>
      <c r="P232" s="1247"/>
      <c r="Q232" s="1247">
        <v>0</v>
      </c>
      <c r="R232" s="1247"/>
      <c r="S232" s="1247">
        <v>0</v>
      </c>
      <c r="T232" s="1247"/>
      <c r="U232" s="1247">
        <v>0</v>
      </c>
      <c r="V232" s="1247"/>
      <c r="W232" s="1247">
        <v>0</v>
      </c>
      <c r="X232" s="1247" t="s">
        <v>928</v>
      </c>
    </row>
    <row r="233" spans="1:24" x14ac:dyDescent="0.25">
      <c r="A233" s="1247">
        <v>1094</v>
      </c>
      <c r="B233" s="1247" t="s">
        <v>728</v>
      </c>
      <c r="C233" s="1247"/>
      <c r="D233" s="1247" t="s">
        <v>537</v>
      </c>
      <c r="E233" s="1247">
        <v>3611</v>
      </c>
      <c r="F233" s="1247"/>
      <c r="G233" s="1247"/>
      <c r="H233" s="1247"/>
      <c r="I233" s="1247">
        <v>3611</v>
      </c>
      <c r="J233" s="1249" t="s">
        <v>1358</v>
      </c>
      <c r="K233" s="1247">
        <v>0</v>
      </c>
      <c r="L233" s="1247"/>
      <c r="M233" s="1247">
        <v>0</v>
      </c>
      <c r="N233" s="1247"/>
      <c r="O233" s="1247">
        <v>0</v>
      </c>
      <c r="P233" s="1247"/>
      <c r="Q233" s="1247">
        <v>0</v>
      </c>
      <c r="R233" s="1247"/>
      <c r="S233" s="1247">
        <v>0</v>
      </c>
      <c r="T233" s="1247"/>
      <c r="U233" s="1247">
        <v>0</v>
      </c>
      <c r="V233" s="1247"/>
      <c r="W233" s="1247">
        <v>0</v>
      </c>
      <c r="X233" s="1247" t="s">
        <v>928</v>
      </c>
    </row>
    <row r="234" spans="1:24" x14ac:dyDescent="0.25">
      <c r="A234" s="1247">
        <v>1095</v>
      </c>
      <c r="B234" s="1247" t="s">
        <v>729</v>
      </c>
      <c r="C234" s="1247"/>
      <c r="D234" s="1247" t="s">
        <v>537</v>
      </c>
      <c r="E234" s="1247">
        <v>8951</v>
      </c>
      <c r="F234" s="1247"/>
      <c r="G234" s="1247"/>
      <c r="H234" s="1247"/>
      <c r="I234" s="1247">
        <v>8951</v>
      </c>
      <c r="J234" s="1248">
        <v>0</v>
      </c>
      <c r="K234" s="1247">
        <v>8951</v>
      </c>
      <c r="L234" s="1248">
        <v>0</v>
      </c>
      <c r="M234" s="1247">
        <v>8951</v>
      </c>
      <c r="N234" s="1248">
        <v>0</v>
      </c>
      <c r="O234" s="1247">
        <v>8951</v>
      </c>
      <c r="P234" s="1248">
        <v>0</v>
      </c>
      <c r="Q234" s="1247">
        <v>8951</v>
      </c>
      <c r="R234" s="1248">
        <v>0</v>
      </c>
      <c r="S234" s="1247">
        <v>8951</v>
      </c>
      <c r="T234" s="1248">
        <v>0</v>
      </c>
      <c r="U234" s="1247">
        <v>8951</v>
      </c>
      <c r="V234" s="1248">
        <v>0</v>
      </c>
      <c r="W234" s="1247">
        <v>8951</v>
      </c>
      <c r="X234" s="1247" t="s">
        <v>928</v>
      </c>
    </row>
    <row r="235" spans="1:24" x14ac:dyDescent="0.25">
      <c r="A235" s="1097">
        <v>1103</v>
      </c>
      <c r="B235" s="1097" t="s">
        <v>731</v>
      </c>
      <c r="C235" s="1097" t="s">
        <v>514</v>
      </c>
      <c r="D235" s="1097" t="s">
        <v>503</v>
      </c>
      <c r="E235" s="1247">
        <v>1535</v>
      </c>
      <c r="F235" s="1247"/>
      <c r="G235" s="1247"/>
      <c r="H235" s="1247"/>
      <c r="I235" s="1247">
        <v>1535</v>
      </c>
      <c r="J235" s="1248">
        <v>0</v>
      </c>
      <c r="K235" s="1247">
        <v>1535</v>
      </c>
      <c r="L235" s="1248">
        <v>0</v>
      </c>
      <c r="M235" s="1247">
        <v>1535</v>
      </c>
      <c r="N235" s="1248">
        <v>0</v>
      </c>
      <c r="O235" s="1247">
        <v>1535</v>
      </c>
      <c r="P235" s="1248">
        <v>0</v>
      </c>
      <c r="Q235" s="1247">
        <v>1535</v>
      </c>
      <c r="R235" s="1164">
        <v>1.12E-2</v>
      </c>
      <c r="S235" s="1247">
        <v>1518</v>
      </c>
      <c r="T235" s="1248">
        <v>0</v>
      </c>
      <c r="U235" s="1247">
        <v>1518</v>
      </c>
      <c r="V235" s="1248">
        <v>0</v>
      </c>
      <c r="W235" s="1247">
        <v>1518</v>
      </c>
      <c r="X235" s="1247" t="s">
        <v>933</v>
      </c>
    </row>
    <row r="236" spans="1:24" x14ac:dyDescent="0.25">
      <c r="A236" s="1097">
        <v>1104</v>
      </c>
      <c r="B236" s="1097" t="s">
        <v>732</v>
      </c>
      <c r="C236" s="1097" t="s">
        <v>545</v>
      </c>
      <c r="D236" s="1097" t="s">
        <v>503</v>
      </c>
      <c r="E236" s="1247">
        <v>2344</v>
      </c>
      <c r="F236" s="1247"/>
      <c r="G236" s="1247"/>
      <c r="H236" s="1247"/>
      <c r="I236" s="1247">
        <v>2344</v>
      </c>
      <c r="J236" s="1248">
        <v>0</v>
      </c>
      <c r="K236" s="1247">
        <v>2344</v>
      </c>
      <c r="L236" s="1248">
        <v>0</v>
      </c>
      <c r="M236" s="1247">
        <v>2344</v>
      </c>
      <c r="N236" s="1248">
        <v>0</v>
      </c>
      <c r="O236" s="1247">
        <v>2344</v>
      </c>
      <c r="P236" s="1248">
        <v>0</v>
      </c>
      <c r="Q236" s="1247">
        <v>2344</v>
      </c>
      <c r="R236" s="1164">
        <v>1.1220000000000001E-2</v>
      </c>
      <c r="S236" s="1247">
        <v>2318</v>
      </c>
      <c r="T236" s="1248">
        <v>0</v>
      </c>
      <c r="U236" s="1247">
        <v>2318</v>
      </c>
      <c r="V236" s="1248">
        <v>0</v>
      </c>
      <c r="W236" s="1247">
        <v>2318</v>
      </c>
      <c r="X236" s="1247" t="s">
        <v>933</v>
      </c>
    </row>
    <row r="237" spans="1:24" x14ac:dyDescent="0.25">
      <c r="A237" s="1247">
        <v>1341</v>
      </c>
      <c r="B237" s="1247" t="s">
        <v>791</v>
      </c>
      <c r="C237" s="1247"/>
      <c r="D237" s="1247" t="s">
        <v>630</v>
      </c>
      <c r="E237" s="1247">
        <v>12471</v>
      </c>
      <c r="F237" s="1247"/>
      <c r="G237" s="1247"/>
      <c r="H237" s="1247"/>
      <c r="I237" s="1247">
        <v>12471</v>
      </c>
      <c r="J237" s="1248">
        <v>0</v>
      </c>
      <c r="K237" s="1247">
        <v>12471</v>
      </c>
      <c r="L237" s="1248">
        <v>0</v>
      </c>
      <c r="M237" s="1247">
        <v>12471</v>
      </c>
      <c r="N237" s="1248">
        <v>0</v>
      </c>
      <c r="O237" s="1247">
        <v>12471</v>
      </c>
      <c r="P237" s="1248">
        <v>0</v>
      </c>
      <c r="Q237" s="1247">
        <v>12471</v>
      </c>
      <c r="R237" s="1248">
        <v>0</v>
      </c>
      <c r="S237" s="1247">
        <v>12471</v>
      </c>
      <c r="T237" s="1248">
        <v>0</v>
      </c>
      <c r="U237" s="1247">
        <v>12471</v>
      </c>
      <c r="V237" s="1248">
        <v>0</v>
      </c>
      <c r="W237" s="1247">
        <v>12471</v>
      </c>
      <c r="X237" s="1247" t="s">
        <v>928</v>
      </c>
    </row>
    <row r="238" spans="1:24" x14ac:dyDescent="0.25">
      <c r="A238" s="1097">
        <v>1376</v>
      </c>
      <c r="B238" s="1097" t="s">
        <v>793</v>
      </c>
      <c r="C238" s="1097"/>
      <c r="D238" s="1097" t="s">
        <v>630</v>
      </c>
      <c r="E238" s="1247">
        <v>9868</v>
      </c>
      <c r="F238" s="1247"/>
      <c r="G238" s="1247"/>
      <c r="H238" s="1247"/>
      <c r="I238" s="1247">
        <v>9868</v>
      </c>
      <c r="J238" s="1248">
        <v>0</v>
      </c>
      <c r="K238" s="1247">
        <v>9868</v>
      </c>
      <c r="L238" s="1248">
        <v>0</v>
      </c>
      <c r="M238" s="1247">
        <v>9868</v>
      </c>
      <c r="N238" s="1248">
        <v>0</v>
      </c>
      <c r="O238" s="1247">
        <v>9868</v>
      </c>
      <c r="P238" s="1248">
        <v>0</v>
      </c>
      <c r="Q238" s="1247">
        <v>9868</v>
      </c>
      <c r="R238" s="1248">
        <v>0</v>
      </c>
      <c r="S238" s="1247">
        <v>9868</v>
      </c>
      <c r="T238" s="1248">
        <v>0</v>
      </c>
      <c r="U238" s="1247">
        <v>9868</v>
      </c>
      <c r="V238" s="1248">
        <v>0</v>
      </c>
      <c r="W238" s="1247">
        <v>9868</v>
      </c>
      <c r="X238" s="1247" t="s">
        <v>933</v>
      </c>
    </row>
    <row r="239" spans="1:24" x14ac:dyDescent="0.25">
      <c r="A239" s="1097">
        <v>1377</v>
      </c>
      <c r="B239" s="1097" t="s">
        <v>794</v>
      </c>
      <c r="C239" s="1097"/>
      <c r="D239" s="1097" t="s">
        <v>630</v>
      </c>
      <c r="E239" s="1247">
        <v>7000</v>
      </c>
      <c r="F239" s="1247"/>
      <c r="G239" s="1247"/>
      <c r="H239" s="1247"/>
      <c r="I239" s="1247">
        <v>7000</v>
      </c>
      <c r="J239" s="1248">
        <v>0</v>
      </c>
      <c r="K239" s="1247">
        <v>7000</v>
      </c>
      <c r="L239" s="1248">
        <v>0</v>
      </c>
      <c r="M239" s="1247">
        <v>7000</v>
      </c>
      <c r="N239" s="1248">
        <v>0</v>
      </c>
      <c r="O239" s="1247">
        <v>7000</v>
      </c>
      <c r="P239" s="1248">
        <v>0</v>
      </c>
      <c r="Q239" s="1247">
        <v>7000</v>
      </c>
      <c r="R239" s="1248">
        <v>0</v>
      </c>
      <c r="S239" s="1247">
        <v>7000</v>
      </c>
      <c r="T239" s="1248">
        <v>0</v>
      </c>
      <c r="U239" s="1247">
        <v>7000</v>
      </c>
      <c r="V239" s="1248">
        <v>0</v>
      </c>
      <c r="W239" s="1247">
        <v>7000</v>
      </c>
      <c r="X239" s="1247" t="s">
        <v>933</v>
      </c>
    </row>
    <row r="240" spans="1:24" x14ac:dyDescent="0.25">
      <c r="A240" s="1247">
        <v>1393</v>
      </c>
      <c r="B240" s="1247" t="s">
        <v>795</v>
      </c>
      <c r="C240" s="1247"/>
      <c r="D240" s="1247" t="s">
        <v>537</v>
      </c>
      <c r="E240" s="1247">
        <v>9041</v>
      </c>
      <c r="F240" s="1247"/>
      <c r="G240" s="1247"/>
      <c r="H240" s="1247"/>
      <c r="I240" s="1247">
        <v>9041</v>
      </c>
      <c r="J240" s="1248">
        <v>0</v>
      </c>
      <c r="K240" s="1247">
        <v>9041</v>
      </c>
      <c r="L240" s="1163">
        <v>-0.27556000000000003</v>
      </c>
      <c r="M240" s="1247">
        <v>12480</v>
      </c>
      <c r="N240" s="1164">
        <v>0.38038</v>
      </c>
      <c r="O240" s="1247">
        <v>9041</v>
      </c>
      <c r="P240" s="1248">
        <v>0</v>
      </c>
      <c r="Q240" s="1247">
        <v>9041</v>
      </c>
      <c r="R240" s="1248">
        <v>0</v>
      </c>
      <c r="S240" s="1247">
        <v>9041</v>
      </c>
      <c r="T240" s="1248">
        <v>0</v>
      </c>
      <c r="U240" s="1247">
        <v>9041</v>
      </c>
      <c r="V240" s="1248">
        <v>0</v>
      </c>
      <c r="W240" s="1247">
        <v>9041</v>
      </c>
      <c r="X240" s="1247" t="s">
        <v>928</v>
      </c>
    </row>
    <row r="241" spans="1:24" x14ac:dyDescent="0.25">
      <c r="A241" s="1247">
        <v>1394</v>
      </c>
      <c r="B241" s="1247" t="s">
        <v>796</v>
      </c>
      <c r="C241" s="1247"/>
      <c r="D241" s="1247" t="s">
        <v>537</v>
      </c>
      <c r="E241" s="1247">
        <v>7231</v>
      </c>
      <c r="F241" s="1247"/>
      <c r="G241" s="1247"/>
      <c r="H241" s="1247"/>
      <c r="I241" s="1247">
        <v>7231</v>
      </c>
      <c r="J241" s="1248">
        <v>0</v>
      </c>
      <c r="K241" s="1247">
        <v>7231</v>
      </c>
      <c r="L241" s="1163">
        <v>-0.57925000000000004</v>
      </c>
      <c r="M241" s="1247">
        <v>17186</v>
      </c>
      <c r="N241" s="1164">
        <v>1.3767100000000001</v>
      </c>
      <c r="O241" s="1247">
        <v>7231</v>
      </c>
      <c r="P241" s="1248">
        <v>0</v>
      </c>
      <c r="Q241" s="1247">
        <v>7231</v>
      </c>
      <c r="R241" s="1248">
        <v>0</v>
      </c>
      <c r="S241" s="1247">
        <v>7231</v>
      </c>
      <c r="T241" s="1248">
        <v>0</v>
      </c>
      <c r="U241" s="1247">
        <v>7231</v>
      </c>
      <c r="V241" s="1248">
        <v>0</v>
      </c>
      <c r="W241" s="1247">
        <v>7231</v>
      </c>
      <c r="X241" s="1247" t="s">
        <v>928</v>
      </c>
    </row>
    <row r="242" spans="1:24" x14ac:dyDescent="0.25">
      <c r="A242" s="1247">
        <v>1395</v>
      </c>
      <c r="B242" s="1247" t="s">
        <v>797</v>
      </c>
      <c r="C242" s="1247"/>
      <c r="D242" s="1247" t="s">
        <v>537</v>
      </c>
      <c r="E242" s="1247">
        <v>21710</v>
      </c>
      <c r="F242" s="1247"/>
      <c r="G242" s="1247"/>
      <c r="H242" s="1247"/>
      <c r="I242" s="1247">
        <v>21710</v>
      </c>
      <c r="J242" s="1248">
        <v>0</v>
      </c>
      <c r="K242" s="1247">
        <v>21710</v>
      </c>
      <c r="L242" s="1164">
        <v>1.2652300000000001</v>
      </c>
      <c r="M242" s="1247">
        <v>9584</v>
      </c>
      <c r="N242" s="1163">
        <v>-0.55854000000000004</v>
      </c>
      <c r="O242" s="1247">
        <v>21710</v>
      </c>
      <c r="P242" s="1248">
        <v>0</v>
      </c>
      <c r="Q242" s="1247">
        <v>21710</v>
      </c>
      <c r="R242" s="1248">
        <v>0</v>
      </c>
      <c r="S242" s="1247">
        <v>21710</v>
      </c>
      <c r="T242" s="1248">
        <v>0</v>
      </c>
      <c r="U242" s="1247">
        <v>21710</v>
      </c>
      <c r="V242" s="1248">
        <v>0</v>
      </c>
      <c r="W242" s="1247">
        <v>21710</v>
      </c>
      <c r="X242" s="1247" t="s">
        <v>928</v>
      </c>
    </row>
    <row r="243" spans="1:24" x14ac:dyDescent="0.25">
      <c r="A243" s="1247">
        <v>1408</v>
      </c>
      <c r="B243" s="1247" t="s">
        <v>1072</v>
      </c>
      <c r="C243" s="1247"/>
      <c r="D243" s="1247" t="s">
        <v>537</v>
      </c>
      <c r="E243" s="1247">
        <v>22615</v>
      </c>
      <c r="F243" s="1247"/>
      <c r="G243" s="1247"/>
      <c r="H243" s="1247"/>
      <c r="I243" s="1247">
        <v>22615</v>
      </c>
      <c r="J243" s="1248">
        <v>0</v>
      </c>
      <c r="K243" s="1247">
        <v>22615</v>
      </c>
      <c r="L243" s="1248">
        <v>0</v>
      </c>
      <c r="M243" s="1247">
        <v>22615</v>
      </c>
      <c r="N243" s="1248">
        <v>0</v>
      </c>
      <c r="O243" s="1247">
        <v>22615</v>
      </c>
      <c r="P243" s="1248">
        <v>0</v>
      </c>
      <c r="Q243" s="1247">
        <v>22615</v>
      </c>
      <c r="R243" s="1248">
        <v>0</v>
      </c>
      <c r="S243" s="1247">
        <v>22615</v>
      </c>
      <c r="T243" s="1164">
        <v>0.13643</v>
      </c>
      <c r="U243" s="1247">
        <v>19900</v>
      </c>
      <c r="V243" s="1248">
        <v>0</v>
      </c>
      <c r="W243" s="1247">
        <v>19900</v>
      </c>
      <c r="X243" s="1247" t="s">
        <v>928</v>
      </c>
    </row>
    <row r="244" spans="1:24" x14ac:dyDescent="0.25">
      <c r="A244" s="1247">
        <v>1409</v>
      </c>
      <c r="B244" s="1247" t="s">
        <v>803</v>
      </c>
      <c r="C244" s="1247"/>
      <c r="D244" s="1247" t="s">
        <v>537</v>
      </c>
      <c r="E244" s="1247">
        <v>22615</v>
      </c>
      <c r="F244" s="1247"/>
      <c r="G244" s="1247"/>
      <c r="H244" s="1247"/>
      <c r="I244" s="1247">
        <v>22615</v>
      </c>
      <c r="J244" s="1248">
        <v>0</v>
      </c>
      <c r="K244" s="1247">
        <v>22615</v>
      </c>
      <c r="L244" s="1248">
        <v>0</v>
      </c>
      <c r="M244" s="1247">
        <v>22615</v>
      </c>
      <c r="N244" s="1248">
        <v>0</v>
      </c>
      <c r="O244" s="1247">
        <v>22615</v>
      </c>
      <c r="P244" s="1248">
        <v>0</v>
      </c>
      <c r="Q244" s="1247">
        <v>22615</v>
      </c>
      <c r="R244" s="1248">
        <v>0</v>
      </c>
      <c r="S244" s="1247">
        <v>22615</v>
      </c>
      <c r="T244" s="1164">
        <v>0.13643</v>
      </c>
      <c r="U244" s="1247">
        <v>19900</v>
      </c>
      <c r="V244" s="1248">
        <v>0</v>
      </c>
      <c r="W244" s="1247">
        <v>19900</v>
      </c>
      <c r="X244" s="1247" t="s">
        <v>928</v>
      </c>
    </row>
    <row r="245" spans="1:24" x14ac:dyDescent="0.25">
      <c r="A245" s="1247">
        <v>1410</v>
      </c>
      <c r="B245" s="1247" t="s">
        <v>804</v>
      </c>
      <c r="C245" s="1247"/>
      <c r="D245" s="1247" t="s">
        <v>537</v>
      </c>
      <c r="E245" s="1247">
        <v>22615</v>
      </c>
      <c r="F245" s="1247"/>
      <c r="G245" s="1247"/>
      <c r="H245" s="1247"/>
      <c r="I245" s="1247">
        <v>22615</v>
      </c>
      <c r="J245" s="1248">
        <v>0</v>
      </c>
      <c r="K245" s="1247">
        <v>22615</v>
      </c>
      <c r="L245" s="1248">
        <v>0</v>
      </c>
      <c r="M245" s="1247">
        <v>22615</v>
      </c>
      <c r="N245" s="1248">
        <v>0</v>
      </c>
      <c r="O245" s="1247">
        <v>22615</v>
      </c>
      <c r="P245" s="1248">
        <v>0</v>
      </c>
      <c r="Q245" s="1247">
        <v>22615</v>
      </c>
      <c r="R245" s="1248">
        <v>0</v>
      </c>
      <c r="S245" s="1247">
        <v>22615</v>
      </c>
      <c r="T245" s="1164">
        <v>0.13643</v>
      </c>
      <c r="U245" s="1247">
        <v>19900</v>
      </c>
      <c r="V245" s="1248">
        <v>0</v>
      </c>
      <c r="W245" s="1247">
        <v>19900</v>
      </c>
      <c r="X245" s="1247" t="s">
        <v>928</v>
      </c>
    </row>
    <row r="246" spans="1:24" x14ac:dyDescent="0.25">
      <c r="A246" s="1247">
        <v>1412</v>
      </c>
      <c r="B246" s="1247" t="s">
        <v>805</v>
      </c>
      <c r="C246" s="1247"/>
      <c r="D246" s="1247" t="s">
        <v>537</v>
      </c>
      <c r="E246" s="1247">
        <v>22615</v>
      </c>
      <c r="F246" s="1247"/>
      <c r="G246" s="1247"/>
      <c r="H246" s="1247"/>
      <c r="I246" s="1247">
        <v>22615</v>
      </c>
      <c r="J246" s="1248">
        <v>0</v>
      </c>
      <c r="K246" s="1247">
        <v>22615</v>
      </c>
      <c r="L246" s="1248">
        <v>0</v>
      </c>
      <c r="M246" s="1247">
        <v>22615</v>
      </c>
      <c r="N246" s="1248">
        <v>0</v>
      </c>
      <c r="O246" s="1247">
        <v>22615</v>
      </c>
      <c r="P246" s="1248">
        <v>0</v>
      </c>
      <c r="Q246" s="1247">
        <v>22615</v>
      </c>
      <c r="R246" s="1248">
        <v>0</v>
      </c>
      <c r="S246" s="1247">
        <v>22615</v>
      </c>
      <c r="T246" s="1164">
        <v>4.1689999999999998E-2</v>
      </c>
      <c r="U246" s="1247">
        <v>21710</v>
      </c>
      <c r="V246" s="1248">
        <v>0</v>
      </c>
      <c r="W246" s="1247">
        <v>21710</v>
      </c>
      <c r="X246" s="1247" t="s">
        <v>928</v>
      </c>
    </row>
    <row r="247" spans="1:24" x14ac:dyDescent="0.25">
      <c r="A247" s="1247">
        <v>1413</v>
      </c>
      <c r="B247" s="1247" t="s">
        <v>806</v>
      </c>
      <c r="C247" s="1247"/>
      <c r="D247" s="1247" t="s">
        <v>537</v>
      </c>
      <c r="E247" s="1247">
        <v>22615</v>
      </c>
      <c r="F247" s="1247"/>
      <c r="G247" s="1247"/>
      <c r="H247" s="1247"/>
      <c r="I247" s="1247">
        <v>22615</v>
      </c>
      <c r="J247" s="1248">
        <v>0</v>
      </c>
      <c r="K247" s="1247">
        <v>22615</v>
      </c>
      <c r="L247" s="1248">
        <v>0</v>
      </c>
      <c r="M247" s="1247">
        <v>22615</v>
      </c>
      <c r="N247" s="1248">
        <v>0</v>
      </c>
      <c r="O247" s="1247">
        <v>22615</v>
      </c>
      <c r="P247" s="1248">
        <v>0</v>
      </c>
      <c r="Q247" s="1247">
        <v>22615</v>
      </c>
      <c r="R247" s="1248">
        <v>0</v>
      </c>
      <c r="S247" s="1247">
        <v>22615</v>
      </c>
      <c r="T247" s="1248">
        <v>0</v>
      </c>
      <c r="U247" s="1247">
        <v>22615</v>
      </c>
      <c r="V247" s="1248">
        <v>0</v>
      </c>
      <c r="W247" s="1247">
        <v>22615</v>
      </c>
      <c r="X247" s="1247" t="s">
        <v>928</v>
      </c>
    </row>
    <row r="248" spans="1:24" x14ac:dyDescent="0.25">
      <c r="A248" s="1247">
        <v>1414</v>
      </c>
      <c r="B248" s="1247" t="s">
        <v>807</v>
      </c>
      <c r="C248" s="1247"/>
      <c r="D248" s="1247" t="s">
        <v>537</v>
      </c>
      <c r="E248" s="1247">
        <v>22615</v>
      </c>
      <c r="F248" s="1247"/>
      <c r="G248" s="1247"/>
      <c r="H248" s="1247"/>
      <c r="I248" s="1247">
        <v>22615</v>
      </c>
      <c r="J248" s="1248">
        <v>0</v>
      </c>
      <c r="K248" s="1247">
        <v>22615</v>
      </c>
      <c r="L248" s="1248">
        <v>0</v>
      </c>
      <c r="M248" s="1247">
        <v>22615</v>
      </c>
      <c r="N248" s="1248">
        <v>0</v>
      </c>
      <c r="O248" s="1247">
        <v>22615</v>
      </c>
      <c r="P248" s="1248">
        <v>0</v>
      </c>
      <c r="Q248" s="1247">
        <v>22615</v>
      </c>
      <c r="R248" s="1248">
        <v>0</v>
      </c>
      <c r="S248" s="1247">
        <v>22615</v>
      </c>
      <c r="T248" s="1248">
        <v>0</v>
      </c>
      <c r="U248" s="1247">
        <v>22615</v>
      </c>
      <c r="V248" s="1248">
        <v>0</v>
      </c>
      <c r="W248" s="1247">
        <v>22615</v>
      </c>
      <c r="X248" s="1247" t="s">
        <v>928</v>
      </c>
    </row>
    <row r="249" spans="1:24" x14ac:dyDescent="0.25">
      <c r="A249" s="1247">
        <v>1415</v>
      </c>
      <c r="B249" s="1247" t="s">
        <v>808</v>
      </c>
      <c r="C249" s="1247"/>
      <c r="D249" s="1247" t="s">
        <v>537</v>
      </c>
      <c r="E249" s="1247">
        <v>22615</v>
      </c>
      <c r="F249" s="1247"/>
      <c r="G249" s="1247"/>
      <c r="H249" s="1247"/>
      <c r="I249" s="1247">
        <v>22615</v>
      </c>
      <c r="J249" s="1248">
        <v>0</v>
      </c>
      <c r="K249" s="1247">
        <v>22615</v>
      </c>
      <c r="L249" s="1248">
        <v>0</v>
      </c>
      <c r="M249" s="1247">
        <v>22615</v>
      </c>
      <c r="N249" s="1248">
        <v>0</v>
      </c>
      <c r="O249" s="1247">
        <v>22615</v>
      </c>
      <c r="P249" s="1248">
        <v>0</v>
      </c>
      <c r="Q249" s="1247">
        <v>22615</v>
      </c>
      <c r="R249" s="1248">
        <v>0</v>
      </c>
      <c r="S249" s="1247">
        <v>22615</v>
      </c>
      <c r="T249" s="1164">
        <v>0.13643</v>
      </c>
      <c r="U249" s="1247">
        <v>19900</v>
      </c>
      <c r="V249" s="1248">
        <v>0</v>
      </c>
      <c r="W249" s="1247">
        <v>19900</v>
      </c>
      <c r="X249" s="1247" t="s">
        <v>928</v>
      </c>
    </row>
    <row r="250" spans="1:24" x14ac:dyDescent="0.25">
      <c r="A250" s="1247">
        <v>1416</v>
      </c>
      <c r="B250" s="1247" t="s">
        <v>809</v>
      </c>
      <c r="C250" s="1247"/>
      <c r="D250" s="1247" t="s">
        <v>537</v>
      </c>
      <c r="E250" s="1247">
        <v>23520</v>
      </c>
      <c r="F250" s="1247"/>
      <c r="G250" s="1247"/>
      <c r="H250" s="1247"/>
      <c r="I250" s="1247">
        <v>23520</v>
      </c>
      <c r="J250" s="1248">
        <v>0</v>
      </c>
      <c r="K250" s="1247">
        <v>23520</v>
      </c>
      <c r="L250" s="1248">
        <v>0</v>
      </c>
      <c r="M250" s="1247">
        <v>23520</v>
      </c>
      <c r="N250" s="1248">
        <v>0</v>
      </c>
      <c r="O250" s="1247">
        <v>23520</v>
      </c>
      <c r="P250" s="1248">
        <v>0</v>
      </c>
      <c r="Q250" s="1247">
        <v>23520</v>
      </c>
      <c r="R250" s="1248">
        <v>0</v>
      </c>
      <c r="S250" s="1247">
        <v>23520</v>
      </c>
      <c r="T250" s="1164">
        <v>4.002E-2</v>
      </c>
      <c r="U250" s="1247">
        <v>22615</v>
      </c>
      <c r="V250" s="1248">
        <v>0</v>
      </c>
      <c r="W250" s="1247">
        <v>22615</v>
      </c>
      <c r="X250" s="1247" t="s">
        <v>928</v>
      </c>
    </row>
    <row r="251" spans="1:24" x14ac:dyDescent="0.25">
      <c r="A251" s="1247">
        <v>1417</v>
      </c>
      <c r="B251" s="1247" t="s">
        <v>810</v>
      </c>
      <c r="C251" s="1247"/>
      <c r="D251" s="1247" t="s">
        <v>537</v>
      </c>
      <c r="E251" s="1247">
        <v>22615</v>
      </c>
      <c r="F251" s="1247"/>
      <c r="G251" s="1247"/>
      <c r="H251" s="1247"/>
      <c r="I251" s="1247">
        <v>22615</v>
      </c>
      <c r="J251" s="1248">
        <v>0</v>
      </c>
      <c r="K251" s="1247">
        <v>22615</v>
      </c>
      <c r="L251" s="1248">
        <v>0</v>
      </c>
      <c r="M251" s="1247">
        <v>22615</v>
      </c>
      <c r="N251" s="1248">
        <v>0</v>
      </c>
      <c r="O251" s="1247">
        <v>22615</v>
      </c>
      <c r="P251" s="1248">
        <v>0</v>
      </c>
      <c r="Q251" s="1247">
        <v>22615</v>
      </c>
      <c r="R251" s="1248">
        <v>0</v>
      </c>
      <c r="S251" s="1247">
        <v>22615</v>
      </c>
      <c r="T251" s="1248">
        <v>0</v>
      </c>
      <c r="U251" s="1247">
        <v>22615</v>
      </c>
      <c r="V251" s="1248">
        <v>0</v>
      </c>
      <c r="W251" s="1247">
        <v>22615</v>
      </c>
      <c r="X251" s="1247" t="s">
        <v>928</v>
      </c>
    </row>
    <row r="252" spans="1:24" x14ac:dyDescent="0.25">
      <c r="A252" s="1247">
        <v>1418</v>
      </c>
      <c r="B252" s="1247" t="s">
        <v>1074</v>
      </c>
      <c r="C252" s="1247"/>
      <c r="D252" s="1247" t="s">
        <v>537</v>
      </c>
      <c r="E252" s="1247">
        <v>22615</v>
      </c>
      <c r="F252" s="1247"/>
      <c r="G252" s="1247"/>
      <c r="H252" s="1247"/>
      <c r="I252" s="1247">
        <v>22615</v>
      </c>
      <c r="J252" s="1248">
        <v>0</v>
      </c>
      <c r="K252" s="1247">
        <v>22615</v>
      </c>
      <c r="L252" s="1248">
        <v>0</v>
      </c>
      <c r="M252" s="1247">
        <v>22615</v>
      </c>
      <c r="N252" s="1248">
        <v>0</v>
      </c>
      <c r="O252" s="1247">
        <v>22615</v>
      </c>
      <c r="P252" s="1248">
        <v>0</v>
      </c>
      <c r="Q252" s="1247">
        <v>22615</v>
      </c>
      <c r="R252" s="1248">
        <v>0</v>
      </c>
      <c r="S252" s="1247">
        <v>22615</v>
      </c>
      <c r="T252" s="1248">
        <v>0</v>
      </c>
      <c r="U252" s="1247">
        <v>22615</v>
      </c>
      <c r="V252" s="1248">
        <v>0</v>
      </c>
      <c r="W252" s="1247">
        <v>22615</v>
      </c>
      <c r="X252" s="1247" t="s">
        <v>928</v>
      </c>
    </row>
    <row r="253" spans="1:24" x14ac:dyDescent="0.25">
      <c r="A253" s="1247">
        <v>1419</v>
      </c>
      <c r="B253" s="1247" t="s">
        <v>1075</v>
      </c>
      <c r="C253" s="1247"/>
      <c r="D253" s="1247" t="s">
        <v>537</v>
      </c>
      <c r="E253" s="1247">
        <v>23520</v>
      </c>
      <c r="F253" s="1247"/>
      <c r="G253" s="1247"/>
      <c r="H253" s="1247"/>
      <c r="I253" s="1247">
        <v>23520</v>
      </c>
      <c r="J253" s="1248">
        <v>0</v>
      </c>
      <c r="K253" s="1247">
        <v>23520</v>
      </c>
      <c r="L253" s="1247"/>
      <c r="M253" s="1247"/>
      <c r="N253" s="1247"/>
      <c r="O253" s="1247"/>
      <c r="P253" s="1247"/>
      <c r="Q253" s="1247"/>
      <c r="R253" s="1247"/>
      <c r="S253" s="1247"/>
      <c r="T253" s="1247"/>
      <c r="U253" s="1247"/>
      <c r="V253" s="1247"/>
      <c r="W253" s="1247"/>
      <c r="X253" s="1247" t="s">
        <v>928</v>
      </c>
    </row>
    <row r="254" spans="1:24" x14ac:dyDescent="0.25">
      <c r="A254" s="1247">
        <v>1424</v>
      </c>
      <c r="B254" s="1247" t="s">
        <v>811</v>
      </c>
      <c r="C254" s="1247"/>
      <c r="D254" s="1247" t="s">
        <v>503</v>
      </c>
      <c r="E254" s="1247">
        <v>11655</v>
      </c>
      <c r="F254" s="1247"/>
      <c r="G254" s="1247"/>
      <c r="H254" s="1247"/>
      <c r="I254" s="1247">
        <v>11655</v>
      </c>
      <c r="J254" s="1248">
        <v>0</v>
      </c>
      <c r="K254" s="1247">
        <v>11655</v>
      </c>
      <c r="L254" s="1248">
        <v>0</v>
      </c>
      <c r="M254" s="1247">
        <v>11655</v>
      </c>
      <c r="N254" s="1248">
        <v>0</v>
      </c>
      <c r="O254" s="1247">
        <v>11655</v>
      </c>
      <c r="P254" s="1248">
        <v>0</v>
      </c>
      <c r="Q254" s="1247">
        <v>11655</v>
      </c>
      <c r="R254" s="1163">
        <v>-3.7019999999999997E-2</v>
      </c>
      <c r="S254" s="1247">
        <v>12103</v>
      </c>
      <c r="T254" s="1248">
        <v>0</v>
      </c>
      <c r="U254" s="1247">
        <v>12103</v>
      </c>
      <c r="V254" s="1248">
        <v>0</v>
      </c>
      <c r="W254" s="1247">
        <v>12103</v>
      </c>
      <c r="X254" s="1247" t="s">
        <v>928</v>
      </c>
    </row>
    <row r="255" spans="1:24" x14ac:dyDescent="0.25">
      <c r="A255" s="1247">
        <v>1437</v>
      </c>
      <c r="B255" s="1247" t="s">
        <v>1082</v>
      </c>
      <c r="C255" s="1247"/>
      <c r="D255" s="1247" t="s">
        <v>537</v>
      </c>
      <c r="E255" s="1247">
        <v>21710</v>
      </c>
      <c r="F255" s="1247"/>
      <c r="G255" s="1247"/>
      <c r="H255" s="1247"/>
      <c r="I255" s="1247">
        <v>21710</v>
      </c>
      <c r="J255" s="1248">
        <v>0</v>
      </c>
      <c r="K255" s="1247">
        <v>21710</v>
      </c>
      <c r="L255" s="1247"/>
      <c r="M255" s="1247"/>
      <c r="N255" s="1247"/>
      <c r="O255" s="1247"/>
      <c r="P255" s="1247"/>
      <c r="Q255" s="1247"/>
      <c r="R255" s="1247"/>
      <c r="S255" s="1247"/>
      <c r="T255" s="1247"/>
      <c r="U255" s="1247"/>
      <c r="V255" s="1247"/>
      <c r="W255" s="1247"/>
      <c r="X255" s="1247" t="s">
        <v>928</v>
      </c>
    </row>
    <row r="256" spans="1:24" x14ac:dyDescent="0.25">
      <c r="A256" s="1247">
        <v>1503</v>
      </c>
      <c r="B256" s="1247" t="s">
        <v>814</v>
      </c>
      <c r="C256" s="1247"/>
      <c r="D256" s="1247" t="s">
        <v>537</v>
      </c>
      <c r="E256" s="1247">
        <v>21983</v>
      </c>
      <c r="F256" s="1247"/>
      <c r="G256" s="1247"/>
      <c r="H256" s="1247"/>
      <c r="I256" s="1247">
        <v>21983</v>
      </c>
      <c r="J256" s="1248">
        <v>0</v>
      </c>
      <c r="K256" s="1247">
        <v>21983</v>
      </c>
      <c r="L256" s="1248">
        <v>0</v>
      </c>
      <c r="M256" s="1247">
        <v>21983</v>
      </c>
      <c r="N256" s="1248">
        <v>0</v>
      </c>
      <c r="O256" s="1247">
        <v>21983</v>
      </c>
      <c r="P256" s="1248">
        <v>0</v>
      </c>
      <c r="Q256" s="1247">
        <v>21983</v>
      </c>
      <c r="R256" s="1248">
        <v>0</v>
      </c>
      <c r="S256" s="1247">
        <v>21983</v>
      </c>
      <c r="T256" s="1248">
        <v>0</v>
      </c>
      <c r="U256" s="1247">
        <v>21983</v>
      </c>
      <c r="V256" s="1248">
        <v>0</v>
      </c>
      <c r="W256" s="1247">
        <v>21983</v>
      </c>
      <c r="X256" s="1247" t="s">
        <v>928</v>
      </c>
    </row>
    <row r="257" spans="1:24" x14ac:dyDescent="0.25">
      <c r="A257" s="1097">
        <v>1509</v>
      </c>
      <c r="B257" s="1097" t="s">
        <v>816</v>
      </c>
      <c r="C257" s="1097"/>
      <c r="D257" s="1097" t="s">
        <v>630</v>
      </c>
      <c r="E257" s="1247">
        <v>2636</v>
      </c>
      <c r="F257" s="1247"/>
      <c r="G257" s="1247"/>
      <c r="H257" s="1247"/>
      <c r="I257" s="1247">
        <v>2636</v>
      </c>
      <c r="J257" s="1248">
        <v>0</v>
      </c>
      <c r="K257" s="1247">
        <v>2636</v>
      </c>
      <c r="L257" s="1248">
        <v>0</v>
      </c>
      <c r="M257" s="1247">
        <v>2636</v>
      </c>
      <c r="N257" s="1248">
        <v>0</v>
      </c>
      <c r="O257" s="1247">
        <v>2636</v>
      </c>
      <c r="P257" s="1248">
        <v>0</v>
      </c>
      <c r="Q257" s="1247">
        <v>2636</v>
      </c>
      <c r="R257" s="1248">
        <v>0</v>
      </c>
      <c r="S257" s="1247">
        <v>2636</v>
      </c>
      <c r="T257" s="1248">
        <v>0</v>
      </c>
      <c r="U257" s="1247">
        <v>2636</v>
      </c>
      <c r="V257" s="1248">
        <v>0</v>
      </c>
      <c r="W257" s="1247">
        <v>2636</v>
      </c>
      <c r="X257" s="1247" t="s">
        <v>933</v>
      </c>
    </row>
    <row r="258" spans="1:24" x14ac:dyDescent="0.25">
      <c r="A258" s="1247">
        <v>1510</v>
      </c>
      <c r="B258" s="1247" t="s">
        <v>817</v>
      </c>
      <c r="C258" s="1247"/>
      <c r="D258" s="1247" t="s">
        <v>630</v>
      </c>
      <c r="E258" s="1247">
        <v>17264</v>
      </c>
      <c r="F258" s="1247"/>
      <c r="G258" s="1247"/>
      <c r="H258" s="1247"/>
      <c r="I258" s="1247">
        <v>17264</v>
      </c>
      <c r="J258" s="1248">
        <v>0</v>
      </c>
      <c r="K258" s="1247">
        <v>17264</v>
      </c>
      <c r="L258" s="1248">
        <v>0</v>
      </c>
      <c r="M258" s="1247">
        <v>17264</v>
      </c>
      <c r="N258" s="1248">
        <v>0</v>
      </c>
      <c r="O258" s="1247">
        <v>17264</v>
      </c>
      <c r="P258" s="1248">
        <v>0</v>
      </c>
      <c r="Q258" s="1247">
        <v>17264</v>
      </c>
      <c r="R258" s="1248">
        <v>0</v>
      </c>
      <c r="S258" s="1247">
        <v>17264</v>
      </c>
      <c r="T258" s="1248">
        <v>0</v>
      </c>
      <c r="U258" s="1247">
        <v>17264</v>
      </c>
      <c r="V258" s="1248">
        <v>0</v>
      </c>
      <c r="W258" s="1247">
        <v>17264</v>
      </c>
      <c r="X258" s="1247" t="s">
        <v>928</v>
      </c>
    </row>
    <row r="259" spans="1:24" x14ac:dyDescent="0.25">
      <c r="A259" s="1097">
        <v>1511</v>
      </c>
      <c r="B259" s="1097" t="s">
        <v>1314</v>
      </c>
      <c r="C259" s="1097"/>
      <c r="D259" s="1097" t="s">
        <v>630</v>
      </c>
      <c r="E259" s="1247">
        <v>1893</v>
      </c>
      <c r="F259" s="1247"/>
      <c r="G259" s="1247"/>
      <c r="H259" s="1247"/>
      <c r="I259" s="1247">
        <v>1893</v>
      </c>
      <c r="J259" s="1248">
        <v>0</v>
      </c>
      <c r="K259" s="1247">
        <v>1893</v>
      </c>
      <c r="L259" s="1248">
        <v>0</v>
      </c>
      <c r="M259" s="1247">
        <v>1893</v>
      </c>
      <c r="N259" s="1248">
        <v>0</v>
      </c>
      <c r="O259" s="1247">
        <v>1893</v>
      </c>
      <c r="P259" s="1248">
        <v>0</v>
      </c>
      <c r="Q259" s="1247">
        <v>1893</v>
      </c>
      <c r="R259" s="1248">
        <v>0</v>
      </c>
      <c r="S259" s="1247">
        <v>1893</v>
      </c>
      <c r="T259" s="1248">
        <v>0</v>
      </c>
      <c r="U259" s="1247">
        <v>1893</v>
      </c>
      <c r="V259" s="1248">
        <v>0</v>
      </c>
      <c r="W259" s="1247">
        <v>1893</v>
      </c>
      <c r="X259" s="1247" t="s">
        <v>933</v>
      </c>
    </row>
    <row r="260" spans="1:24" x14ac:dyDescent="0.25">
      <c r="A260" s="1247">
        <v>2014</v>
      </c>
      <c r="B260" s="1247" t="s">
        <v>110</v>
      </c>
      <c r="C260" s="1247"/>
      <c r="D260" s="1247" t="s">
        <v>537</v>
      </c>
      <c r="E260" s="1247">
        <v>14838</v>
      </c>
      <c r="F260" s="1247"/>
      <c r="G260" s="1247"/>
      <c r="H260" s="1247"/>
      <c r="I260" s="1247">
        <v>14838</v>
      </c>
      <c r="J260" s="1248">
        <v>0</v>
      </c>
      <c r="K260" s="1247">
        <v>14838</v>
      </c>
      <c r="L260" s="1248">
        <v>0</v>
      </c>
      <c r="M260" s="1247">
        <v>14838</v>
      </c>
      <c r="N260" s="1248">
        <v>0</v>
      </c>
      <c r="O260" s="1247">
        <v>14838</v>
      </c>
      <c r="P260" s="1248">
        <v>0</v>
      </c>
      <c r="Q260" s="1247">
        <v>14838</v>
      </c>
      <c r="R260" s="1248">
        <v>0</v>
      </c>
      <c r="S260" s="1247">
        <v>14838</v>
      </c>
      <c r="T260" s="1248">
        <v>0</v>
      </c>
      <c r="U260" s="1247">
        <v>14838</v>
      </c>
      <c r="V260" s="1248">
        <v>0</v>
      </c>
      <c r="W260" s="1247">
        <v>14838</v>
      </c>
      <c r="X260" s="1247" t="s">
        <v>928</v>
      </c>
    </row>
    <row r="261" spans="1:24" x14ac:dyDescent="0.25">
      <c r="A261" s="1247">
        <v>2044</v>
      </c>
      <c r="B261" s="1247" t="s">
        <v>1315</v>
      </c>
      <c r="C261" s="1247" t="s">
        <v>514</v>
      </c>
      <c r="D261" s="1247" t="s">
        <v>503</v>
      </c>
      <c r="E261" s="1247">
        <v>10016</v>
      </c>
      <c r="F261" s="1247"/>
      <c r="G261" s="1247"/>
      <c r="H261" s="1247"/>
      <c r="I261" s="1247">
        <v>10016</v>
      </c>
      <c r="J261" s="1248">
        <v>0</v>
      </c>
      <c r="K261" s="1247">
        <v>10016</v>
      </c>
      <c r="L261" s="1248">
        <v>0</v>
      </c>
      <c r="M261" s="1247">
        <v>10016</v>
      </c>
      <c r="N261" s="1248">
        <v>0</v>
      </c>
      <c r="O261" s="1247">
        <v>10016</v>
      </c>
      <c r="P261" s="1248">
        <v>0</v>
      </c>
      <c r="Q261" s="1247">
        <v>10016</v>
      </c>
      <c r="R261" s="1164">
        <v>1.1209999999999999E-2</v>
      </c>
      <c r="S261" s="1247">
        <v>9905</v>
      </c>
      <c r="T261" s="1248">
        <v>0</v>
      </c>
      <c r="U261" s="1247">
        <v>9905</v>
      </c>
      <c r="V261" s="1248">
        <v>0</v>
      </c>
      <c r="W261" s="1247">
        <v>9905</v>
      </c>
      <c r="X261" s="1247" t="s">
        <v>928</v>
      </c>
    </row>
    <row r="262" spans="1:24" x14ac:dyDescent="0.25">
      <c r="A262" s="1247">
        <v>2070</v>
      </c>
      <c r="B262" s="1247" t="s">
        <v>821</v>
      </c>
      <c r="C262" s="1247"/>
      <c r="D262" s="1247" t="s">
        <v>537</v>
      </c>
      <c r="E262" s="1247">
        <v>22615</v>
      </c>
      <c r="F262" s="1247"/>
      <c r="G262" s="1247"/>
      <c r="H262" s="1247"/>
      <c r="I262" s="1247">
        <v>22615</v>
      </c>
      <c r="J262" s="1248">
        <v>0</v>
      </c>
      <c r="K262" s="1247">
        <v>22615</v>
      </c>
      <c r="L262" s="1248">
        <v>0</v>
      </c>
      <c r="M262" s="1247">
        <v>22615</v>
      </c>
      <c r="N262" s="1248">
        <v>0</v>
      </c>
      <c r="O262" s="1247">
        <v>22615</v>
      </c>
      <c r="P262" s="1248">
        <v>0</v>
      </c>
      <c r="Q262" s="1247">
        <v>22615</v>
      </c>
      <c r="R262" s="1248">
        <v>0</v>
      </c>
      <c r="S262" s="1247">
        <v>22615</v>
      </c>
      <c r="T262" s="1164">
        <v>0.13643</v>
      </c>
      <c r="U262" s="1247">
        <v>19900</v>
      </c>
      <c r="V262" s="1248">
        <v>0</v>
      </c>
      <c r="W262" s="1247">
        <v>19900</v>
      </c>
      <c r="X262" s="1247" t="s">
        <v>928</v>
      </c>
    </row>
    <row r="263" spans="1:24" x14ac:dyDescent="0.25">
      <c r="A263" s="1097">
        <v>2146</v>
      </c>
      <c r="B263" s="1097" t="s">
        <v>822</v>
      </c>
      <c r="C263" s="1097" t="s">
        <v>146</v>
      </c>
      <c r="D263" s="1097" t="s">
        <v>503</v>
      </c>
      <c r="E263" s="1247">
        <v>14723</v>
      </c>
      <c r="F263" s="1247"/>
      <c r="G263" s="1247"/>
      <c r="H263" s="1247"/>
      <c r="I263" s="1247">
        <v>14723</v>
      </c>
      <c r="J263" s="1248">
        <v>0</v>
      </c>
      <c r="K263" s="1247">
        <v>14723</v>
      </c>
      <c r="L263" s="1248">
        <v>0</v>
      </c>
      <c r="M263" s="1247">
        <v>14723</v>
      </c>
      <c r="N263" s="1248">
        <v>0</v>
      </c>
      <c r="O263" s="1247">
        <v>14723</v>
      </c>
      <c r="P263" s="1248">
        <v>0</v>
      </c>
      <c r="Q263" s="1247">
        <v>14723</v>
      </c>
      <c r="R263" s="1163">
        <v>-0.66844999999999999</v>
      </c>
      <c r="S263" s="1247">
        <v>44407</v>
      </c>
      <c r="T263" s="1248">
        <v>0</v>
      </c>
      <c r="U263" s="1247">
        <v>44407</v>
      </c>
      <c r="V263" s="1248">
        <v>0</v>
      </c>
      <c r="W263" s="1247">
        <v>44407</v>
      </c>
      <c r="X263" s="1247" t="s">
        <v>933</v>
      </c>
    </row>
    <row r="264" spans="1:24" x14ac:dyDescent="0.25">
      <c r="A264" s="1247">
        <v>2209</v>
      </c>
      <c r="B264" s="1247" t="s">
        <v>826</v>
      </c>
      <c r="C264" s="1247"/>
      <c r="D264" s="1247" t="s">
        <v>537</v>
      </c>
      <c r="E264" s="1247">
        <v>8391</v>
      </c>
      <c r="F264" s="1247"/>
      <c r="G264" s="1247"/>
      <c r="H264" s="1247"/>
      <c r="I264" s="1247">
        <v>8391</v>
      </c>
      <c r="J264" s="1248">
        <v>0</v>
      </c>
      <c r="K264" s="1247">
        <v>8391</v>
      </c>
      <c r="L264" s="1248">
        <v>0</v>
      </c>
      <c r="M264" s="1247">
        <v>8391</v>
      </c>
      <c r="N264" s="1248">
        <v>0</v>
      </c>
      <c r="O264" s="1247">
        <v>8391</v>
      </c>
      <c r="P264" s="1248">
        <v>0</v>
      </c>
      <c r="Q264" s="1247">
        <v>8391</v>
      </c>
      <c r="R264" s="1248">
        <v>0</v>
      </c>
      <c r="S264" s="1247">
        <v>8391</v>
      </c>
      <c r="T264" s="1248">
        <v>0</v>
      </c>
      <c r="U264" s="1247">
        <v>8391</v>
      </c>
      <c r="V264" s="1248">
        <v>0</v>
      </c>
      <c r="W264" s="1247">
        <v>8391</v>
      </c>
      <c r="X264" s="1247" t="s">
        <v>928</v>
      </c>
    </row>
    <row r="265" spans="1:24" x14ac:dyDescent="0.25">
      <c r="A265" s="1247">
        <v>6071</v>
      </c>
      <c r="B265" s="1247" t="s">
        <v>827</v>
      </c>
      <c r="C265" s="1247"/>
      <c r="D265" s="1247" t="s">
        <v>537</v>
      </c>
      <c r="E265" s="1247">
        <v>8898</v>
      </c>
      <c r="F265" s="1247"/>
      <c r="G265" s="1247"/>
      <c r="H265" s="1247"/>
      <c r="I265" s="1247">
        <v>8898</v>
      </c>
      <c r="J265" s="1248">
        <v>0</v>
      </c>
      <c r="K265" s="1247">
        <v>8898</v>
      </c>
      <c r="L265" s="1248">
        <v>0</v>
      </c>
      <c r="M265" s="1247">
        <v>8898</v>
      </c>
      <c r="N265" s="1248">
        <v>0</v>
      </c>
      <c r="O265" s="1247">
        <v>8898</v>
      </c>
      <c r="P265" s="1164">
        <v>6.0420000000000001E-2</v>
      </c>
      <c r="Q265" s="1247">
        <v>8391</v>
      </c>
      <c r="R265" s="1248">
        <v>0</v>
      </c>
      <c r="S265" s="1247">
        <v>8391</v>
      </c>
      <c r="T265" s="1248">
        <v>0</v>
      </c>
      <c r="U265" s="1247">
        <v>8391</v>
      </c>
      <c r="V265" s="1248">
        <v>0</v>
      </c>
      <c r="W265" s="1247">
        <v>8391</v>
      </c>
      <c r="X265" s="1247" t="s">
        <v>928</v>
      </c>
    </row>
    <row r="266" spans="1:24" x14ac:dyDescent="0.25">
      <c r="A266" s="1247">
        <v>6072</v>
      </c>
      <c r="B266" s="1247" t="s">
        <v>828</v>
      </c>
      <c r="C266" s="1247"/>
      <c r="D266" s="1247" t="s">
        <v>537</v>
      </c>
      <c r="E266" s="1247">
        <v>14652</v>
      </c>
      <c r="F266" s="1247"/>
      <c r="G266" s="1247"/>
      <c r="H266" s="1247"/>
      <c r="I266" s="1247">
        <v>14652</v>
      </c>
      <c r="J266" s="1248">
        <v>0</v>
      </c>
      <c r="K266" s="1247">
        <v>14652</v>
      </c>
      <c r="L266" s="1248">
        <v>0</v>
      </c>
      <c r="M266" s="1247">
        <v>14652</v>
      </c>
      <c r="N266" s="1164">
        <v>1.8919999999999999E-2</v>
      </c>
      <c r="O266" s="1247">
        <v>14380</v>
      </c>
      <c r="P266" s="1164">
        <v>0.06</v>
      </c>
      <c r="Q266" s="1247">
        <v>13566</v>
      </c>
      <c r="R266" s="1248">
        <v>0</v>
      </c>
      <c r="S266" s="1247">
        <v>13566</v>
      </c>
      <c r="T266" s="1164">
        <v>0.15318000000000001</v>
      </c>
      <c r="U266" s="1247">
        <v>11764</v>
      </c>
      <c r="V266" s="1248">
        <v>0</v>
      </c>
      <c r="W266" s="1247">
        <v>11764</v>
      </c>
      <c r="X266" s="1247" t="s">
        <v>928</v>
      </c>
    </row>
    <row r="267" spans="1:24" x14ac:dyDescent="0.25">
      <c r="A267" s="1247">
        <v>6073</v>
      </c>
      <c r="B267" s="1247" t="s">
        <v>829</v>
      </c>
      <c r="C267" s="1247"/>
      <c r="D267" s="1247" t="s">
        <v>537</v>
      </c>
      <c r="E267" s="1247">
        <v>6515</v>
      </c>
      <c r="F267" s="1247"/>
      <c r="G267" s="1247"/>
      <c r="H267" s="1247"/>
      <c r="I267" s="1247">
        <v>6515</v>
      </c>
      <c r="J267" s="1248">
        <v>0</v>
      </c>
      <c r="K267" s="1247">
        <v>6515</v>
      </c>
      <c r="L267" s="1248">
        <v>0</v>
      </c>
      <c r="M267" s="1247">
        <v>6515</v>
      </c>
      <c r="N267" s="1163">
        <v>-2.3380000000000001E-2</v>
      </c>
      <c r="O267" s="1247">
        <v>6671</v>
      </c>
      <c r="P267" s="1164">
        <v>6.5140000000000003E-2</v>
      </c>
      <c r="Q267" s="1247">
        <v>6263</v>
      </c>
      <c r="R267" s="1248">
        <v>0</v>
      </c>
      <c r="S267" s="1247">
        <v>6263</v>
      </c>
      <c r="T267" s="1248">
        <v>0</v>
      </c>
      <c r="U267" s="1247">
        <v>6263</v>
      </c>
      <c r="V267" s="1248">
        <v>0</v>
      </c>
      <c r="W267" s="1247">
        <v>6263</v>
      </c>
      <c r="X267" s="1247" t="s">
        <v>928</v>
      </c>
    </row>
    <row r="268" spans="1:24" x14ac:dyDescent="0.25">
      <c r="A268" s="1247">
        <v>6074</v>
      </c>
      <c r="B268" s="1247" t="s">
        <v>830</v>
      </c>
      <c r="C268" s="1247"/>
      <c r="D268" s="1247" t="s">
        <v>537</v>
      </c>
      <c r="E268" s="1247">
        <v>7127</v>
      </c>
      <c r="F268" s="1247"/>
      <c r="G268" s="1247"/>
      <c r="H268" s="1247"/>
      <c r="I268" s="1247">
        <v>7127</v>
      </c>
      <c r="J268" s="1248">
        <v>0</v>
      </c>
      <c r="K268" s="1247">
        <v>7127</v>
      </c>
      <c r="L268" s="1248">
        <v>0</v>
      </c>
      <c r="M268" s="1247">
        <v>7127</v>
      </c>
      <c r="N268" s="1248">
        <v>0</v>
      </c>
      <c r="O268" s="1247">
        <v>7127</v>
      </c>
      <c r="P268" s="1164">
        <v>6.4210000000000003E-2</v>
      </c>
      <c r="Q268" s="1247">
        <v>6697</v>
      </c>
      <c r="R268" s="1248">
        <v>0</v>
      </c>
      <c r="S268" s="1247">
        <v>6697</v>
      </c>
      <c r="T268" s="1248">
        <v>0</v>
      </c>
      <c r="U268" s="1247">
        <v>6697</v>
      </c>
      <c r="V268" s="1248">
        <v>0</v>
      </c>
      <c r="W268" s="1247">
        <v>6697</v>
      </c>
      <c r="X268" s="1247" t="s">
        <v>928</v>
      </c>
    </row>
    <row r="269" spans="1:24" x14ac:dyDescent="0.25">
      <c r="A269" s="1247">
        <v>6075</v>
      </c>
      <c r="B269" s="1247" t="s">
        <v>831</v>
      </c>
      <c r="C269" s="1247"/>
      <c r="D269" s="1247" t="s">
        <v>537</v>
      </c>
      <c r="E269" s="1247">
        <v>8608</v>
      </c>
      <c r="F269" s="1247"/>
      <c r="G269" s="1247"/>
      <c r="H269" s="1247"/>
      <c r="I269" s="1247">
        <v>8608</v>
      </c>
      <c r="J269" s="1248">
        <v>0</v>
      </c>
      <c r="K269" s="1247">
        <v>8608</v>
      </c>
      <c r="L269" s="1248">
        <v>0</v>
      </c>
      <c r="M269" s="1247">
        <v>8608</v>
      </c>
      <c r="N269" s="1248">
        <v>0</v>
      </c>
      <c r="O269" s="1247">
        <v>8608</v>
      </c>
      <c r="P269" s="1164">
        <v>6.6799999999999998E-2</v>
      </c>
      <c r="Q269" s="1247">
        <v>8069</v>
      </c>
      <c r="R269" s="1248">
        <v>0</v>
      </c>
      <c r="S269" s="1247">
        <v>8069</v>
      </c>
      <c r="T269" s="1248">
        <v>0</v>
      </c>
      <c r="U269" s="1247">
        <v>8069</v>
      </c>
      <c r="V269" s="1248">
        <v>0</v>
      </c>
      <c r="W269" s="1247">
        <v>8069</v>
      </c>
      <c r="X269" s="1247" t="s">
        <v>928</v>
      </c>
    </row>
    <row r="270" spans="1:24" x14ac:dyDescent="0.25">
      <c r="A270" s="1247">
        <v>6076</v>
      </c>
      <c r="B270" s="1247" t="s">
        <v>82</v>
      </c>
      <c r="C270" s="1247"/>
      <c r="D270" s="1247" t="s">
        <v>537</v>
      </c>
      <c r="E270" s="1247">
        <v>8589</v>
      </c>
      <c r="F270" s="1247"/>
      <c r="G270" s="1247"/>
      <c r="H270" s="1247"/>
      <c r="I270" s="1247">
        <v>8589</v>
      </c>
      <c r="J270" s="1248">
        <v>0</v>
      </c>
      <c r="K270" s="1247">
        <v>8589</v>
      </c>
      <c r="L270" s="1248">
        <v>0</v>
      </c>
      <c r="M270" s="1247">
        <v>8589</v>
      </c>
      <c r="N270" s="1248">
        <v>0</v>
      </c>
      <c r="O270" s="1247">
        <v>8589</v>
      </c>
      <c r="P270" s="1164">
        <v>5.2699999999999997E-2</v>
      </c>
      <c r="Q270" s="1247">
        <v>8159</v>
      </c>
      <c r="R270" s="1248">
        <v>0</v>
      </c>
      <c r="S270" s="1247">
        <v>8159</v>
      </c>
      <c r="T270" s="1248">
        <v>0</v>
      </c>
      <c r="U270" s="1247">
        <v>8159</v>
      </c>
      <c r="V270" s="1248">
        <v>0</v>
      </c>
      <c r="W270" s="1247">
        <v>8159</v>
      </c>
      <c r="X270" s="1247" t="s">
        <v>928</v>
      </c>
    </row>
    <row r="271" spans="1:24" x14ac:dyDescent="0.25">
      <c r="A271" s="1247">
        <v>6077</v>
      </c>
      <c r="B271" s="1247" t="s">
        <v>83</v>
      </c>
      <c r="C271" s="1247"/>
      <c r="D271" s="1247" t="s">
        <v>537</v>
      </c>
      <c r="E271" s="1247">
        <v>1357</v>
      </c>
      <c r="F271" s="1247"/>
      <c r="G271" s="1247"/>
      <c r="H271" s="1247"/>
      <c r="I271" s="1247">
        <v>1357</v>
      </c>
      <c r="J271" s="1163">
        <v>-0.24986</v>
      </c>
      <c r="K271" s="1247">
        <v>1809</v>
      </c>
      <c r="L271" s="1248">
        <v>0</v>
      </c>
      <c r="M271" s="1247">
        <v>1809</v>
      </c>
      <c r="N271" s="1248">
        <v>0</v>
      </c>
      <c r="O271" s="1247">
        <v>1809</v>
      </c>
      <c r="P271" s="1248">
        <v>0</v>
      </c>
      <c r="Q271" s="1247">
        <v>1809</v>
      </c>
      <c r="R271" s="1248">
        <v>0</v>
      </c>
      <c r="S271" s="1247">
        <v>1809</v>
      </c>
      <c r="T271" s="1163">
        <v>-0.25678000000000001</v>
      </c>
      <c r="U271" s="1247">
        <v>2434</v>
      </c>
      <c r="V271" s="1248">
        <v>0</v>
      </c>
      <c r="W271" s="1247">
        <v>2434</v>
      </c>
      <c r="X271" s="1247" t="s">
        <v>928</v>
      </c>
    </row>
    <row r="272" spans="1:24" x14ac:dyDescent="0.25">
      <c r="A272" s="1247">
        <v>6078</v>
      </c>
      <c r="B272" s="1247" t="s">
        <v>832</v>
      </c>
      <c r="C272" s="1247"/>
      <c r="D272" s="1247" t="s">
        <v>537</v>
      </c>
      <c r="E272" s="1247">
        <v>7884</v>
      </c>
      <c r="F272" s="1247"/>
      <c r="G272" s="1247"/>
      <c r="H272" s="1247"/>
      <c r="I272" s="1247">
        <v>7884</v>
      </c>
      <c r="J272" s="1248">
        <v>0</v>
      </c>
      <c r="K272" s="1247">
        <v>7884</v>
      </c>
      <c r="L272" s="1248">
        <v>0</v>
      </c>
      <c r="M272" s="1247">
        <v>7884</v>
      </c>
      <c r="N272" s="1248">
        <v>0</v>
      </c>
      <c r="O272" s="1247">
        <v>7884</v>
      </c>
      <c r="P272" s="1164">
        <v>5.8259999999999999E-2</v>
      </c>
      <c r="Q272" s="1247">
        <v>7450</v>
      </c>
      <c r="R272" s="1248">
        <v>0</v>
      </c>
      <c r="S272" s="1247">
        <v>7450</v>
      </c>
      <c r="T272" s="1248">
        <v>0</v>
      </c>
      <c r="U272" s="1247">
        <v>7450</v>
      </c>
      <c r="V272" s="1248">
        <v>0</v>
      </c>
      <c r="W272" s="1247">
        <v>7450</v>
      </c>
      <c r="X272" s="1247" t="s">
        <v>928</v>
      </c>
    </row>
    <row r="273" spans="1:24" x14ac:dyDescent="0.25">
      <c r="A273" s="1247">
        <v>6079</v>
      </c>
      <c r="B273" s="1247" t="s">
        <v>833</v>
      </c>
      <c r="C273" s="1247"/>
      <c r="D273" s="1247" t="s">
        <v>537</v>
      </c>
      <c r="E273" s="1247">
        <v>5929</v>
      </c>
      <c r="F273" s="1247"/>
      <c r="G273" s="1247"/>
      <c r="H273" s="1247"/>
      <c r="I273" s="1247">
        <v>5929</v>
      </c>
      <c r="J273" s="1248">
        <v>0</v>
      </c>
      <c r="K273" s="1247">
        <v>5929</v>
      </c>
      <c r="L273" s="1248">
        <v>0</v>
      </c>
      <c r="M273" s="1247">
        <v>5929</v>
      </c>
      <c r="N273" s="1248">
        <v>0</v>
      </c>
      <c r="O273" s="1247">
        <v>5929</v>
      </c>
      <c r="P273" s="1164">
        <v>6.5030000000000004E-2</v>
      </c>
      <c r="Q273" s="1247">
        <v>5567</v>
      </c>
      <c r="R273" s="1248">
        <v>0</v>
      </c>
      <c r="S273" s="1247">
        <v>5567</v>
      </c>
      <c r="T273" s="1248">
        <v>0</v>
      </c>
      <c r="U273" s="1247">
        <v>5567</v>
      </c>
      <c r="V273" s="1248">
        <v>0</v>
      </c>
      <c r="W273" s="1247">
        <v>5567</v>
      </c>
      <c r="X273" s="1247" t="s">
        <v>928</v>
      </c>
    </row>
    <row r="274" spans="1:24" x14ac:dyDescent="0.25">
      <c r="A274" s="1247">
        <v>6080</v>
      </c>
      <c r="B274" s="1247" t="s">
        <v>86</v>
      </c>
      <c r="C274" s="1247"/>
      <c r="D274" s="1247" t="s">
        <v>537</v>
      </c>
      <c r="E274" s="1247">
        <v>8992</v>
      </c>
      <c r="F274" s="1247"/>
      <c r="G274" s="1247"/>
      <c r="H274" s="1247"/>
      <c r="I274" s="1247">
        <v>8992</v>
      </c>
      <c r="J274" s="1248">
        <v>0</v>
      </c>
      <c r="K274" s="1247">
        <v>8992</v>
      </c>
      <c r="L274" s="1248">
        <v>0</v>
      </c>
      <c r="M274" s="1247">
        <v>8992</v>
      </c>
      <c r="N274" s="1248">
        <v>0</v>
      </c>
      <c r="O274" s="1247">
        <v>8992</v>
      </c>
      <c r="P274" s="1164">
        <v>6.3640000000000002E-2</v>
      </c>
      <c r="Q274" s="1247">
        <v>8454</v>
      </c>
      <c r="R274" s="1248">
        <v>0</v>
      </c>
      <c r="S274" s="1247">
        <v>8454</v>
      </c>
      <c r="T274" s="1248">
        <v>0</v>
      </c>
      <c r="U274" s="1247">
        <v>8454</v>
      </c>
      <c r="V274" s="1248">
        <v>0</v>
      </c>
      <c r="W274" s="1247">
        <v>8454</v>
      </c>
      <c r="X274" s="1247" t="s">
        <v>928</v>
      </c>
    </row>
    <row r="275" spans="1:24" x14ac:dyDescent="0.25">
      <c r="A275" s="1247">
        <v>6081</v>
      </c>
      <c r="B275" s="1247" t="s">
        <v>87</v>
      </c>
      <c r="C275" s="1247"/>
      <c r="D275" s="1247" t="s">
        <v>537</v>
      </c>
      <c r="E275" s="1247">
        <v>8146</v>
      </c>
      <c r="F275" s="1247"/>
      <c r="G275" s="1247"/>
      <c r="H275" s="1247"/>
      <c r="I275" s="1247">
        <v>8146</v>
      </c>
      <c r="J275" s="1248">
        <v>0</v>
      </c>
      <c r="K275" s="1247">
        <v>8146</v>
      </c>
      <c r="L275" s="1248">
        <v>0</v>
      </c>
      <c r="M275" s="1247">
        <v>8146</v>
      </c>
      <c r="N275" s="1248">
        <v>0</v>
      </c>
      <c r="O275" s="1247">
        <v>8146</v>
      </c>
      <c r="P275" s="1164">
        <v>5.9990000000000002E-2</v>
      </c>
      <c r="Q275" s="1247">
        <v>7685</v>
      </c>
      <c r="R275" s="1248">
        <v>0</v>
      </c>
      <c r="S275" s="1247">
        <v>7685</v>
      </c>
      <c r="T275" s="1248">
        <v>0</v>
      </c>
      <c r="U275" s="1247">
        <v>7685</v>
      </c>
      <c r="V275" s="1248">
        <v>0</v>
      </c>
      <c r="W275" s="1247">
        <v>7685</v>
      </c>
      <c r="X275" s="1247" t="s">
        <v>928</v>
      </c>
    </row>
    <row r="276" spans="1:24" x14ac:dyDescent="0.25">
      <c r="A276" s="1247">
        <v>7215</v>
      </c>
      <c r="B276" s="1247" t="s">
        <v>847</v>
      </c>
      <c r="C276" s="1247"/>
      <c r="D276" s="1247" t="s">
        <v>537</v>
      </c>
      <c r="E276" s="1247">
        <v>7567</v>
      </c>
      <c r="F276" s="1247"/>
      <c r="G276" s="1247"/>
      <c r="H276" s="1247"/>
      <c r="I276" s="1247">
        <v>7567</v>
      </c>
      <c r="J276" s="1248">
        <v>0</v>
      </c>
      <c r="K276" s="1247">
        <v>7567</v>
      </c>
      <c r="L276" s="1248">
        <v>0</v>
      </c>
      <c r="M276" s="1247">
        <v>7567</v>
      </c>
      <c r="N276" s="1248">
        <v>0</v>
      </c>
      <c r="O276" s="1247">
        <v>7567</v>
      </c>
      <c r="P276" s="1248">
        <v>0</v>
      </c>
      <c r="Q276" s="1247">
        <v>7567</v>
      </c>
      <c r="R276" s="1248">
        <v>0</v>
      </c>
      <c r="S276" s="1247">
        <v>7567</v>
      </c>
      <c r="T276" s="1248">
        <v>0</v>
      </c>
      <c r="U276" s="1247">
        <v>7567</v>
      </c>
      <c r="V276" s="1248">
        <v>0</v>
      </c>
      <c r="W276" s="1247">
        <v>7567</v>
      </c>
      <c r="X276" s="1247" t="s">
        <v>928</v>
      </c>
    </row>
    <row r="277" spans="1:24" x14ac:dyDescent="0.25">
      <c r="A277" s="1247">
        <v>7224</v>
      </c>
      <c r="B277" s="1247" t="s">
        <v>851</v>
      </c>
      <c r="C277" s="1247" t="s">
        <v>562</v>
      </c>
      <c r="D277" s="1247" t="s">
        <v>537</v>
      </c>
      <c r="E277" s="1247">
        <v>16319</v>
      </c>
      <c r="F277" s="1247"/>
      <c r="G277" s="1247"/>
      <c r="H277" s="1247"/>
      <c r="I277" s="1247">
        <v>16319</v>
      </c>
      <c r="J277" s="1248">
        <v>0</v>
      </c>
      <c r="K277" s="1247">
        <v>16319</v>
      </c>
      <c r="L277" s="1248">
        <v>0</v>
      </c>
      <c r="M277" s="1247">
        <v>16319</v>
      </c>
      <c r="N277" s="1164">
        <v>3.3309999999999999E-2</v>
      </c>
      <c r="O277" s="1247">
        <v>15793</v>
      </c>
      <c r="P277" s="1248">
        <v>0</v>
      </c>
      <c r="Q277" s="1247">
        <v>15793</v>
      </c>
      <c r="R277" s="1248">
        <v>0</v>
      </c>
      <c r="S277" s="1247">
        <v>15793</v>
      </c>
      <c r="T277" s="1248">
        <v>0</v>
      </c>
      <c r="U277" s="1247">
        <v>15793</v>
      </c>
      <c r="V277" s="1248">
        <v>0</v>
      </c>
      <c r="W277" s="1247">
        <v>15793</v>
      </c>
      <c r="X277" s="1247" t="s">
        <v>928</v>
      </c>
    </row>
    <row r="278" spans="1:24" x14ac:dyDescent="0.25">
      <c r="A278" s="1247">
        <v>9721</v>
      </c>
      <c r="B278" s="1247" t="s">
        <v>855</v>
      </c>
      <c r="C278" s="1247"/>
      <c r="D278" s="1247" t="s">
        <v>537</v>
      </c>
      <c r="E278" s="1247">
        <v>1258</v>
      </c>
      <c r="F278" s="1247"/>
      <c r="G278" s="1247"/>
      <c r="H278" s="1247"/>
      <c r="I278" s="1247">
        <v>1258</v>
      </c>
      <c r="J278" s="1248">
        <v>0</v>
      </c>
      <c r="K278" s="1247">
        <v>1258</v>
      </c>
      <c r="L278" s="1248">
        <v>0</v>
      </c>
      <c r="M278" s="1247">
        <v>1258</v>
      </c>
      <c r="N278" s="1248">
        <v>0</v>
      </c>
      <c r="O278" s="1247">
        <v>1258</v>
      </c>
      <c r="P278" s="1248">
        <v>0</v>
      </c>
      <c r="Q278" s="1247">
        <v>1258</v>
      </c>
      <c r="R278" s="1248">
        <v>0</v>
      </c>
      <c r="S278" s="1247">
        <v>1258</v>
      </c>
      <c r="T278" s="1248">
        <v>0</v>
      </c>
      <c r="U278" s="1247">
        <v>1258</v>
      </c>
      <c r="V278" s="1248">
        <v>0</v>
      </c>
      <c r="W278" s="1247">
        <v>1258</v>
      </c>
      <c r="X278" s="1247" t="s">
        <v>928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X226"/>
  <sheetViews>
    <sheetView topLeftCell="A99" zoomScale="80" zoomScaleNormal="80" workbookViewId="0">
      <selection activeCell="B139" sqref="B139"/>
    </sheetView>
  </sheetViews>
  <sheetFormatPr baseColWidth="10" defaultColWidth="11.42578125" defaultRowHeight="15" x14ac:dyDescent="0.25"/>
  <cols>
    <col min="1" max="1" width="20.85546875" bestFit="1" customWidth="1"/>
    <col min="2" max="2" width="30" bestFit="1" customWidth="1"/>
    <col min="3" max="3" width="24.5703125" bestFit="1" customWidth="1"/>
    <col min="4" max="4" width="23.5703125" bestFit="1" customWidth="1"/>
    <col min="5" max="5" width="6.7109375" bestFit="1" customWidth="1"/>
    <col min="6" max="6" width="6.140625" bestFit="1" customWidth="1"/>
    <col min="7" max="7" width="6.7109375" bestFit="1" customWidth="1"/>
    <col min="8" max="8" width="6.140625" bestFit="1" customWidth="1"/>
    <col min="9" max="9" width="6.7109375" bestFit="1" customWidth="1"/>
    <col min="10" max="10" width="6.140625" bestFit="1" customWidth="1"/>
    <col min="11" max="13" width="7.140625" bestFit="1" customWidth="1"/>
    <col min="14" max="14" width="6.140625" bestFit="1" customWidth="1"/>
    <col min="15" max="15" width="7.140625" bestFit="1" customWidth="1"/>
    <col min="16" max="16" width="2.5703125" bestFit="1" customWidth="1"/>
    <col min="17" max="17" width="7.140625" bestFit="1" customWidth="1"/>
    <col min="18" max="18" width="7.85546875" bestFit="1" customWidth="1"/>
    <col min="19" max="21" width="7.140625" bestFit="1" customWidth="1"/>
    <col min="22" max="22" width="6.140625" bestFit="1" customWidth="1"/>
    <col min="23" max="23" width="6.42578125" bestFit="1" customWidth="1"/>
    <col min="24" max="24" width="11.85546875" hidden="1" customWidth="1"/>
  </cols>
  <sheetData>
    <row r="1" spans="1:24" x14ac:dyDescent="0.25">
      <c r="A1" s="1098" t="s">
        <v>1350</v>
      </c>
    </row>
    <row r="2" spans="1:24" x14ac:dyDescent="0.25">
      <c r="A2" s="1098" t="s">
        <v>1359</v>
      </c>
    </row>
    <row r="3" spans="1:24" x14ac:dyDescent="0.25">
      <c r="A3" s="1095" t="s">
        <v>497</v>
      </c>
      <c r="B3" s="1095" t="s">
        <v>498</v>
      </c>
      <c r="C3" s="1095" t="s">
        <v>499</v>
      </c>
      <c r="D3" s="1095" t="s">
        <v>500</v>
      </c>
      <c r="E3" s="1096">
        <v>46069</v>
      </c>
      <c r="F3" s="1095" t="s">
        <v>427</v>
      </c>
      <c r="G3" s="1096">
        <v>46062</v>
      </c>
      <c r="H3" s="1095" t="s">
        <v>427</v>
      </c>
      <c r="I3" s="1096">
        <v>46055</v>
      </c>
      <c r="J3" s="1095" t="s">
        <v>427</v>
      </c>
      <c r="K3" s="1096">
        <v>46048</v>
      </c>
      <c r="L3" s="1095" t="s">
        <v>427</v>
      </c>
      <c r="M3" s="1096">
        <v>46041</v>
      </c>
      <c r="N3" s="1095" t="s">
        <v>427</v>
      </c>
      <c r="O3" s="1096">
        <v>46035</v>
      </c>
      <c r="P3" s="1095" t="s">
        <v>427</v>
      </c>
      <c r="Q3" s="1096">
        <v>46034</v>
      </c>
      <c r="R3" s="1095" t="s">
        <v>427</v>
      </c>
      <c r="S3" s="1096">
        <v>46027</v>
      </c>
      <c r="T3" s="1095" t="s">
        <v>427</v>
      </c>
      <c r="U3" s="1096">
        <v>46023</v>
      </c>
      <c r="V3" s="1095" t="s">
        <v>427</v>
      </c>
      <c r="W3" s="1096">
        <v>46385</v>
      </c>
      <c r="X3" s="1095" t="s">
        <v>501</v>
      </c>
    </row>
    <row r="4" spans="1:24" x14ac:dyDescent="0.25">
      <c r="A4" s="1247">
        <v>1</v>
      </c>
      <c r="B4" s="1247" t="s">
        <v>502</v>
      </c>
      <c r="C4" s="1247" t="s">
        <v>432</v>
      </c>
      <c r="D4" s="1247" t="s">
        <v>503</v>
      </c>
      <c r="E4" s="1247">
        <v>6325</v>
      </c>
      <c r="F4" s="1248">
        <v>0</v>
      </c>
      <c r="G4" s="1247">
        <v>6325</v>
      </c>
      <c r="H4" s="1248">
        <v>0</v>
      </c>
      <c r="I4" s="1247">
        <v>6325</v>
      </c>
      <c r="J4" s="1248">
        <v>0</v>
      </c>
      <c r="K4" s="1247">
        <v>6325</v>
      </c>
      <c r="L4" s="1248">
        <v>0</v>
      </c>
      <c r="M4" s="1247">
        <v>6325</v>
      </c>
      <c r="N4" s="1247"/>
      <c r="O4" s="1247"/>
      <c r="P4" s="1247"/>
      <c r="Q4" s="1247">
        <v>6325</v>
      </c>
      <c r="R4" s="1164">
        <v>0.15</v>
      </c>
      <c r="S4" s="1247">
        <v>5500</v>
      </c>
      <c r="T4" s="1248">
        <v>0</v>
      </c>
      <c r="U4" s="1247">
        <v>5500</v>
      </c>
      <c r="V4" s="1248">
        <v>0</v>
      </c>
      <c r="W4" s="1247">
        <v>5500</v>
      </c>
      <c r="X4" s="1247" t="s">
        <v>928</v>
      </c>
    </row>
    <row r="5" spans="1:24" x14ac:dyDescent="0.25">
      <c r="A5" s="1247">
        <v>3</v>
      </c>
      <c r="B5" s="1247" t="s">
        <v>504</v>
      </c>
      <c r="C5" s="1247" t="s">
        <v>432</v>
      </c>
      <c r="D5" s="1247" t="s">
        <v>503</v>
      </c>
      <c r="E5" s="1247">
        <v>6325</v>
      </c>
      <c r="F5" s="1248">
        <v>0</v>
      </c>
      <c r="G5" s="1247">
        <v>6325</v>
      </c>
      <c r="H5" s="1248">
        <v>0</v>
      </c>
      <c r="I5" s="1247">
        <v>6325</v>
      </c>
      <c r="J5" s="1248">
        <v>0</v>
      </c>
      <c r="K5" s="1247">
        <v>6325</v>
      </c>
      <c r="L5" s="1248">
        <v>0</v>
      </c>
      <c r="M5" s="1247">
        <v>6325</v>
      </c>
      <c r="N5" s="1247"/>
      <c r="O5" s="1247"/>
      <c r="P5" s="1247"/>
      <c r="Q5" s="1247">
        <v>6325</v>
      </c>
      <c r="R5" s="1164">
        <v>0.15</v>
      </c>
      <c r="S5" s="1247">
        <v>5500</v>
      </c>
      <c r="T5" s="1248">
        <v>0</v>
      </c>
      <c r="U5" s="1247">
        <v>5500</v>
      </c>
      <c r="V5" s="1248">
        <v>0</v>
      </c>
      <c r="W5" s="1247">
        <v>5500</v>
      </c>
      <c r="X5" s="1247" t="s">
        <v>928</v>
      </c>
    </row>
    <row r="6" spans="1:24" x14ac:dyDescent="0.25">
      <c r="A6" s="1247">
        <v>5</v>
      </c>
      <c r="B6" s="1247" t="s">
        <v>505</v>
      </c>
      <c r="C6" s="1247" t="s">
        <v>432</v>
      </c>
      <c r="D6" s="1247" t="s">
        <v>503</v>
      </c>
      <c r="E6" s="1247">
        <v>6325</v>
      </c>
      <c r="F6" s="1248">
        <v>0</v>
      </c>
      <c r="G6" s="1247">
        <v>6325</v>
      </c>
      <c r="H6" s="1248">
        <v>0</v>
      </c>
      <c r="I6" s="1247">
        <v>6325</v>
      </c>
      <c r="J6" s="1248">
        <v>0</v>
      </c>
      <c r="K6" s="1247">
        <v>6325</v>
      </c>
      <c r="L6" s="1248">
        <v>0</v>
      </c>
      <c r="M6" s="1247">
        <v>6325</v>
      </c>
      <c r="N6" s="1247"/>
      <c r="O6" s="1247"/>
      <c r="P6" s="1247"/>
      <c r="Q6" s="1247">
        <v>6325</v>
      </c>
      <c r="R6" s="1164">
        <v>0.15</v>
      </c>
      <c r="S6" s="1247">
        <v>5500</v>
      </c>
      <c r="T6" s="1248">
        <v>0</v>
      </c>
      <c r="U6" s="1247">
        <v>5500</v>
      </c>
      <c r="V6" s="1248">
        <v>0</v>
      </c>
      <c r="W6" s="1247">
        <v>5500</v>
      </c>
      <c r="X6" s="1247" t="s">
        <v>928</v>
      </c>
    </row>
    <row r="7" spans="1:24" x14ac:dyDescent="0.25">
      <c r="A7" s="1097">
        <v>10</v>
      </c>
      <c r="B7" s="1097" t="s">
        <v>507</v>
      </c>
      <c r="C7" s="1097" t="s">
        <v>449</v>
      </c>
      <c r="D7" s="1097" t="s">
        <v>503</v>
      </c>
      <c r="E7" s="1247">
        <v>1354</v>
      </c>
      <c r="F7" s="1248">
        <v>0</v>
      </c>
      <c r="G7" s="1247">
        <v>1354</v>
      </c>
      <c r="H7" s="1248">
        <v>0</v>
      </c>
      <c r="I7" s="1247">
        <v>1354</v>
      </c>
      <c r="J7" s="1248">
        <v>0</v>
      </c>
      <c r="K7" s="1247">
        <v>1354</v>
      </c>
      <c r="L7" s="1248">
        <v>0</v>
      </c>
      <c r="M7" s="1247">
        <v>1354</v>
      </c>
      <c r="N7" s="1247"/>
      <c r="O7" s="1247"/>
      <c r="P7" s="1247"/>
      <c r="Q7" s="1247">
        <v>1354</v>
      </c>
      <c r="R7" s="1164">
        <v>0.15038000000000001</v>
      </c>
      <c r="S7" s="1247">
        <v>1177</v>
      </c>
      <c r="T7" s="1248">
        <v>0</v>
      </c>
      <c r="U7" s="1247">
        <v>1177</v>
      </c>
      <c r="V7" s="1248">
        <v>0</v>
      </c>
      <c r="W7" s="1247">
        <v>1177</v>
      </c>
      <c r="X7" s="1247" t="s">
        <v>933</v>
      </c>
    </row>
    <row r="8" spans="1:24" x14ac:dyDescent="0.25">
      <c r="A8" s="1097">
        <v>11</v>
      </c>
      <c r="B8" s="1097" t="s">
        <v>508</v>
      </c>
      <c r="C8" s="1097" t="s">
        <v>449</v>
      </c>
      <c r="D8" s="1097" t="s">
        <v>503</v>
      </c>
      <c r="E8" s="1247">
        <v>2593</v>
      </c>
      <c r="F8" s="1248">
        <v>0</v>
      </c>
      <c r="G8" s="1247">
        <v>2593</v>
      </c>
      <c r="H8" s="1248">
        <v>0</v>
      </c>
      <c r="I8" s="1247">
        <v>2593</v>
      </c>
      <c r="J8" s="1248">
        <v>0</v>
      </c>
      <c r="K8" s="1247">
        <v>2593</v>
      </c>
      <c r="L8" s="1248">
        <v>0</v>
      </c>
      <c r="M8" s="1247">
        <v>2593</v>
      </c>
      <c r="N8" s="1247"/>
      <c r="O8" s="1247"/>
      <c r="P8" s="1247"/>
      <c r="Q8" s="1247">
        <v>2593</v>
      </c>
      <c r="R8" s="1164">
        <v>0.14989</v>
      </c>
      <c r="S8" s="1247">
        <v>2255</v>
      </c>
      <c r="T8" s="1248">
        <v>0</v>
      </c>
      <c r="U8" s="1247">
        <v>2255</v>
      </c>
      <c r="V8" s="1248">
        <v>0</v>
      </c>
      <c r="W8" s="1247">
        <v>2255</v>
      </c>
      <c r="X8" s="1247" t="s">
        <v>933</v>
      </c>
    </row>
    <row r="9" spans="1:24" x14ac:dyDescent="0.25">
      <c r="A9" s="1247">
        <v>18</v>
      </c>
      <c r="B9" s="1247" t="s">
        <v>511</v>
      </c>
      <c r="C9" s="1247" t="s">
        <v>432</v>
      </c>
      <c r="D9" s="1247" t="s">
        <v>503</v>
      </c>
      <c r="E9" s="1247">
        <v>6325</v>
      </c>
      <c r="F9" s="1248">
        <v>0</v>
      </c>
      <c r="G9" s="1247">
        <v>6325</v>
      </c>
      <c r="H9" s="1248">
        <v>0</v>
      </c>
      <c r="I9" s="1247">
        <v>6325</v>
      </c>
      <c r="J9" s="1248">
        <v>0</v>
      </c>
      <c r="K9" s="1247">
        <v>6325</v>
      </c>
      <c r="L9" s="1248">
        <v>0</v>
      </c>
      <c r="M9" s="1247">
        <v>6325</v>
      </c>
      <c r="N9" s="1247"/>
      <c r="O9" s="1247"/>
      <c r="P9" s="1247"/>
      <c r="Q9" s="1247">
        <v>6325</v>
      </c>
      <c r="R9" s="1164">
        <v>0.15</v>
      </c>
      <c r="S9" s="1247">
        <v>5500</v>
      </c>
      <c r="T9" s="1248">
        <v>0</v>
      </c>
      <c r="U9" s="1247">
        <v>5500</v>
      </c>
      <c r="V9" s="1248">
        <v>0</v>
      </c>
      <c r="W9" s="1247">
        <v>5500</v>
      </c>
      <c r="X9" s="1247" t="s">
        <v>928</v>
      </c>
    </row>
    <row r="10" spans="1:24" x14ac:dyDescent="0.25">
      <c r="A10" s="1247">
        <v>20</v>
      </c>
      <c r="B10" s="1247" t="s">
        <v>512</v>
      </c>
      <c r="C10" s="1247" t="s">
        <v>432</v>
      </c>
      <c r="D10" s="1247" t="s">
        <v>503</v>
      </c>
      <c r="E10" s="1247">
        <v>6325</v>
      </c>
      <c r="F10" s="1248">
        <v>0</v>
      </c>
      <c r="G10" s="1247">
        <v>6325</v>
      </c>
      <c r="H10" s="1248">
        <v>0</v>
      </c>
      <c r="I10" s="1247">
        <v>6325</v>
      </c>
      <c r="J10" s="1248">
        <v>0</v>
      </c>
      <c r="K10" s="1247">
        <v>6325</v>
      </c>
      <c r="L10" s="1248">
        <v>0</v>
      </c>
      <c r="M10" s="1247">
        <v>6325</v>
      </c>
      <c r="N10" s="1247"/>
      <c r="O10" s="1247"/>
      <c r="P10" s="1247"/>
      <c r="Q10" s="1247">
        <v>6325</v>
      </c>
      <c r="R10" s="1164">
        <v>0.15</v>
      </c>
      <c r="S10" s="1247">
        <v>5500</v>
      </c>
      <c r="T10" s="1248">
        <v>0</v>
      </c>
      <c r="U10" s="1247">
        <v>5500</v>
      </c>
      <c r="V10" s="1248">
        <v>0</v>
      </c>
      <c r="W10" s="1247">
        <v>5500</v>
      </c>
      <c r="X10" s="1247" t="s">
        <v>928</v>
      </c>
    </row>
    <row r="11" spans="1:24" x14ac:dyDescent="0.25">
      <c r="A11" s="1247">
        <v>27</v>
      </c>
      <c r="B11" s="1247" t="s">
        <v>513</v>
      </c>
      <c r="C11" s="1247" t="s">
        <v>514</v>
      </c>
      <c r="D11" s="1247" t="s">
        <v>503</v>
      </c>
      <c r="E11" s="1247">
        <v>17204</v>
      </c>
      <c r="F11" s="1248">
        <v>0</v>
      </c>
      <c r="G11" s="1247">
        <v>17204</v>
      </c>
      <c r="H11" s="1248">
        <v>0</v>
      </c>
      <c r="I11" s="1247">
        <v>17204</v>
      </c>
      <c r="J11" s="1248">
        <v>0</v>
      </c>
      <c r="K11" s="1247">
        <v>17204</v>
      </c>
      <c r="L11" s="1248">
        <v>0</v>
      </c>
      <c r="M11" s="1247">
        <v>17204</v>
      </c>
      <c r="N11" s="1247"/>
      <c r="O11" s="1247"/>
      <c r="P11" s="1247"/>
      <c r="Q11" s="1247">
        <v>17204</v>
      </c>
      <c r="R11" s="1164">
        <v>0.15</v>
      </c>
      <c r="S11" s="1247">
        <v>14960</v>
      </c>
      <c r="T11" s="1248">
        <v>0</v>
      </c>
      <c r="U11" s="1247">
        <v>14960</v>
      </c>
      <c r="V11" s="1248">
        <v>0</v>
      </c>
      <c r="W11" s="1247">
        <v>14960</v>
      </c>
      <c r="X11" s="1247" t="s">
        <v>928</v>
      </c>
    </row>
    <row r="12" spans="1:24" x14ac:dyDescent="0.25">
      <c r="A12" s="1097">
        <v>30</v>
      </c>
      <c r="B12" s="1097" t="s">
        <v>515</v>
      </c>
      <c r="C12" s="1097" t="s">
        <v>514</v>
      </c>
      <c r="D12" s="1097" t="s">
        <v>503</v>
      </c>
      <c r="E12" s="1247">
        <v>3036</v>
      </c>
      <c r="F12" s="1248">
        <v>0</v>
      </c>
      <c r="G12" s="1247">
        <v>3036</v>
      </c>
      <c r="H12" s="1248">
        <v>0</v>
      </c>
      <c r="I12" s="1247">
        <v>3036</v>
      </c>
      <c r="J12" s="1248">
        <v>0</v>
      </c>
      <c r="K12" s="1247">
        <v>3036</v>
      </c>
      <c r="L12" s="1248">
        <v>0</v>
      </c>
      <c r="M12" s="1247">
        <v>3036</v>
      </c>
      <c r="N12" s="1247"/>
      <c r="O12" s="1247"/>
      <c r="P12" s="1247"/>
      <c r="Q12" s="1247">
        <v>3036</v>
      </c>
      <c r="R12" s="1164">
        <v>0.15</v>
      </c>
      <c r="S12" s="1247">
        <v>2640</v>
      </c>
      <c r="T12" s="1248">
        <v>0</v>
      </c>
      <c r="U12" s="1247">
        <v>2640</v>
      </c>
      <c r="V12" s="1248">
        <v>0</v>
      </c>
      <c r="W12" s="1247">
        <v>2640</v>
      </c>
      <c r="X12" s="1247" t="s">
        <v>933</v>
      </c>
    </row>
    <row r="13" spans="1:24" x14ac:dyDescent="0.25">
      <c r="A13" s="1247">
        <v>33</v>
      </c>
      <c r="B13" s="1247" t="s">
        <v>320</v>
      </c>
      <c r="C13" s="1247" t="s">
        <v>514</v>
      </c>
      <c r="D13" s="1247" t="s">
        <v>503</v>
      </c>
      <c r="E13" s="1247">
        <v>20366</v>
      </c>
      <c r="F13" s="1248">
        <v>0</v>
      </c>
      <c r="G13" s="1247">
        <v>20366</v>
      </c>
      <c r="H13" s="1248">
        <v>0</v>
      </c>
      <c r="I13" s="1247">
        <v>20366</v>
      </c>
      <c r="J13" s="1248">
        <v>0</v>
      </c>
      <c r="K13" s="1247">
        <v>20366</v>
      </c>
      <c r="L13" s="1248">
        <v>0</v>
      </c>
      <c r="M13" s="1247">
        <v>20366</v>
      </c>
      <c r="N13" s="1247"/>
      <c r="O13" s="1247"/>
      <c r="P13" s="1247"/>
      <c r="Q13" s="1247">
        <v>20366</v>
      </c>
      <c r="R13" s="1164">
        <v>0.14996999999999999</v>
      </c>
      <c r="S13" s="1247">
        <v>17710</v>
      </c>
      <c r="T13" s="1248">
        <v>0</v>
      </c>
      <c r="U13" s="1247">
        <v>17710</v>
      </c>
      <c r="V13" s="1248">
        <v>0</v>
      </c>
      <c r="W13" s="1247">
        <v>17710</v>
      </c>
      <c r="X13" s="1247" t="s">
        <v>928</v>
      </c>
    </row>
    <row r="14" spans="1:24" x14ac:dyDescent="0.25">
      <c r="A14" s="1247">
        <v>34</v>
      </c>
      <c r="B14" s="1247" t="s">
        <v>321</v>
      </c>
      <c r="C14" s="1247" t="s">
        <v>514</v>
      </c>
      <c r="D14" s="1247" t="s">
        <v>503</v>
      </c>
      <c r="E14" s="1247">
        <v>18975</v>
      </c>
      <c r="F14" s="1248">
        <v>0</v>
      </c>
      <c r="G14" s="1247">
        <v>18975</v>
      </c>
      <c r="H14" s="1248">
        <v>0</v>
      </c>
      <c r="I14" s="1247">
        <v>18975</v>
      </c>
      <c r="J14" s="1248">
        <v>0</v>
      </c>
      <c r="K14" s="1247">
        <v>18975</v>
      </c>
      <c r="L14" s="1248">
        <v>0</v>
      </c>
      <c r="M14" s="1247">
        <v>18975</v>
      </c>
      <c r="N14" s="1247"/>
      <c r="O14" s="1247"/>
      <c r="P14" s="1247"/>
      <c r="Q14" s="1247">
        <v>18975</v>
      </c>
      <c r="R14" s="1164">
        <v>0.15</v>
      </c>
      <c r="S14" s="1247">
        <v>16500</v>
      </c>
      <c r="T14" s="1248">
        <v>0</v>
      </c>
      <c r="U14" s="1247">
        <v>16500</v>
      </c>
      <c r="V14" s="1248">
        <v>0</v>
      </c>
      <c r="W14" s="1247">
        <v>16500</v>
      </c>
      <c r="X14" s="1247" t="s">
        <v>928</v>
      </c>
    </row>
    <row r="15" spans="1:24" x14ac:dyDescent="0.25">
      <c r="A15" s="1247">
        <v>35</v>
      </c>
      <c r="B15" s="1247" t="s">
        <v>322</v>
      </c>
      <c r="C15" s="1247" t="s">
        <v>514</v>
      </c>
      <c r="D15" s="1247" t="s">
        <v>503</v>
      </c>
      <c r="E15" s="1247">
        <v>18975</v>
      </c>
      <c r="F15" s="1248">
        <v>0</v>
      </c>
      <c r="G15" s="1247">
        <v>18975</v>
      </c>
      <c r="H15" s="1248">
        <v>0</v>
      </c>
      <c r="I15" s="1247">
        <v>18975</v>
      </c>
      <c r="J15" s="1248">
        <v>0</v>
      </c>
      <c r="K15" s="1247">
        <v>18975</v>
      </c>
      <c r="L15" s="1248">
        <v>0</v>
      </c>
      <c r="M15" s="1247">
        <v>18975</v>
      </c>
      <c r="N15" s="1247"/>
      <c r="O15" s="1247"/>
      <c r="P15" s="1247"/>
      <c r="Q15" s="1247">
        <v>18975</v>
      </c>
      <c r="R15" s="1164">
        <v>0.15</v>
      </c>
      <c r="S15" s="1247">
        <v>16500</v>
      </c>
      <c r="T15" s="1248">
        <v>0</v>
      </c>
      <c r="U15" s="1247">
        <v>16500</v>
      </c>
      <c r="V15" s="1248">
        <v>0</v>
      </c>
      <c r="W15" s="1247">
        <v>16500</v>
      </c>
      <c r="X15" s="1247" t="s">
        <v>928</v>
      </c>
    </row>
    <row r="16" spans="1:24" x14ac:dyDescent="0.25">
      <c r="A16" s="1247">
        <v>38</v>
      </c>
      <c r="B16" s="1247" t="s">
        <v>517</v>
      </c>
      <c r="C16" s="1247" t="s">
        <v>514</v>
      </c>
      <c r="D16" s="1247" t="s">
        <v>503</v>
      </c>
      <c r="E16" s="1247">
        <v>20746</v>
      </c>
      <c r="F16" s="1248">
        <v>0</v>
      </c>
      <c r="G16" s="1247">
        <v>20746</v>
      </c>
      <c r="H16" s="1248">
        <v>0</v>
      </c>
      <c r="I16" s="1247">
        <v>20746</v>
      </c>
      <c r="J16" s="1248">
        <v>0</v>
      </c>
      <c r="K16" s="1247">
        <v>20746</v>
      </c>
      <c r="L16" s="1248">
        <v>0</v>
      </c>
      <c r="M16" s="1247">
        <v>20746</v>
      </c>
      <c r="N16" s="1247"/>
      <c r="O16" s="1247"/>
      <c r="P16" s="1247"/>
      <c r="Q16" s="1247">
        <v>20746</v>
      </c>
      <c r="R16" s="1164">
        <v>0.15</v>
      </c>
      <c r="S16" s="1247">
        <v>18040</v>
      </c>
      <c r="T16" s="1248">
        <v>0</v>
      </c>
      <c r="U16" s="1247">
        <v>18040</v>
      </c>
      <c r="V16" s="1248">
        <v>0</v>
      </c>
      <c r="W16" s="1247">
        <v>18040</v>
      </c>
      <c r="X16" s="1247" t="s">
        <v>928</v>
      </c>
    </row>
    <row r="17" spans="1:24" x14ac:dyDescent="0.25">
      <c r="A17" s="1247">
        <v>39</v>
      </c>
      <c r="B17" s="1247" t="s">
        <v>518</v>
      </c>
      <c r="C17" s="1247" t="s">
        <v>514</v>
      </c>
      <c r="D17" s="1247" t="s">
        <v>503</v>
      </c>
      <c r="E17" s="1247">
        <v>20746</v>
      </c>
      <c r="F17" s="1248">
        <v>0</v>
      </c>
      <c r="G17" s="1247">
        <v>20746</v>
      </c>
      <c r="H17" s="1248">
        <v>0</v>
      </c>
      <c r="I17" s="1247">
        <v>20746</v>
      </c>
      <c r="J17" s="1248">
        <v>0</v>
      </c>
      <c r="K17" s="1247">
        <v>20746</v>
      </c>
      <c r="L17" s="1248">
        <v>0</v>
      </c>
      <c r="M17" s="1247">
        <v>20746</v>
      </c>
      <c r="N17" s="1247"/>
      <c r="O17" s="1247"/>
      <c r="P17" s="1247"/>
      <c r="Q17" s="1247">
        <v>20746</v>
      </c>
      <c r="R17" s="1164">
        <v>0.15</v>
      </c>
      <c r="S17" s="1247">
        <v>18040</v>
      </c>
      <c r="T17" s="1248">
        <v>0</v>
      </c>
      <c r="U17" s="1247">
        <v>18040</v>
      </c>
      <c r="V17" s="1248">
        <v>0</v>
      </c>
      <c r="W17" s="1247">
        <v>18040</v>
      </c>
      <c r="X17" s="1247" t="s">
        <v>928</v>
      </c>
    </row>
    <row r="18" spans="1:24" x14ac:dyDescent="0.25">
      <c r="A18" s="1247">
        <v>40</v>
      </c>
      <c r="B18" s="1247" t="s">
        <v>519</v>
      </c>
      <c r="C18" s="1247" t="s">
        <v>514</v>
      </c>
      <c r="D18" s="1247" t="s">
        <v>503</v>
      </c>
      <c r="E18" s="1247">
        <v>20746</v>
      </c>
      <c r="F18" s="1248">
        <v>0</v>
      </c>
      <c r="G18" s="1247">
        <v>20746</v>
      </c>
      <c r="H18" s="1248">
        <v>0</v>
      </c>
      <c r="I18" s="1247">
        <v>20746</v>
      </c>
      <c r="J18" s="1248">
        <v>0</v>
      </c>
      <c r="K18" s="1247">
        <v>20746</v>
      </c>
      <c r="L18" s="1248">
        <v>0</v>
      </c>
      <c r="M18" s="1247">
        <v>20746</v>
      </c>
      <c r="N18" s="1247"/>
      <c r="O18" s="1247"/>
      <c r="P18" s="1247"/>
      <c r="Q18" s="1247">
        <v>20746</v>
      </c>
      <c r="R18" s="1164">
        <v>0.15</v>
      </c>
      <c r="S18" s="1247">
        <v>18040</v>
      </c>
      <c r="T18" s="1248">
        <v>0</v>
      </c>
      <c r="U18" s="1247">
        <v>18040</v>
      </c>
      <c r="V18" s="1248">
        <v>0</v>
      </c>
      <c r="W18" s="1247">
        <v>18040</v>
      </c>
      <c r="X18" s="1247" t="s">
        <v>928</v>
      </c>
    </row>
    <row r="19" spans="1:24" x14ac:dyDescent="0.25">
      <c r="A19" s="1247">
        <v>41</v>
      </c>
      <c r="B19" s="1247" t="s">
        <v>520</v>
      </c>
      <c r="C19" s="1247" t="s">
        <v>514</v>
      </c>
      <c r="D19" s="1247" t="s">
        <v>503</v>
      </c>
      <c r="E19" s="1247">
        <v>20746</v>
      </c>
      <c r="F19" s="1248">
        <v>0</v>
      </c>
      <c r="G19" s="1247">
        <v>20746</v>
      </c>
      <c r="H19" s="1248">
        <v>0</v>
      </c>
      <c r="I19" s="1247">
        <v>20746</v>
      </c>
      <c r="J19" s="1248">
        <v>0</v>
      </c>
      <c r="K19" s="1247">
        <v>20746</v>
      </c>
      <c r="L19" s="1248">
        <v>0</v>
      </c>
      <c r="M19" s="1247">
        <v>20746</v>
      </c>
      <c r="N19" s="1247"/>
      <c r="O19" s="1247"/>
      <c r="P19" s="1247"/>
      <c r="Q19" s="1247">
        <v>20746</v>
      </c>
      <c r="R19" s="1164">
        <v>0.15</v>
      </c>
      <c r="S19" s="1247">
        <v>18040</v>
      </c>
      <c r="T19" s="1248">
        <v>0</v>
      </c>
      <c r="U19" s="1247">
        <v>18040</v>
      </c>
      <c r="V19" s="1248">
        <v>0</v>
      </c>
      <c r="W19" s="1247">
        <v>18040</v>
      </c>
      <c r="X19" s="1247" t="s">
        <v>928</v>
      </c>
    </row>
    <row r="20" spans="1:24" x14ac:dyDescent="0.25">
      <c r="A20" s="1247">
        <v>42</v>
      </c>
      <c r="B20" s="1247" t="s">
        <v>1277</v>
      </c>
      <c r="C20" s="1247" t="s">
        <v>514</v>
      </c>
      <c r="D20" s="1247" t="s">
        <v>503</v>
      </c>
      <c r="E20" s="1247">
        <v>8855</v>
      </c>
      <c r="F20" s="1248">
        <v>0</v>
      </c>
      <c r="G20" s="1247">
        <v>8855</v>
      </c>
      <c r="H20" s="1248">
        <v>0</v>
      </c>
      <c r="I20" s="1247">
        <v>8855</v>
      </c>
      <c r="J20" s="1248">
        <v>0</v>
      </c>
      <c r="K20" s="1247">
        <v>8855</v>
      </c>
      <c r="L20" s="1248">
        <v>0</v>
      </c>
      <c r="M20" s="1247">
        <v>8855</v>
      </c>
      <c r="N20" s="1247"/>
      <c r="O20" s="1247"/>
      <c r="P20" s="1247"/>
      <c r="Q20" s="1247">
        <v>8855</v>
      </c>
      <c r="R20" s="1164">
        <v>0.15</v>
      </c>
      <c r="S20" s="1247">
        <v>7700</v>
      </c>
      <c r="T20" s="1248">
        <v>0</v>
      </c>
      <c r="U20" s="1247">
        <v>7700</v>
      </c>
      <c r="V20" s="1248">
        <v>0</v>
      </c>
      <c r="W20" s="1247">
        <v>7700</v>
      </c>
      <c r="X20" s="1247" t="s">
        <v>928</v>
      </c>
    </row>
    <row r="21" spans="1:24" x14ac:dyDescent="0.25">
      <c r="A21" s="1247">
        <v>43</v>
      </c>
      <c r="B21" s="1247" t="s">
        <v>1278</v>
      </c>
      <c r="C21" s="1247" t="s">
        <v>514</v>
      </c>
      <c r="D21" s="1247" t="s">
        <v>503</v>
      </c>
      <c r="E21" s="1247">
        <v>8855</v>
      </c>
      <c r="F21" s="1248">
        <v>0</v>
      </c>
      <c r="G21" s="1247">
        <v>8855</v>
      </c>
      <c r="H21" s="1248">
        <v>0</v>
      </c>
      <c r="I21" s="1247">
        <v>8855</v>
      </c>
      <c r="J21" s="1248">
        <v>0</v>
      </c>
      <c r="K21" s="1247">
        <v>8855</v>
      </c>
      <c r="L21" s="1248">
        <v>0</v>
      </c>
      <c r="M21" s="1247">
        <v>8855</v>
      </c>
      <c r="N21" s="1247"/>
      <c r="O21" s="1247"/>
      <c r="P21" s="1247"/>
      <c r="Q21" s="1247">
        <v>8855</v>
      </c>
      <c r="R21" s="1164">
        <v>0.15</v>
      </c>
      <c r="S21" s="1247">
        <v>7700</v>
      </c>
      <c r="T21" s="1248">
        <v>0</v>
      </c>
      <c r="U21" s="1247">
        <v>7700</v>
      </c>
      <c r="V21" s="1248">
        <v>0</v>
      </c>
      <c r="W21" s="1247">
        <v>7700</v>
      </c>
      <c r="X21" s="1247" t="s">
        <v>928</v>
      </c>
    </row>
    <row r="22" spans="1:24" x14ac:dyDescent="0.25">
      <c r="A22" s="1247">
        <v>44</v>
      </c>
      <c r="B22" s="1247" t="s">
        <v>1279</v>
      </c>
      <c r="C22" s="1247" t="s">
        <v>514</v>
      </c>
      <c r="D22" s="1247" t="s">
        <v>503</v>
      </c>
      <c r="E22" s="1247">
        <v>8855</v>
      </c>
      <c r="F22" s="1248">
        <v>0</v>
      </c>
      <c r="G22" s="1247">
        <v>8855</v>
      </c>
      <c r="H22" s="1248">
        <v>0</v>
      </c>
      <c r="I22" s="1247">
        <v>8855</v>
      </c>
      <c r="J22" s="1248">
        <v>0</v>
      </c>
      <c r="K22" s="1247">
        <v>8855</v>
      </c>
      <c r="L22" s="1248">
        <v>0</v>
      </c>
      <c r="M22" s="1247">
        <v>8855</v>
      </c>
      <c r="N22" s="1247"/>
      <c r="O22" s="1247"/>
      <c r="P22" s="1247"/>
      <c r="Q22" s="1247">
        <v>8855</v>
      </c>
      <c r="R22" s="1164">
        <v>0.15</v>
      </c>
      <c r="S22" s="1247">
        <v>7700</v>
      </c>
      <c r="T22" s="1248">
        <v>0</v>
      </c>
      <c r="U22" s="1247">
        <v>7700</v>
      </c>
      <c r="V22" s="1248">
        <v>0</v>
      </c>
      <c r="W22" s="1247">
        <v>7700</v>
      </c>
      <c r="X22" s="1247" t="s">
        <v>928</v>
      </c>
    </row>
    <row r="23" spans="1:24" x14ac:dyDescent="0.25">
      <c r="A23" s="1247">
        <v>48</v>
      </c>
      <c r="B23" s="1247" t="s">
        <v>521</v>
      </c>
      <c r="C23" s="1247" t="s">
        <v>514</v>
      </c>
      <c r="D23" s="1247" t="s">
        <v>503</v>
      </c>
      <c r="E23" s="1247">
        <v>13282</v>
      </c>
      <c r="F23" s="1248">
        <v>0</v>
      </c>
      <c r="G23" s="1247">
        <v>13282</v>
      </c>
      <c r="H23" s="1248">
        <v>0</v>
      </c>
      <c r="I23" s="1247">
        <v>13282</v>
      </c>
      <c r="J23" s="1248">
        <v>0</v>
      </c>
      <c r="K23" s="1247">
        <v>13282</v>
      </c>
      <c r="L23" s="1248">
        <v>0</v>
      </c>
      <c r="M23" s="1247">
        <v>13282</v>
      </c>
      <c r="N23" s="1247"/>
      <c r="O23" s="1247"/>
      <c r="P23" s="1247"/>
      <c r="Q23" s="1247">
        <v>13282</v>
      </c>
      <c r="R23" s="1164">
        <v>0.14996000000000001</v>
      </c>
      <c r="S23" s="1247">
        <v>11550</v>
      </c>
      <c r="T23" s="1248">
        <v>0</v>
      </c>
      <c r="U23" s="1247">
        <v>11550</v>
      </c>
      <c r="V23" s="1248">
        <v>0</v>
      </c>
      <c r="W23" s="1247">
        <v>11550</v>
      </c>
      <c r="X23" s="1247" t="s">
        <v>928</v>
      </c>
    </row>
    <row r="24" spans="1:24" x14ac:dyDescent="0.25">
      <c r="A24" s="1247">
        <v>49</v>
      </c>
      <c r="B24" s="1247" t="s">
        <v>522</v>
      </c>
      <c r="C24" s="1247" t="s">
        <v>514</v>
      </c>
      <c r="D24" s="1247" t="s">
        <v>503</v>
      </c>
      <c r="E24" s="1247">
        <v>13282</v>
      </c>
      <c r="F24" s="1248">
        <v>0</v>
      </c>
      <c r="G24" s="1247">
        <v>13282</v>
      </c>
      <c r="H24" s="1248">
        <v>0</v>
      </c>
      <c r="I24" s="1247">
        <v>13282</v>
      </c>
      <c r="J24" s="1248">
        <v>0</v>
      </c>
      <c r="K24" s="1247">
        <v>13282</v>
      </c>
      <c r="L24" s="1248">
        <v>0</v>
      </c>
      <c r="M24" s="1247">
        <v>13282</v>
      </c>
      <c r="N24" s="1247"/>
      <c r="O24" s="1247"/>
      <c r="P24" s="1247"/>
      <c r="Q24" s="1247">
        <v>13282</v>
      </c>
      <c r="R24" s="1164">
        <v>0.14996000000000001</v>
      </c>
      <c r="S24" s="1247">
        <v>11550</v>
      </c>
      <c r="T24" s="1248">
        <v>0</v>
      </c>
      <c r="U24" s="1247">
        <v>11550</v>
      </c>
      <c r="V24" s="1248">
        <v>0</v>
      </c>
      <c r="W24" s="1247">
        <v>11550</v>
      </c>
      <c r="X24" s="1247" t="s">
        <v>928</v>
      </c>
    </row>
    <row r="25" spans="1:24" x14ac:dyDescent="0.25">
      <c r="A25" s="1247">
        <v>50</v>
      </c>
      <c r="B25" s="1247" t="s">
        <v>323</v>
      </c>
      <c r="C25" s="1247" t="s">
        <v>514</v>
      </c>
      <c r="D25" s="1247" t="s">
        <v>503</v>
      </c>
      <c r="E25" s="1247">
        <v>18975</v>
      </c>
      <c r="F25" s="1248">
        <v>0</v>
      </c>
      <c r="G25" s="1247">
        <v>18975</v>
      </c>
      <c r="H25" s="1248">
        <v>0</v>
      </c>
      <c r="I25" s="1247">
        <v>18975</v>
      </c>
      <c r="J25" s="1248">
        <v>0</v>
      </c>
      <c r="K25" s="1247">
        <v>18975</v>
      </c>
      <c r="L25" s="1248">
        <v>0</v>
      </c>
      <c r="M25" s="1247">
        <v>18975</v>
      </c>
      <c r="N25" s="1247"/>
      <c r="O25" s="1247"/>
      <c r="P25" s="1247"/>
      <c r="Q25" s="1247">
        <v>18975</v>
      </c>
      <c r="R25" s="1164">
        <v>0.15</v>
      </c>
      <c r="S25" s="1247">
        <v>16500</v>
      </c>
      <c r="T25" s="1248">
        <v>0</v>
      </c>
      <c r="U25" s="1247">
        <v>16500</v>
      </c>
      <c r="V25" s="1248">
        <v>0</v>
      </c>
      <c r="W25" s="1247">
        <v>16500</v>
      </c>
      <c r="X25" s="1247" t="s">
        <v>928</v>
      </c>
    </row>
    <row r="26" spans="1:24" x14ac:dyDescent="0.25">
      <c r="A26" s="1247">
        <v>58</v>
      </c>
      <c r="B26" s="1247" t="s">
        <v>523</v>
      </c>
      <c r="C26" s="1247" t="s">
        <v>514</v>
      </c>
      <c r="D26" s="1247" t="s">
        <v>503</v>
      </c>
      <c r="E26" s="1247">
        <v>17078</v>
      </c>
      <c r="F26" s="1248">
        <v>0</v>
      </c>
      <c r="G26" s="1247">
        <v>17078</v>
      </c>
      <c r="H26" s="1248">
        <v>0</v>
      </c>
      <c r="I26" s="1247">
        <v>17078</v>
      </c>
      <c r="J26" s="1248">
        <v>0</v>
      </c>
      <c r="K26" s="1247">
        <v>17078</v>
      </c>
      <c r="L26" s="1248">
        <v>0</v>
      </c>
      <c r="M26" s="1247">
        <v>17078</v>
      </c>
      <c r="N26" s="1247"/>
      <c r="O26" s="1247"/>
      <c r="P26" s="1247"/>
      <c r="Q26" s="1247">
        <v>17078</v>
      </c>
      <c r="R26" s="1164">
        <v>0.15003</v>
      </c>
      <c r="S26" s="1247">
        <v>14850</v>
      </c>
      <c r="T26" s="1248">
        <v>0</v>
      </c>
      <c r="U26" s="1247">
        <v>14850</v>
      </c>
      <c r="V26" s="1248">
        <v>0</v>
      </c>
      <c r="W26" s="1247">
        <v>14850</v>
      </c>
      <c r="X26" s="1247" t="s">
        <v>928</v>
      </c>
    </row>
    <row r="27" spans="1:24" x14ac:dyDescent="0.25">
      <c r="A27" s="1247">
        <v>59</v>
      </c>
      <c r="B27" s="1247" t="s">
        <v>524</v>
      </c>
      <c r="C27" s="1247" t="s">
        <v>514</v>
      </c>
      <c r="D27" s="1247" t="s">
        <v>503</v>
      </c>
      <c r="E27" s="1247">
        <v>19102</v>
      </c>
      <c r="F27" s="1248">
        <v>0</v>
      </c>
      <c r="G27" s="1247">
        <v>19102</v>
      </c>
      <c r="H27" s="1248">
        <v>0</v>
      </c>
      <c r="I27" s="1247">
        <v>19102</v>
      </c>
      <c r="J27" s="1248">
        <v>0</v>
      </c>
      <c r="K27" s="1247">
        <v>19102</v>
      </c>
      <c r="L27" s="1248">
        <v>0</v>
      </c>
      <c r="M27" s="1247">
        <v>19102</v>
      </c>
      <c r="N27" s="1247"/>
      <c r="O27" s="1247"/>
      <c r="P27" s="1247"/>
      <c r="Q27" s="1247">
        <v>19102</v>
      </c>
      <c r="R27" s="1164">
        <v>0.15003</v>
      </c>
      <c r="S27" s="1247">
        <v>16610</v>
      </c>
      <c r="T27" s="1248">
        <v>0</v>
      </c>
      <c r="U27" s="1247">
        <v>16610</v>
      </c>
      <c r="V27" s="1248">
        <v>0</v>
      </c>
      <c r="W27" s="1247">
        <v>16610</v>
      </c>
      <c r="X27" s="1247" t="s">
        <v>928</v>
      </c>
    </row>
    <row r="28" spans="1:24" x14ac:dyDescent="0.25">
      <c r="A28" s="1247">
        <v>61</v>
      </c>
      <c r="B28" s="1247" t="s">
        <v>525</v>
      </c>
      <c r="C28" s="1247" t="s">
        <v>514</v>
      </c>
      <c r="D28" s="1247" t="s">
        <v>503</v>
      </c>
      <c r="E28" s="1247">
        <v>19102</v>
      </c>
      <c r="F28" s="1248">
        <v>0</v>
      </c>
      <c r="G28" s="1247">
        <v>19102</v>
      </c>
      <c r="H28" s="1248">
        <v>0</v>
      </c>
      <c r="I28" s="1247">
        <v>19102</v>
      </c>
      <c r="J28" s="1248">
        <v>0</v>
      </c>
      <c r="K28" s="1247">
        <v>19102</v>
      </c>
      <c r="L28" s="1248">
        <v>0</v>
      </c>
      <c r="M28" s="1247">
        <v>19102</v>
      </c>
      <c r="N28" s="1247"/>
      <c r="O28" s="1247"/>
      <c r="P28" s="1247"/>
      <c r="Q28" s="1247">
        <v>19102</v>
      </c>
      <c r="R28" s="1164">
        <v>0.15003</v>
      </c>
      <c r="S28" s="1247">
        <v>16610</v>
      </c>
      <c r="T28" s="1248">
        <v>0</v>
      </c>
      <c r="U28" s="1247">
        <v>16610</v>
      </c>
      <c r="V28" s="1248">
        <v>0</v>
      </c>
      <c r="W28" s="1247">
        <v>16610</v>
      </c>
      <c r="X28" s="1247" t="s">
        <v>928</v>
      </c>
    </row>
    <row r="29" spans="1:24" x14ac:dyDescent="0.25">
      <c r="A29" s="1097">
        <v>64</v>
      </c>
      <c r="B29" s="1097" t="s">
        <v>526</v>
      </c>
      <c r="C29" s="1097" t="s">
        <v>445</v>
      </c>
      <c r="D29" s="1097" t="s">
        <v>503</v>
      </c>
      <c r="E29" s="1247">
        <v>1518</v>
      </c>
      <c r="F29" s="1248">
        <v>0</v>
      </c>
      <c r="G29" s="1247">
        <v>1518</v>
      </c>
      <c r="H29" s="1248">
        <v>0</v>
      </c>
      <c r="I29" s="1247">
        <v>1518</v>
      </c>
      <c r="J29" s="1248">
        <v>0</v>
      </c>
      <c r="K29" s="1247">
        <v>1518</v>
      </c>
      <c r="L29" s="1248">
        <v>0</v>
      </c>
      <c r="M29" s="1247">
        <v>1518</v>
      </c>
      <c r="N29" s="1247"/>
      <c r="O29" s="1247"/>
      <c r="P29" s="1247"/>
      <c r="Q29" s="1247">
        <v>1518</v>
      </c>
      <c r="R29" s="1164">
        <v>0.15</v>
      </c>
      <c r="S29" s="1247">
        <v>1320</v>
      </c>
      <c r="T29" s="1248">
        <v>0</v>
      </c>
      <c r="U29" s="1247">
        <v>1320</v>
      </c>
      <c r="V29" s="1248">
        <v>0</v>
      </c>
      <c r="W29" s="1247">
        <v>1320</v>
      </c>
      <c r="X29" s="1247" t="s">
        <v>933</v>
      </c>
    </row>
    <row r="30" spans="1:24" x14ac:dyDescent="0.25">
      <c r="A30" s="1247">
        <v>66</v>
      </c>
      <c r="B30" s="1247" t="s">
        <v>527</v>
      </c>
      <c r="C30" s="1247" t="s">
        <v>445</v>
      </c>
      <c r="D30" s="1247" t="s">
        <v>503</v>
      </c>
      <c r="E30" s="1247">
        <v>4428</v>
      </c>
      <c r="F30" s="1248">
        <v>0</v>
      </c>
      <c r="G30" s="1247">
        <v>4428</v>
      </c>
      <c r="H30" s="1248">
        <v>0</v>
      </c>
      <c r="I30" s="1247">
        <v>4428</v>
      </c>
      <c r="J30" s="1248">
        <v>0</v>
      </c>
      <c r="K30" s="1247">
        <v>4428</v>
      </c>
      <c r="L30" s="1248">
        <v>0</v>
      </c>
      <c r="M30" s="1247">
        <v>4428</v>
      </c>
      <c r="N30" s="1247"/>
      <c r="O30" s="1247"/>
      <c r="P30" s="1247"/>
      <c r="Q30" s="1247">
        <v>4428</v>
      </c>
      <c r="R30" s="1164">
        <v>0.15013000000000001</v>
      </c>
      <c r="S30" s="1247">
        <v>3850</v>
      </c>
      <c r="T30" s="1248">
        <v>0</v>
      </c>
      <c r="U30" s="1247">
        <v>3850</v>
      </c>
      <c r="V30" s="1248">
        <v>0</v>
      </c>
      <c r="W30" s="1247">
        <v>3850</v>
      </c>
      <c r="X30" s="1247" t="s">
        <v>928</v>
      </c>
    </row>
    <row r="31" spans="1:24" x14ac:dyDescent="0.25">
      <c r="A31" s="1247">
        <v>68</v>
      </c>
      <c r="B31" s="1247" t="s">
        <v>528</v>
      </c>
      <c r="C31" s="1247" t="s">
        <v>514</v>
      </c>
      <c r="D31" s="1247" t="s">
        <v>503</v>
      </c>
      <c r="E31" s="1247">
        <v>15812</v>
      </c>
      <c r="F31" s="1248">
        <v>0</v>
      </c>
      <c r="G31" s="1247">
        <v>15812</v>
      </c>
      <c r="H31" s="1248">
        <v>0</v>
      </c>
      <c r="I31" s="1247">
        <v>15812</v>
      </c>
      <c r="J31" s="1248">
        <v>0</v>
      </c>
      <c r="K31" s="1247">
        <v>15812</v>
      </c>
      <c r="L31" s="1248">
        <v>0</v>
      </c>
      <c r="M31" s="1247">
        <v>15812</v>
      </c>
      <c r="N31" s="1247"/>
      <c r="O31" s="1247"/>
      <c r="P31" s="1247"/>
      <c r="Q31" s="1247">
        <v>15812</v>
      </c>
      <c r="R31" s="1164">
        <v>0.14996000000000001</v>
      </c>
      <c r="S31" s="1247">
        <v>13750</v>
      </c>
      <c r="T31" s="1248">
        <v>0</v>
      </c>
      <c r="U31" s="1247">
        <v>13750</v>
      </c>
      <c r="V31" s="1248">
        <v>0</v>
      </c>
      <c r="W31" s="1247">
        <v>13750</v>
      </c>
      <c r="X31" s="1247" t="s">
        <v>928</v>
      </c>
    </row>
    <row r="32" spans="1:24" x14ac:dyDescent="0.25">
      <c r="A32" s="1247">
        <v>69</v>
      </c>
      <c r="B32" s="1247" t="s">
        <v>1281</v>
      </c>
      <c r="C32" s="1247" t="s">
        <v>514</v>
      </c>
      <c r="D32" s="1247" t="s">
        <v>503</v>
      </c>
      <c r="E32" s="1247">
        <v>15180</v>
      </c>
      <c r="F32" s="1248">
        <v>0</v>
      </c>
      <c r="G32" s="1247">
        <v>15180</v>
      </c>
      <c r="H32" s="1248">
        <v>0</v>
      </c>
      <c r="I32" s="1247">
        <v>15180</v>
      </c>
      <c r="J32" s="1248">
        <v>0</v>
      </c>
      <c r="K32" s="1247">
        <v>15180</v>
      </c>
      <c r="L32" s="1248">
        <v>0</v>
      </c>
      <c r="M32" s="1247">
        <v>15180</v>
      </c>
      <c r="N32" s="1247"/>
      <c r="O32" s="1247"/>
      <c r="P32" s="1247"/>
      <c r="Q32" s="1247">
        <v>15180</v>
      </c>
      <c r="R32" s="1164">
        <v>0.15</v>
      </c>
      <c r="S32" s="1247">
        <v>13200</v>
      </c>
      <c r="T32" s="1248">
        <v>0</v>
      </c>
      <c r="U32" s="1247">
        <v>13200</v>
      </c>
      <c r="V32" s="1248">
        <v>0</v>
      </c>
      <c r="W32" s="1247">
        <v>13200</v>
      </c>
      <c r="X32" s="1247" t="s">
        <v>928</v>
      </c>
    </row>
    <row r="33" spans="1:24" x14ac:dyDescent="0.25">
      <c r="A33" s="1247">
        <v>73</v>
      </c>
      <c r="B33" s="1247" t="s">
        <v>529</v>
      </c>
      <c r="C33" s="1247" t="s">
        <v>445</v>
      </c>
      <c r="D33" s="1247" t="s">
        <v>503</v>
      </c>
      <c r="E33" s="1247">
        <v>4428</v>
      </c>
      <c r="F33" s="1248">
        <v>0</v>
      </c>
      <c r="G33" s="1247">
        <v>4428</v>
      </c>
      <c r="H33" s="1248">
        <v>0</v>
      </c>
      <c r="I33" s="1247">
        <v>4428</v>
      </c>
      <c r="J33" s="1248">
        <v>0</v>
      </c>
      <c r="K33" s="1247">
        <v>4428</v>
      </c>
      <c r="L33" s="1248">
        <v>0</v>
      </c>
      <c r="M33" s="1247">
        <v>4428</v>
      </c>
      <c r="N33" s="1247"/>
      <c r="O33" s="1247"/>
      <c r="P33" s="1247"/>
      <c r="Q33" s="1247">
        <v>4428</v>
      </c>
      <c r="R33" s="1164">
        <v>0.15013000000000001</v>
      </c>
      <c r="S33" s="1247">
        <v>3850</v>
      </c>
      <c r="T33" s="1248">
        <v>0</v>
      </c>
      <c r="U33" s="1247">
        <v>3850</v>
      </c>
      <c r="V33" s="1248">
        <v>0</v>
      </c>
      <c r="W33" s="1247">
        <v>3850</v>
      </c>
      <c r="X33" s="1247" t="s">
        <v>928</v>
      </c>
    </row>
    <row r="34" spans="1:24" x14ac:dyDescent="0.25">
      <c r="A34" s="1247">
        <v>78</v>
      </c>
      <c r="B34" s="1247" t="s">
        <v>531</v>
      </c>
      <c r="C34" s="1247" t="s">
        <v>445</v>
      </c>
      <c r="D34" s="1247" t="s">
        <v>503</v>
      </c>
      <c r="E34" s="1247">
        <v>6072</v>
      </c>
      <c r="F34" s="1248">
        <v>0</v>
      </c>
      <c r="G34" s="1247">
        <v>6072</v>
      </c>
      <c r="H34" s="1248">
        <v>0</v>
      </c>
      <c r="I34" s="1247">
        <v>6072</v>
      </c>
      <c r="J34" s="1248">
        <v>0</v>
      </c>
      <c r="K34" s="1247">
        <v>6072</v>
      </c>
      <c r="L34" s="1248">
        <v>0</v>
      </c>
      <c r="M34" s="1247">
        <v>6072</v>
      </c>
      <c r="N34" s="1247"/>
      <c r="O34" s="1247"/>
      <c r="P34" s="1247"/>
      <c r="Q34" s="1247">
        <v>6072</v>
      </c>
      <c r="R34" s="1164">
        <v>0.15</v>
      </c>
      <c r="S34" s="1247">
        <v>5280</v>
      </c>
      <c r="T34" s="1248">
        <v>0</v>
      </c>
      <c r="U34" s="1247">
        <v>5280</v>
      </c>
      <c r="V34" s="1248">
        <v>0</v>
      </c>
      <c r="W34" s="1247">
        <v>5280</v>
      </c>
      <c r="X34" s="1247" t="s">
        <v>928</v>
      </c>
    </row>
    <row r="35" spans="1:24" x14ac:dyDescent="0.25">
      <c r="A35" s="1247">
        <v>81</v>
      </c>
      <c r="B35" s="1247" t="s">
        <v>532</v>
      </c>
      <c r="C35" s="1247" t="s">
        <v>510</v>
      </c>
      <c r="D35" s="1247" t="s">
        <v>503</v>
      </c>
      <c r="E35" s="1247">
        <v>9775</v>
      </c>
      <c r="F35" s="1248">
        <v>0</v>
      </c>
      <c r="G35" s="1247">
        <v>9775</v>
      </c>
      <c r="H35" s="1248">
        <v>0</v>
      </c>
      <c r="I35" s="1247">
        <v>9775</v>
      </c>
      <c r="J35" s="1248">
        <v>0</v>
      </c>
      <c r="K35" s="1247">
        <v>9775</v>
      </c>
      <c r="L35" s="1248">
        <v>0</v>
      </c>
      <c r="M35" s="1247">
        <v>9775</v>
      </c>
      <c r="N35" s="1247"/>
      <c r="O35" s="1247"/>
      <c r="P35" s="1247"/>
      <c r="Q35" s="1247">
        <v>9775</v>
      </c>
      <c r="R35" s="1164">
        <v>0.15</v>
      </c>
      <c r="S35" s="1247">
        <v>8500</v>
      </c>
      <c r="T35" s="1248">
        <v>0</v>
      </c>
      <c r="U35" s="1247">
        <v>8500</v>
      </c>
      <c r="V35" s="1248">
        <v>0</v>
      </c>
      <c r="W35" s="1247">
        <v>8500</v>
      </c>
      <c r="X35" s="1247" t="s">
        <v>928</v>
      </c>
    </row>
    <row r="36" spans="1:24" x14ac:dyDescent="0.25">
      <c r="A36" s="1247">
        <v>84</v>
      </c>
      <c r="B36" s="1247" t="s">
        <v>533</v>
      </c>
      <c r="C36" s="1247" t="s">
        <v>445</v>
      </c>
      <c r="D36" s="1247" t="s">
        <v>503</v>
      </c>
      <c r="E36" s="1247">
        <v>6072</v>
      </c>
      <c r="F36" s="1248">
        <v>0</v>
      </c>
      <c r="G36" s="1247">
        <v>6072</v>
      </c>
      <c r="H36" s="1248">
        <v>0</v>
      </c>
      <c r="I36" s="1247">
        <v>6072</v>
      </c>
      <c r="J36" s="1248">
        <v>0</v>
      </c>
      <c r="K36" s="1247">
        <v>6072</v>
      </c>
      <c r="L36" s="1248">
        <v>0</v>
      </c>
      <c r="M36" s="1247">
        <v>6072</v>
      </c>
      <c r="N36" s="1247"/>
      <c r="O36" s="1247"/>
      <c r="P36" s="1247"/>
      <c r="Q36" s="1247">
        <v>6072</v>
      </c>
      <c r="R36" s="1164">
        <v>0.15</v>
      </c>
      <c r="S36" s="1247">
        <v>5280</v>
      </c>
      <c r="T36" s="1248">
        <v>0</v>
      </c>
      <c r="U36" s="1247">
        <v>5280</v>
      </c>
      <c r="V36" s="1248">
        <v>0</v>
      </c>
      <c r="W36" s="1247">
        <v>5280</v>
      </c>
      <c r="X36" s="1247" t="s">
        <v>928</v>
      </c>
    </row>
    <row r="37" spans="1:24" x14ac:dyDescent="0.25">
      <c r="A37" s="1247">
        <v>87</v>
      </c>
      <c r="B37" s="1247" t="s">
        <v>535</v>
      </c>
      <c r="C37" s="1247" t="s">
        <v>510</v>
      </c>
      <c r="D37" s="1247" t="s">
        <v>503</v>
      </c>
      <c r="E37" s="1247">
        <v>6641</v>
      </c>
      <c r="F37" s="1248">
        <v>0</v>
      </c>
      <c r="G37" s="1247">
        <v>6641</v>
      </c>
      <c r="H37" s="1248">
        <v>0</v>
      </c>
      <c r="I37" s="1247">
        <v>6641</v>
      </c>
      <c r="J37" s="1248">
        <v>0</v>
      </c>
      <c r="K37" s="1247">
        <v>6641</v>
      </c>
      <c r="L37" s="1248">
        <v>0</v>
      </c>
      <c r="M37" s="1247">
        <v>6641</v>
      </c>
      <c r="N37" s="1247"/>
      <c r="O37" s="1247"/>
      <c r="P37" s="1247"/>
      <c r="Q37" s="1247">
        <v>6641</v>
      </c>
      <c r="R37" s="1164">
        <v>0.14996000000000001</v>
      </c>
      <c r="S37" s="1247">
        <v>5775</v>
      </c>
      <c r="T37" s="1248">
        <v>0</v>
      </c>
      <c r="U37" s="1247">
        <v>5775</v>
      </c>
      <c r="V37" s="1248">
        <v>0</v>
      </c>
      <c r="W37" s="1247">
        <v>5775</v>
      </c>
      <c r="X37" s="1247" t="s">
        <v>928</v>
      </c>
    </row>
    <row r="38" spans="1:24" x14ac:dyDescent="0.25">
      <c r="A38" s="1247">
        <v>88</v>
      </c>
      <c r="B38" s="1247" t="s">
        <v>52</v>
      </c>
      <c r="C38" s="1247" t="s">
        <v>536</v>
      </c>
      <c r="D38" s="1247" t="s">
        <v>537</v>
      </c>
      <c r="E38" s="1247">
        <v>7090</v>
      </c>
      <c r="F38" s="1248">
        <v>0</v>
      </c>
      <c r="G38" s="1247">
        <v>7090</v>
      </c>
      <c r="H38" s="1248">
        <v>0</v>
      </c>
      <c r="I38" s="1247">
        <v>7090</v>
      </c>
      <c r="J38" s="1248">
        <v>0</v>
      </c>
      <c r="K38" s="1247">
        <v>7090</v>
      </c>
      <c r="L38" s="1164">
        <v>0.12540000000000001</v>
      </c>
      <c r="M38" s="1247">
        <v>6300</v>
      </c>
      <c r="N38" s="1247"/>
      <c r="O38" s="1247"/>
      <c r="P38" s="1247"/>
      <c r="Q38" s="1247">
        <v>6000</v>
      </c>
      <c r="R38" s="1248">
        <v>0</v>
      </c>
      <c r="S38" s="1247">
        <v>6000</v>
      </c>
      <c r="T38" s="1248">
        <v>0</v>
      </c>
      <c r="U38" s="1247">
        <v>6000</v>
      </c>
      <c r="V38" s="1248">
        <v>0</v>
      </c>
      <c r="W38" s="1247">
        <v>6000</v>
      </c>
      <c r="X38" s="1247" t="s">
        <v>928</v>
      </c>
    </row>
    <row r="39" spans="1:24" x14ac:dyDescent="0.25">
      <c r="A39" s="1247">
        <v>89</v>
      </c>
      <c r="B39" s="1247" t="s">
        <v>54</v>
      </c>
      <c r="C39" s="1247" t="s">
        <v>536</v>
      </c>
      <c r="D39" s="1247" t="s">
        <v>537</v>
      </c>
      <c r="E39" s="1247">
        <v>3900</v>
      </c>
      <c r="F39" s="1248">
        <v>0</v>
      </c>
      <c r="G39" s="1247">
        <v>3900</v>
      </c>
      <c r="H39" s="1248">
        <v>0</v>
      </c>
      <c r="I39" s="1247">
        <v>3900</v>
      </c>
      <c r="J39" s="1248">
        <v>0</v>
      </c>
      <c r="K39" s="1247">
        <v>3900</v>
      </c>
      <c r="L39" s="1164">
        <v>5.4050000000000001E-2</v>
      </c>
      <c r="M39" s="1247">
        <v>3700</v>
      </c>
      <c r="N39" s="1247"/>
      <c r="O39" s="1247"/>
      <c r="P39" s="1247"/>
      <c r="Q39" s="1247">
        <v>3500</v>
      </c>
      <c r="R39" s="1248">
        <v>0</v>
      </c>
      <c r="S39" s="1247">
        <v>3500</v>
      </c>
      <c r="T39" s="1248">
        <v>0</v>
      </c>
      <c r="U39" s="1247">
        <v>3500</v>
      </c>
      <c r="V39" s="1248">
        <v>0</v>
      </c>
      <c r="W39" s="1247">
        <v>3500</v>
      </c>
      <c r="X39" s="1247" t="s">
        <v>928</v>
      </c>
    </row>
    <row r="40" spans="1:24" x14ac:dyDescent="0.25">
      <c r="A40" s="1247">
        <v>90</v>
      </c>
      <c r="B40" s="1247" t="s">
        <v>55</v>
      </c>
      <c r="C40" s="1247" t="s">
        <v>536</v>
      </c>
      <c r="D40" s="1247" t="s">
        <v>537</v>
      </c>
      <c r="E40" s="1247">
        <v>7190</v>
      </c>
      <c r="F40" s="1248">
        <v>0</v>
      </c>
      <c r="G40" s="1247">
        <v>7190</v>
      </c>
      <c r="H40" s="1248">
        <v>0</v>
      </c>
      <c r="I40" s="1247">
        <v>7190</v>
      </c>
      <c r="J40" s="1164">
        <v>1.41E-2</v>
      </c>
      <c r="K40" s="1247">
        <v>7090</v>
      </c>
      <c r="L40" s="1164">
        <v>1.286E-2</v>
      </c>
      <c r="M40" s="1247">
        <v>7000</v>
      </c>
      <c r="N40" s="1247"/>
      <c r="O40" s="1247"/>
      <c r="P40" s="1247"/>
      <c r="Q40" s="1247">
        <v>6800</v>
      </c>
      <c r="R40" s="1248">
        <v>0</v>
      </c>
      <c r="S40" s="1247">
        <v>6800</v>
      </c>
      <c r="T40" s="1164">
        <v>4.6149999999999997E-2</v>
      </c>
      <c r="U40" s="1247">
        <v>6500</v>
      </c>
      <c r="V40" s="1248">
        <v>0</v>
      </c>
      <c r="W40" s="1247">
        <v>6500</v>
      </c>
      <c r="X40" s="1247" t="s">
        <v>928</v>
      </c>
    </row>
    <row r="41" spans="1:24" x14ac:dyDescent="0.25">
      <c r="A41" s="1247">
        <v>91</v>
      </c>
      <c r="B41" s="1247" t="s">
        <v>56</v>
      </c>
      <c r="C41" s="1247" t="s">
        <v>536</v>
      </c>
      <c r="D41" s="1247" t="s">
        <v>537</v>
      </c>
      <c r="E41" s="1247">
        <v>3900</v>
      </c>
      <c r="F41" s="1248">
        <v>0</v>
      </c>
      <c r="G41" s="1247">
        <v>3900</v>
      </c>
      <c r="H41" s="1248">
        <v>0</v>
      </c>
      <c r="I41" s="1247">
        <v>3900</v>
      </c>
      <c r="J41" s="1248">
        <v>0</v>
      </c>
      <c r="K41" s="1247">
        <v>3900</v>
      </c>
      <c r="L41" s="1164">
        <v>5.4050000000000001E-2</v>
      </c>
      <c r="M41" s="1247">
        <v>3700</v>
      </c>
      <c r="N41" s="1247"/>
      <c r="O41" s="1247"/>
      <c r="P41" s="1247"/>
      <c r="Q41" s="1247">
        <v>3500</v>
      </c>
      <c r="R41" s="1248">
        <v>0</v>
      </c>
      <c r="S41" s="1247">
        <v>3500</v>
      </c>
      <c r="T41" s="1248">
        <v>0</v>
      </c>
      <c r="U41" s="1247">
        <v>3500</v>
      </c>
      <c r="V41" s="1248">
        <v>0</v>
      </c>
      <c r="W41" s="1247">
        <v>3500</v>
      </c>
      <c r="X41" s="1247" t="s">
        <v>928</v>
      </c>
    </row>
    <row r="42" spans="1:24" x14ac:dyDescent="0.25">
      <c r="A42" s="1247">
        <v>92</v>
      </c>
      <c r="B42" s="1247" t="s">
        <v>538</v>
      </c>
      <c r="C42" s="1247" t="s">
        <v>510</v>
      </c>
      <c r="D42" s="1247" t="s">
        <v>503</v>
      </c>
      <c r="E42" s="1247">
        <v>4301</v>
      </c>
      <c r="F42" s="1248">
        <v>0</v>
      </c>
      <c r="G42" s="1247">
        <v>4301</v>
      </c>
      <c r="H42" s="1248">
        <v>0</v>
      </c>
      <c r="I42" s="1247">
        <v>4301</v>
      </c>
      <c r="J42" s="1248">
        <v>0</v>
      </c>
      <c r="K42" s="1247">
        <v>4301</v>
      </c>
      <c r="L42" s="1248">
        <v>0</v>
      </c>
      <c r="M42" s="1247">
        <v>4301</v>
      </c>
      <c r="N42" s="1247"/>
      <c r="O42" s="1247"/>
      <c r="P42" s="1247"/>
      <c r="Q42" s="1247">
        <v>4301</v>
      </c>
      <c r="R42" s="1164">
        <v>0.15</v>
      </c>
      <c r="S42" s="1247">
        <v>3740</v>
      </c>
      <c r="T42" s="1248">
        <v>0</v>
      </c>
      <c r="U42" s="1247">
        <v>3740</v>
      </c>
      <c r="V42" s="1248">
        <v>0</v>
      </c>
      <c r="W42" s="1247">
        <v>3740</v>
      </c>
      <c r="X42" s="1247" t="s">
        <v>928</v>
      </c>
    </row>
    <row r="43" spans="1:24" x14ac:dyDescent="0.25">
      <c r="A43" s="1247">
        <v>93</v>
      </c>
      <c r="B43" s="1247" t="s">
        <v>539</v>
      </c>
      <c r="C43" s="1247" t="s">
        <v>510</v>
      </c>
      <c r="D43" s="1247" t="s">
        <v>503</v>
      </c>
      <c r="E43" s="1247">
        <v>9969</v>
      </c>
      <c r="F43" s="1248">
        <v>0</v>
      </c>
      <c r="G43" s="1247">
        <v>9969</v>
      </c>
      <c r="H43" s="1248">
        <v>0</v>
      </c>
      <c r="I43" s="1247">
        <v>9969</v>
      </c>
      <c r="J43" s="1248">
        <v>0</v>
      </c>
      <c r="K43" s="1247">
        <v>9969</v>
      </c>
      <c r="L43" s="1248">
        <v>0</v>
      </c>
      <c r="M43" s="1247">
        <v>9969</v>
      </c>
      <c r="N43" s="1247"/>
      <c r="O43" s="1247"/>
      <c r="P43" s="1247"/>
      <c r="Q43" s="1247">
        <v>9969</v>
      </c>
      <c r="R43" s="1164">
        <v>0.14996000000000001</v>
      </c>
      <c r="S43" s="1247">
        <v>8669</v>
      </c>
      <c r="T43" s="1248">
        <v>0</v>
      </c>
      <c r="U43" s="1247">
        <v>8669</v>
      </c>
      <c r="V43" s="1248">
        <v>0</v>
      </c>
      <c r="W43" s="1247">
        <v>8669</v>
      </c>
      <c r="X43" s="1247" t="s">
        <v>928</v>
      </c>
    </row>
    <row r="44" spans="1:24" x14ac:dyDescent="0.25">
      <c r="A44" s="1247">
        <v>94</v>
      </c>
      <c r="B44" s="1247" t="s">
        <v>540</v>
      </c>
      <c r="C44" s="1247" t="s">
        <v>510</v>
      </c>
      <c r="D44" s="1247" t="s">
        <v>503</v>
      </c>
      <c r="E44" s="1247">
        <v>6300</v>
      </c>
      <c r="F44" s="1248">
        <v>0</v>
      </c>
      <c r="G44" s="1247">
        <v>6300</v>
      </c>
      <c r="H44" s="1248">
        <v>0</v>
      </c>
      <c r="I44" s="1247">
        <v>6300</v>
      </c>
      <c r="J44" s="1248">
        <v>0</v>
      </c>
      <c r="K44" s="1247">
        <v>6300</v>
      </c>
      <c r="L44" s="1248">
        <v>0</v>
      </c>
      <c r="M44" s="1247">
        <v>6300</v>
      </c>
      <c r="N44" s="1247"/>
      <c r="O44" s="1247"/>
      <c r="P44" s="1247"/>
      <c r="Q44" s="1247">
        <v>6300</v>
      </c>
      <c r="R44" s="1164">
        <v>4.1320000000000003E-2</v>
      </c>
      <c r="S44" s="1247">
        <v>6050</v>
      </c>
      <c r="T44" s="1248">
        <v>0</v>
      </c>
      <c r="U44" s="1247">
        <v>6050</v>
      </c>
      <c r="V44" s="1248">
        <v>0</v>
      </c>
      <c r="W44" s="1247">
        <v>6050</v>
      </c>
      <c r="X44" s="1247" t="s">
        <v>928</v>
      </c>
    </row>
    <row r="45" spans="1:24" x14ac:dyDescent="0.25">
      <c r="A45" s="1247">
        <v>98</v>
      </c>
      <c r="B45" s="1247" t="s">
        <v>541</v>
      </c>
      <c r="C45" s="1247" t="s">
        <v>446</v>
      </c>
      <c r="D45" s="1247" t="s">
        <v>503</v>
      </c>
      <c r="E45" s="1247">
        <v>34155</v>
      </c>
      <c r="F45" s="1248">
        <v>0</v>
      </c>
      <c r="G45" s="1247">
        <v>34155</v>
      </c>
      <c r="H45" s="1248">
        <v>0</v>
      </c>
      <c r="I45" s="1247">
        <v>34155</v>
      </c>
      <c r="J45" s="1248">
        <v>0</v>
      </c>
      <c r="K45" s="1247">
        <v>34155</v>
      </c>
      <c r="L45" s="1248">
        <v>0</v>
      </c>
      <c r="M45" s="1247">
        <v>34155</v>
      </c>
      <c r="N45" s="1247"/>
      <c r="O45" s="1247"/>
      <c r="P45" s="1247"/>
      <c r="Q45" s="1247">
        <v>34155</v>
      </c>
      <c r="R45" s="1164">
        <v>0.15</v>
      </c>
      <c r="S45" s="1247">
        <v>29700</v>
      </c>
      <c r="T45" s="1248">
        <v>0</v>
      </c>
      <c r="U45" s="1247">
        <v>29700</v>
      </c>
      <c r="V45" s="1248">
        <v>0</v>
      </c>
      <c r="W45" s="1247">
        <v>29700</v>
      </c>
      <c r="X45" s="1247" t="s">
        <v>928</v>
      </c>
    </row>
    <row r="46" spans="1:24" x14ac:dyDescent="0.25">
      <c r="A46" s="1247">
        <v>99</v>
      </c>
      <c r="B46" s="1247" t="s">
        <v>1282</v>
      </c>
      <c r="C46" s="1247" t="s">
        <v>446</v>
      </c>
      <c r="D46" s="1247" t="s">
        <v>503</v>
      </c>
      <c r="E46" s="1247">
        <v>34155</v>
      </c>
      <c r="F46" s="1248">
        <v>0</v>
      </c>
      <c r="G46" s="1247">
        <v>34155</v>
      </c>
      <c r="H46" s="1248">
        <v>0</v>
      </c>
      <c r="I46" s="1247">
        <v>34155</v>
      </c>
      <c r="J46" s="1248">
        <v>0</v>
      </c>
      <c r="K46" s="1247">
        <v>34155</v>
      </c>
      <c r="L46" s="1248">
        <v>0</v>
      </c>
      <c r="M46" s="1247">
        <v>34155</v>
      </c>
      <c r="N46" s="1247"/>
      <c r="O46" s="1247"/>
      <c r="P46" s="1247"/>
      <c r="Q46" s="1247">
        <v>34155</v>
      </c>
      <c r="R46" s="1164">
        <v>0.15</v>
      </c>
      <c r="S46" s="1247">
        <v>29700</v>
      </c>
      <c r="T46" s="1248">
        <v>0</v>
      </c>
      <c r="U46" s="1247">
        <v>29700</v>
      </c>
      <c r="V46" s="1248">
        <v>0</v>
      </c>
      <c r="W46" s="1247">
        <v>29700</v>
      </c>
      <c r="X46" s="1247" t="s">
        <v>928</v>
      </c>
    </row>
    <row r="47" spans="1:24" x14ac:dyDescent="0.25">
      <c r="A47" s="1247">
        <v>100</v>
      </c>
      <c r="B47" s="1247" t="s">
        <v>542</v>
      </c>
      <c r="C47" s="1247" t="s">
        <v>446</v>
      </c>
      <c r="D47" s="1247" t="s">
        <v>503</v>
      </c>
      <c r="E47" s="1247">
        <v>34155</v>
      </c>
      <c r="F47" s="1248">
        <v>0</v>
      </c>
      <c r="G47" s="1247">
        <v>34155</v>
      </c>
      <c r="H47" s="1248">
        <v>0</v>
      </c>
      <c r="I47" s="1247">
        <v>34155</v>
      </c>
      <c r="J47" s="1248">
        <v>0</v>
      </c>
      <c r="K47" s="1247">
        <v>34155</v>
      </c>
      <c r="L47" s="1248">
        <v>0</v>
      </c>
      <c r="M47" s="1247">
        <v>34155</v>
      </c>
      <c r="N47" s="1247"/>
      <c r="O47" s="1247"/>
      <c r="P47" s="1247"/>
      <c r="Q47" s="1247">
        <v>34155</v>
      </c>
      <c r="R47" s="1164">
        <v>0.15</v>
      </c>
      <c r="S47" s="1247">
        <v>29700</v>
      </c>
      <c r="T47" s="1248">
        <v>0</v>
      </c>
      <c r="U47" s="1247">
        <v>29700</v>
      </c>
      <c r="V47" s="1248">
        <v>0</v>
      </c>
      <c r="W47" s="1247">
        <v>29700</v>
      </c>
      <c r="X47" s="1247" t="s">
        <v>928</v>
      </c>
    </row>
    <row r="48" spans="1:24" x14ac:dyDescent="0.25">
      <c r="A48" s="1097">
        <v>102</v>
      </c>
      <c r="B48" s="1097" t="s">
        <v>543</v>
      </c>
      <c r="C48" s="1097" t="s">
        <v>446</v>
      </c>
      <c r="D48" s="1097" t="s">
        <v>503</v>
      </c>
      <c r="E48" s="1247">
        <v>4111</v>
      </c>
      <c r="F48" s="1248">
        <v>0</v>
      </c>
      <c r="G48" s="1247">
        <v>4111</v>
      </c>
      <c r="H48" s="1248">
        <v>0</v>
      </c>
      <c r="I48" s="1247">
        <v>4111</v>
      </c>
      <c r="J48" s="1248">
        <v>0</v>
      </c>
      <c r="K48" s="1247">
        <v>4111</v>
      </c>
      <c r="L48" s="1248">
        <v>0</v>
      </c>
      <c r="M48" s="1247">
        <v>4111</v>
      </c>
      <c r="N48" s="1247"/>
      <c r="O48" s="1247"/>
      <c r="P48" s="1247"/>
      <c r="Q48" s="1247">
        <v>4111</v>
      </c>
      <c r="R48" s="1164">
        <v>0.14993000000000001</v>
      </c>
      <c r="S48" s="1247">
        <v>3575</v>
      </c>
      <c r="T48" s="1248">
        <v>0</v>
      </c>
      <c r="U48" s="1247">
        <v>3575</v>
      </c>
      <c r="V48" s="1248">
        <v>0</v>
      </c>
      <c r="W48" s="1247">
        <v>3575</v>
      </c>
      <c r="X48" s="1247" t="s">
        <v>933</v>
      </c>
    </row>
    <row r="49" spans="1:24" x14ac:dyDescent="0.25">
      <c r="A49" s="1247">
        <v>106</v>
      </c>
      <c r="B49" s="1247" t="s">
        <v>544</v>
      </c>
      <c r="C49" s="1247" t="s">
        <v>545</v>
      </c>
      <c r="D49" s="1247" t="s">
        <v>503</v>
      </c>
      <c r="E49" s="1247">
        <v>8602</v>
      </c>
      <c r="F49" s="1248">
        <v>0</v>
      </c>
      <c r="G49" s="1247">
        <v>8602</v>
      </c>
      <c r="H49" s="1248">
        <v>0</v>
      </c>
      <c r="I49" s="1247">
        <v>8602</v>
      </c>
      <c r="J49" s="1248">
        <v>0</v>
      </c>
      <c r="K49" s="1247">
        <v>8602</v>
      </c>
      <c r="L49" s="1248">
        <v>0</v>
      </c>
      <c r="M49" s="1247">
        <v>8602</v>
      </c>
      <c r="N49" s="1247"/>
      <c r="O49" s="1247"/>
      <c r="P49" s="1247"/>
      <c r="Q49" s="1247">
        <v>8602</v>
      </c>
      <c r="R49" s="1164">
        <v>0.15</v>
      </c>
      <c r="S49" s="1247">
        <v>7480</v>
      </c>
      <c r="T49" s="1248">
        <v>0</v>
      </c>
      <c r="U49" s="1247">
        <v>7480</v>
      </c>
      <c r="V49" s="1248">
        <v>0</v>
      </c>
      <c r="W49" s="1247">
        <v>7480</v>
      </c>
      <c r="X49" s="1247" t="s">
        <v>928</v>
      </c>
    </row>
    <row r="50" spans="1:24" x14ac:dyDescent="0.25">
      <c r="A50" s="1247">
        <v>107</v>
      </c>
      <c r="B50" s="1247" t="s">
        <v>546</v>
      </c>
      <c r="C50" s="1247" t="s">
        <v>545</v>
      </c>
      <c r="D50" s="1247" t="s">
        <v>503</v>
      </c>
      <c r="E50" s="1247">
        <v>8855</v>
      </c>
      <c r="F50" s="1248">
        <v>0</v>
      </c>
      <c r="G50" s="1247">
        <v>8855</v>
      </c>
      <c r="H50" s="1248">
        <v>0</v>
      </c>
      <c r="I50" s="1247">
        <v>8855</v>
      </c>
      <c r="J50" s="1248">
        <v>0</v>
      </c>
      <c r="K50" s="1247">
        <v>8855</v>
      </c>
      <c r="L50" s="1248">
        <v>0</v>
      </c>
      <c r="M50" s="1247">
        <v>8855</v>
      </c>
      <c r="N50" s="1247"/>
      <c r="O50" s="1247"/>
      <c r="P50" s="1247"/>
      <c r="Q50" s="1247">
        <v>8855</v>
      </c>
      <c r="R50" s="1164">
        <v>0.15</v>
      </c>
      <c r="S50" s="1247">
        <v>7700</v>
      </c>
      <c r="T50" s="1248">
        <v>0</v>
      </c>
      <c r="U50" s="1247">
        <v>7700</v>
      </c>
      <c r="V50" s="1248">
        <v>0</v>
      </c>
      <c r="W50" s="1247">
        <v>7700</v>
      </c>
      <c r="X50" s="1247" t="s">
        <v>928</v>
      </c>
    </row>
    <row r="51" spans="1:24" x14ac:dyDescent="0.25">
      <c r="A51" s="1247">
        <v>108</v>
      </c>
      <c r="B51" s="1247" t="s">
        <v>546</v>
      </c>
      <c r="C51" s="1247" t="s">
        <v>545</v>
      </c>
      <c r="D51" s="1247" t="s">
        <v>503</v>
      </c>
      <c r="E51" s="1247">
        <v>8855</v>
      </c>
      <c r="F51" s="1248">
        <v>0</v>
      </c>
      <c r="G51" s="1247">
        <v>8855</v>
      </c>
      <c r="H51" s="1248">
        <v>0</v>
      </c>
      <c r="I51" s="1247">
        <v>8855</v>
      </c>
      <c r="J51" s="1248">
        <v>0</v>
      </c>
      <c r="K51" s="1247">
        <v>8855</v>
      </c>
      <c r="L51" s="1248">
        <v>0</v>
      </c>
      <c r="M51" s="1247">
        <v>8855</v>
      </c>
      <c r="N51" s="1247"/>
      <c r="O51" s="1247"/>
      <c r="P51" s="1247"/>
      <c r="Q51" s="1247">
        <v>8855</v>
      </c>
      <c r="R51" s="1164">
        <v>0.15</v>
      </c>
      <c r="S51" s="1247">
        <v>7700</v>
      </c>
      <c r="T51" s="1248">
        <v>0</v>
      </c>
      <c r="U51" s="1247">
        <v>7700</v>
      </c>
      <c r="V51" s="1248">
        <v>0</v>
      </c>
      <c r="W51" s="1247">
        <v>7700</v>
      </c>
      <c r="X51" s="1247" t="s">
        <v>928</v>
      </c>
    </row>
    <row r="52" spans="1:24" x14ac:dyDescent="0.25">
      <c r="A52" s="1247">
        <v>109</v>
      </c>
      <c r="B52" s="1247" t="s">
        <v>547</v>
      </c>
      <c r="C52" s="1247" t="s">
        <v>545</v>
      </c>
      <c r="D52" s="1247" t="s">
        <v>503</v>
      </c>
      <c r="E52" s="1247">
        <v>7337</v>
      </c>
      <c r="F52" s="1248">
        <v>0</v>
      </c>
      <c r="G52" s="1247">
        <v>7337</v>
      </c>
      <c r="H52" s="1248">
        <v>0</v>
      </c>
      <c r="I52" s="1247">
        <v>7337</v>
      </c>
      <c r="J52" s="1248">
        <v>0</v>
      </c>
      <c r="K52" s="1247">
        <v>7337</v>
      </c>
      <c r="L52" s="1248">
        <v>0</v>
      </c>
      <c r="M52" s="1247">
        <v>7337</v>
      </c>
      <c r="N52" s="1247"/>
      <c r="O52" s="1247"/>
      <c r="P52" s="1247"/>
      <c r="Q52" s="1247">
        <v>7337</v>
      </c>
      <c r="R52" s="1164">
        <v>0.15</v>
      </c>
      <c r="S52" s="1247">
        <v>6380</v>
      </c>
      <c r="T52" s="1248">
        <v>0</v>
      </c>
      <c r="U52" s="1247">
        <v>6380</v>
      </c>
      <c r="V52" s="1248">
        <v>0</v>
      </c>
      <c r="W52" s="1247">
        <v>6380</v>
      </c>
      <c r="X52" s="1247" t="s">
        <v>928</v>
      </c>
    </row>
    <row r="53" spans="1:24" x14ac:dyDescent="0.25">
      <c r="A53" s="1247">
        <v>110</v>
      </c>
      <c r="B53" s="1247" t="s">
        <v>546</v>
      </c>
      <c r="C53" s="1247" t="s">
        <v>545</v>
      </c>
      <c r="D53" s="1247" t="s">
        <v>503</v>
      </c>
      <c r="E53" s="1247">
        <v>8855</v>
      </c>
      <c r="F53" s="1248">
        <v>0</v>
      </c>
      <c r="G53" s="1247">
        <v>8855</v>
      </c>
      <c r="H53" s="1248">
        <v>0</v>
      </c>
      <c r="I53" s="1247">
        <v>8855</v>
      </c>
      <c r="J53" s="1248">
        <v>0</v>
      </c>
      <c r="K53" s="1247">
        <v>8855</v>
      </c>
      <c r="L53" s="1248">
        <v>0</v>
      </c>
      <c r="M53" s="1247">
        <v>8855</v>
      </c>
      <c r="N53" s="1247"/>
      <c r="O53" s="1247"/>
      <c r="P53" s="1247"/>
      <c r="Q53" s="1247">
        <v>8855</v>
      </c>
      <c r="R53" s="1164">
        <v>0.15</v>
      </c>
      <c r="S53" s="1247">
        <v>7700</v>
      </c>
      <c r="T53" s="1248">
        <v>0</v>
      </c>
      <c r="U53" s="1247">
        <v>7700</v>
      </c>
      <c r="V53" s="1248">
        <v>0</v>
      </c>
      <c r="W53" s="1247">
        <v>7700</v>
      </c>
      <c r="X53" s="1247" t="s">
        <v>928</v>
      </c>
    </row>
    <row r="54" spans="1:24" x14ac:dyDescent="0.25">
      <c r="A54" s="1247">
        <v>111</v>
      </c>
      <c r="B54" s="1247" t="s">
        <v>548</v>
      </c>
      <c r="C54" s="1247" t="s">
        <v>545</v>
      </c>
      <c r="D54" s="1247" t="s">
        <v>503</v>
      </c>
      <c r="E54" s="1247">
        <v>7337</v>
      </c>
      <c r="F54" s="1248">
        <v>0</v>
      </c>
      <c r="G54" s="1247">
        <v>7337</v>
      </c>
      <c r="H54" s="1248">
        <v>0</v>
      </c>
      <c r="I54" s="1247">
        <v>7337</v>
      </c>
      <c r="J54" s="1248">
        <v>0</v>
      </c>
      <c r="K54" s="1247">
        <v>7337</v>
      </c>
      <c r="L54" s="1248">
        <v>0</v>
      </c>
      <c r="M54" s="1247">
        <v>7337</v>
      </c>
      <c r="N54" s="1247"/>
      <c r="O54" s="1247"/>
      <c r="P54" s="1247"/>
      <c r="Q54" s="1247">
        <v>7337</v>
      </c>
      <c r="R54" s="1164">
        <v>0.15</v>
      </c>
      <c r="S54" s="1247">
        <v>6380</v>
      </c>
      <c r="T54" s="1248">
        <v>0</v>
      </c>
      <c r="U54" s="1247">
        <v>6380</v>
      </c>
      <c r="V54" s="1248">
        <v>0</v>
      </c>
      <c r="W54" s="1247">
        <v>6380</v>
      </c>
      <c r="X54" s="1247" t="s">
        <v>928</v>
      </c>
    </row>
    <row r="55" spans="1:24" x14ac:dyDescent="0.25">
      <c r="A55" s="1247">
        <v>112</v>
      </c>
      <c r="B55" s="1247" t="s">
        <v>549</v>
      </c>
      <c r="C55" s="1247" t="s">
        <v>545</v>
      </c>
      <c r="D55" s="1247" t="s">
        <v>503</v>
      </c>
      <c r="E55" s="1247">
        <v>6000</v>
      </c>
      <c r="F55" s="1248">
        <v>0</v>
      </c>
      <c r="G55" s="1247">
        <v>6000</v>
      </c>
      <c r="H55" s="1248">
        <v>0</v>
      </c>
      <c r="I55" s="1247">
        <v>6000</v>
      </c>
      <c r="J55" s="1248">
        <v>0</v>
      </c>
      <c r="K55" s="1247">
        <v>6000</v>
      </c>
      <c r="L55" s="1248">
        <v>0</v>
      </c>
      <c r="M55" s="1247">
        <v>6000</v>
      </c>
      <c r="N55" s="1247"/>
      <c r="O55" s="1247"/>
      <c r="P55" s="1247"/>
      <c r="Q55" s="1247">
        <v>6000</v>
      </c>
      <c r="R55" s="1164">
        <v>0.36364000000000002</v>
      </c>
      <c r="S55" s="1247">
        <v>4400</v>
      </c>
      <c r="T55" s="1248">
        <v>0</v>
      </c>
      <c r="U55" s="1247">
        <v>4400</v>
      </c>
      <c r="V55" s="1248">
        <v>0</v>
      </c>
      <c r="W55" s="1247">
        <v>4400</v>
      </c>
      <c r="X55" s="1247" t="s">
        <v>928</v>
      </c>
    </row>
    <row r="56" spans="1:24" x14ac:dyDescent="0.25">
      <c r="A56" s="1247">
        <v>115</v>
      </c>
      <c r="B56" s="1247" t="s">
        <v>550</v>
      </c>
      <c r="C56" s="1247" t="s">
        <v>551</v>
      </c>
      <c r="D56" s="1247" t="s">
        <v>503</v>
      </c>
      <c r="E56" s="1247">
        <v>20620</v>
      </c>
      <c r="F56" s="1248">
        <v>0</v>
      </c>
      <c r="G56" s="1247">
        <v>20620</v>
      </c>
      <c r="H56" s="1248">
        <v>0</v>
      </c>
      <c r="I56" s="1247">
        <v>20620</v>
      </c>
      <c r="J56" s="1248">
        <v>0</v>
      </c>
      <c r="K56" s="1247">
        <v>20620</v>
      </c>
      <c r="L56" s="1248">
        <v>0</v>
      </c>
      <c r="M56" s="1247">
        <v>20620</v>
      </c>
      <c r="N56" s="1247"/>
      <c r="O56" s="1247"/>
      <c r="P56" s="1247"/>
      <c r="Q56" s="1247">
        <v>20620</v>
      </c>
      <c r="R56" s="1164">
        <v>0.15003</v>
      </c>
      <c r="S56" s="1247">
        <v>17930</v>
      </c>
      <c r="T56" s="1248">
        <v>0</v>
      </c>
      <c r="U56" s="1247">
        <v>17930</v>
      </c>
      <c r="V56" s="1248">
        <v>0</v>
      </c>
      <c r="W56" s="1247">
        <v>17930</v>
      </c>
      <c r="X56" s="1247" t="s">
        <v>928</v>
      </c>
    </row>
    <row r="57" spans="1:24" x14ac:dyDescent="0.25">
      <c r="A57" s="1247">
        <v>116</v>
      </c>
      <c r="B57" s="1247" t="s">
        <v>1283</v>
      </c>
      <c r="C57" s="1247" t="s">
        <v>545</v>
      </c>
      <c r="D57" s="1247" t="s">
        <v>503</v>
      </c>
      <c r="E57" s="1247">
        <v>12144</v>
      </c>
      <c r="F57" s="1248">
        <v>0</v>
      </c>
      <c r="G57" s="1247">
        <v>12144</v>
      </c>
      <c r="H57" s="1248">
        <v>0</v>
      </c>
      <c r="I57" s="1247">
        <v>12144</v>
      </c>
      <c r="J57" s="1248">
        <v>0</v>
      </c>
      <c r="K57" s="1247">
        <v>12144</v>
      </c>
      <c r="L57" s="1248">
        <v>0</v>
      </c>
      <c r="M57" s="1247">
        <v>12144</v>
      </c>
      <c r="N57" s="1247"/>
      <c r="O57" s="1247"/>
      <c r="P57" s="1247"/>
      <c r="Q57" s="1247">
        <v>12144</v>
      </c>
      <c r="R57" s="1164">
        <v>0.15</v>
      </c>
      <c r="S57" s="1247">
        <v>10560</v>
      </c>
      <c r="T57" s="1248">
        <v>0</v>
      </c>
      <c r="U57" s="1247">
        <v>10560</v>
      </c>
      <c r="V57" s="1248">
        <v>0</v>
      </c>
      <c r="W57" s="1247">
        <v>10560</v>
      </c>
      <c r="X57" s="1247" t="s">
        <v>928</v>
      </c>
    </row>
    <row r="58" spans="1:24" x14ac:dyDescent="0.25">
      <c r="A58" s="1097">
        <v>117</v>
      </c>
      <c r="B58" s="1097" t="s">
        <v>552</v>
      </c>
      <c r="C58" s="1097" t="s">
        <v>545</v>
      </c>
      <c r="D58" s="1097" t="s">
        <v>503</v>
      </c>
      <c r="E58" s="1247">
        <v>2530</v>
      </c>
      <c r="F58" s="1248">
        <v>0</v>
      </c>
      <c r="G58" s="1247">
        <v>2530</v>
      </c>
      <c r="H58" s="1248">
        <v>0</v>
      </c>
      <c r="I58" s="1247">
        <v>2530</v>
      </c>
      <c r="J58" s="1248">
        <v>0</v>
      </c>
      <c r="K58" s="1247">
        <v>2530</v>
      </c>
      <c r="L58" s="1248">
        <v>0</v>
      </c>
      <c r="M58" s="1247">
        <v>2530</v>
      </c>
      <c r="N58" s="1247"/>
      <c r="O58" s="1247"/>
      <c r="P58" s="1247"/>
      <c r="Q58" s="1247">
        <v>2530</v>
      </c>
      <c r="R58" s="1164">
        <v>0.15</v>
      </c>
      <c r="S58" s="1247">
        <v>2200</v>
      </c>
      <c r="T58" s="1248">
        <v>0</v>
      </c>
      <c r="U58" s="1247">
        <v>2200</v>
      </c>
      <c r="V58" s="1248">
        <v>0</v>
      </c>
      <c r="W58" s="1247">
        <v>2200</v>
      </c>
      <c r="X58" s="1247" t="s">
        <v>933</v>
      </c>
    </row>
    <row r="59" spans="1:24" x14ac:dyDescent="0.25">
      <c r="A59" s="1247">
        <v>118</v>
      </c>
      <c r="B59" s="1247" t="s">
        <v>1284</v>
      </c>
      <c r="C59" s="1247" t="s">
        <v>545</v>
      </c>
      <c r="D59" s="1247" t="s">
        <v>503</v>
      </c>
      <c r="E59" s="1247">
        <v>12144</v>
      </c>
      <c r="F59" s="1248">
        <v>0</v>
      </c>
      <c r="G59" s="1247">
        <v>12144</v>
      </c>
      <c r="H59" s="1248">
        <v>0</v>
      </c>
      <c r="I59" s="1247">
        <v>12144</v>
      </c>
      <c r="J59" s="1248">
        <v>0</v>
      </c>
      <c r="K59" s="1247">
        <v>12144</v>
      </c>
      <c r="L59" s="1248">
        <v>0</v>
      </c>
      <c r="M59" s="1247">
        <v>12144</v>
      </c>
      <c r="N59" s="1247"/>
      <c r="O59" s="1247"/>
      <c r="P59" s="1247"/>
      <c r="Q59" s="1247">
        <v>12144</v>
      </c>
      <c r="R59" s="1164">
        <v>0.15</v>
      </c>
      <c r="S59" s="1247">
        <v>10560</v>
      </c>
      <c r="T59" s="1248">
        <v>0</v>
      </c>
      <c r="U59" s="1247">
        <v>10560</v>
      </c>
      <c r="V59" s="1248">
        <v>0</v>
      </c>
      <c r="W59" s="1247">
        <v>10560</v>
      </c>
      <c r="X59" s="1247" t="s">
        <v>928</v>
      </c>
    </row>
    <row r="60" spans="1:24" x14ac:dyDescent="0.25">
      <c r="A60" s="1247">
        <v>119</v>
      </c>
      <c r="B60" s="1247" t="s">
        <v>553</v>
      </c>
      <c r="C60" s="1247" t="s">
        <v>545</v>
      </c>
      <c r="D60" s="1247" t="s">
        <v>503</v>
      </c>
      <c r="E60" s="1247">
        <v>12144</v>
      </c>
      <c r="F60" s="1248">
        <v>0</v>
      </c>
      <c r="G60" s="1247">
        <v>12144</v>
      </c>
      <c r="H60" s="1248">
        <v>0</v>
      </c>
      <c r="I60" s="1247">
        <v>12144</v>
      </c>
      <c r="J60" s="1248">
        <v>0</v>
      </c>
      <c r="K60" s="1247">
        <v>12144</v>
      </c>
      <c r="L60" s="1248">
        <v>0</v>
      </c>
      <c r="M60" s="1247">
        <v>12144</v>
      </c>
      <c r="N60" s="1247"/>
      <c r="O60" s="1247"/>
      <c r="P60" s="1247"/>
      <c r="Q60" s="1247">
        <v>12144</v>
      </c>
      <c r="R60" s="1164">
        <v>0.15</v>
      </c>
      <c r="S60" s="1247">
        <v>10560</v>
      </c>
      <c r="T60" s="1248">
        <v>0</v>
      </c>
      <c r="U60" s="1247">
        <v>10560</v>
      </c>
      <c r="V60" s="1248">
        <v>0</v>
      </c>
      <c r="W60" s="1247">
        <v>10560</v>
      </c>
      <c r="X60" s="1247" t="s">
        <v>928</v>
      </c>
    </row>
    <row r="61" spans="1:24" x14ac:dyDescent="0.25">
      <c r="A61" s="1247">
        <v>121</v>
      </c>
      <c r="B61" s="1247" t="s">
        <v>554</v>
      </c>
      <c r="C61" s="1247" t="s">
        <v>545</v>
      </c>
      <c r="D61" s="1247" t="s">
        <v>503</v>
      </c>
      <c r="E61" s="1247">
        <v>17330</v>
      </c>
      <c r="F61" s="1248">
        <v>0</v>
      </c>
      <c r="G61" s="1247">
        <v>17330</v>
      </c>
      <c r="H61" s="1248">
        <v>0</v>
      </c>
      <c r="I61" s="1247">
        <v>17330</v>
      </c>
      <c r="J61" s="1248">
        <v>0</v>
      </c>
      <c r="K61" s="1247">
        <v>17330</v>
      </c>
      <c r="L61" s="1248">
        <v>0</v>
      </c>
      <c r="M61" s="1247">
        <v>17330</v>
      </c>
      <c r="N61" s="1247"/>
      <c r="O61" s="1247"/>
      <c r="P61" s="1247"/>
      <c r="Q61" s="1247">
        <v>17330</v>
      </c>
      <c r="R61" s="1164">
        <v>0.14996999999999999</v>
      </c>
      <c r="S61" s="1247">
        <v>15070</v>
      </c>
      <c r="T61" s="1248">
        <v>0</v>
      </c>
      <c r="U61" s="1247">
        <v>15070</v>
      </c>
      <c r="V61" s="1248">
        <v>0</v>
      </c>
      <c r="W61" s="1247">
        <v>15070</v>
      </c>
      <c r="X61" s="1247" t="s">
        <v>928</v>
      </c>
    </row>
    <row r="62" spans="1:24" x14ac:dyDescent="0.25">
      <c r="A62" s="1247">
        <v>122</v>
      </c>
      <c r="B62" s="1247" t="s">
        <v>555</v>
      </c>
      <c r="C62" s="1247" t="s">
        <v>556</v>
      </c>
      <c r="D62" s="1247" t="s">
        <v>503</v>
      </c>
      <c r="E62" s="1247">
        <v>23845</v>
      </c>
      <c r="F62" s="1248">
        <v>0</v>
      </c>
      <c r="G62" s="1247">
        <v>23845</v>
      </c>
      <c r="H62" s="1248">
        <v>0</v>
      </c>
      <c r="I62" s="1247">
        <v>23845</v>
      </c>
      <c r="J62" s="1248">
        <v>0</v>
      </c>
      <c r="K62" s="1247">
        <v>23845</v>
      </c>
      <c r="L62" s="1248">
        <v>0</v>
      </c>
      <c r="M62" s="1247">
        <v>23845</v>
      </c>
      <c r="N62" s="1247"/>
      <c r="O62" s="1247"/>
      <c r="P62" s="1247"/>
      <c r="Q62" s="1247">
        <v>23845</v>
      </c>
      <c r="R62" s="1164">
        <v>0.14999000000000001</v>
      </c>
      <c r="S62" s="1247">
        <v>20735</v>
      </c>
      <c r="T62" s="1248">
        <v>0</v>
      </c>
      <c r="U62" s="1247">
        <v>20735</v>
      </c>
      <c r="V62" s="1248">
        <v>0</v>
      </c>
      <c r="W62" s="1247">
        <v>20735</v>
      </c>
      <c r="X62" s="1247" t="s">
        <v>928</v>
      </c>
    </row>
    <row r="63" spans="1:24" x14ac:dyDescent="0.25">
      <c r="A63" s="1247">
        <v>124</v>
      </c>
      <c r="B63" s="1247" t="s">
        <v>557</v>
      </c>
      <c r="C63" s="1247" t="s">
        <v>556</v>
      </c>
      <c r="D63" s="1247" t="s">
        <v>503</v>
      </c>
      <c r="E63" s="1247">
        <v>23845</v>
      </c>
      <c r="F63" s="1248">
        <v>0</v>
      </c>
      <c r="G63" s="1247">
        <v>23845</v>
      </c>
      <c r="H63" s="1248">
        <v>0</v>
      </c>
      <c r="I63" s="1247">
        <v>23845</v>
      </c>
      <c r="J63" s="1248">
        <v>0</v>
      </c>
      <c r="K63" s="1247">
        <v>23845</v>
      </c>
      <c r="L63" s="1248">
        <v>0</v>
      </c>
      <c r="M63" s="1247">
        <v>23845</v>
      </c>
      <c r="N63" s="1247"/>
      <c r="O63" s="1247"/>
      <c r="P63" s="1247"/>
      <c r="Q63" s="1247">
        <v>23845</v>
      </c>
      <c r="R63" s="1164">
        <v>0.14999000000000001</v>
      </c>
      <c r="S63" s="1247">
        <v>20735</v>
      </c>
      <c r="T63" s="1248">
        <v>0</v>
      </c>
      <c r="U63" s="1247">
        <v>20735</v>
      </c>
      <c r="V63" s="1248">
        <v>0</v>
      </c>
      <c r="W63" s="1247">
        <v>20735</v>
      </c>
      <c r="X63" s="1247" t="s">
        <v>928</v>
      </c>
    </row>
    <row r="64" spans="1:24" x14ac:dyDescent="0.25">
      <c r="A64" s="1097">
        <v>140</v>
      </c>
      <c r="B64" s="1097" t="s">
        <v>558</v>
      </c>
      <c r="C64" s="1097" t="s">
        <v>449</v>
      </c>
      <c r="D64" s="1097" t="s">
        <v>503</v>
      </c>
      <c r="E64" s="1247">
        <v>822</v>
      </c>
      <c r="F64" s="1248">
        <v>0</v>
      </c>
      <c r="G64" s="1247">
        <v>822</v>
      </c>
      <c r="H64" s="1248">
        <v>0</v>
      </c>
      <c r="I64" s="1247">
        <v>822</v>
      </c>
      <c r="J64" s="1248">
        <v>0</v>
      </c>
      <c r="K64" s="1247">
        <v>822</v>
      </c>
      <c r="L64" s="1248">
        <v>0</v>
      </c>
      <c r="M64" s="1247">
        <v>822</v>
      </c>
      <c r="N64" s="1247"/>
      <c r="O64" s="1247"/>
      <c r="P64" s="1247"/>
      <c r="Q64" s="1247">
        <v>822</v>
      </c>
      <c r="R64" s="1164">
        <v>0.14965000000000001</v>
      </c>
      <c r="S64" s="1247">
        <v>715</v>
      </c>
      <c r="T64" s="1248">
        <v>0</v>
      </c>
      <c r="U64" s="1247">
        <v>715</v>
      </c>
      <c r="V64" s="1248">
        <v>0</v>
      </c>
      <c r="W64" s="1247">
        <v>715</v>
      </c>
      <c r="X64" s="1247" t="s">
        <v>933</v>
      </c>
    </row>
    <row r="65" spans="1:24" x14ac:dyDescent="0.25">
      <c r="A65" s="1247">
        <v>154</v>
      </c>
      <c r="B65" s="1247" t="s">
        <v>58</v>
      </c>
      <c r="C65" s="1247" t="s">
        <v>57</v>
      </c>
      <c r="D65" s="1247" t="s">
        <v>537</v>
      </c>
      <c r="E65" s="1247">
        <v>14652</v>
      </c>
      <c r="F65" s="1248">
        <v>0</v>
      </c>
      <c r="G65" s="1247">
        <v>14652</v>
      </c>
      <c r="H65" s="1248">
        <v>0</v>
      </c>
      <c r="I65" s="1247">
        <v>14652</v>
      </c>
      <c r="J65" s="1248">
        <v>0</v>
      </c>
      <c r="K65" s="1247">
        <v>14652</v>
      </c>
      <c r="L65" s="1164">
        <v>1.8919999999999999E-2</v>
      </c>
      <c r="M65" s="1247">
        <v>14380</v>
      </c>
      <c r="N65" s="1247"/>
      <c r="O65" s="1247"/>
      <c r="P65" s="1247"/>
      <c r="Q65" s="1247">
        <v>13566</v>
      </c>
      <c r="R65" s="1248">
        <v>0</v>
      </c>
      <c r="S65" s="1247">
        <v>13566</v>
      </c>
      <c r="T65" s="1164">
        <v>0.15318000000000001</v>
      </c>
      <c r="U65" s="1247">
        <v>11764</v>
      </c>
      <c r="V65" s="1248">
        <v>0</v>
      </c>
      <c r="W65" s="1247">
        <v>11764</v>
      </c>
      <c r="X65" s="1247" t="s">
        <v>928</v>
      </c>
    </row>
    <row r="66" spans="1:24" x14ac:dyDescent="0.25">
      <c r="A66" s="1247">
        <v>157</v>
      </c>
      <c r="B66" s="1247" t="s">
        <v>561</v>
      </c>
      <c r="C66" s="1247" t="s">
        <v>562</v>
      </c>
      <c r="D66" s="1247" t="s">
        <v>537</v>
      </c>
      <c r="E66" s="1247">
        <v>10800</v>
      </c>
      <c r="F66" s="1248">
        <v>0</v>
      </c>
      <c r="G66" s="1247">
        <v>10800</v>
      </c>
      <c r="H66" s="1248">
        <v>0</v>
      </c>
      <c r="I66" s="1247">
        <v>10800</v>
      </c>
      <c r="J66" s="1248">
        <v>0</v>
      </c>
      <c r="K66" s="1247">
        <v>10800</v>
      </c>
      <c r="L66" s="1164">
        <v>0.08</v>
      </c>
      <c r="M66" s="1247">
        <v>10000</v>
      </c>
      <c r="N66" s="1247"/>
      <c r="O66" s="1247"/>
      <c r="P66" s="1247"/>
      <c r="Q66" s="1247">
        <v>10000</v>
      </c>
      <c r="R66" s="1248">
        <v>0</v>
      </c>
      <c r="S66" s="1247">
        <v>10000</v>
      </c>
      <c r="T66" s="1248">
        <v>0</v>
      </c>
      <c r="U66" s="1247">
        <v>10000</v>
      </c>
      <c r="V66" s="1248">
        <v>0</v>
      </c>
      <c r="W66" s="1247">
        <v>10000</v>
      </c>
      <c r="X66" s="1247" t="s">
        <v>928</v>
      </c>
    </row>
    <row r="67" spans="1:24" x14ac:dyDescent="0.25">
      <c r="A67" s="1247">
        <v>159</v>
      </c>
      <c r="B67" s="1247" t="s">
        <v>59</v>
      </c>
      <c r="C67" s="1247" t="s">
        <v>57</v>
      </c>
      <c r="D67" s="1247" t="s">
        <v>537</v>
      </c>
      <c r="E67" s="1247">
        <v>8700</v>
      </c>
      <c r="F67" s="1248">
        <v>0</v>
      </c>
      <c r="G67" s="1247">
        <v>8700</v>
      </c>
      <c r="H67" s="1248">
        <v>0</v>
      </c>
      <c r="I67" s="1247">
        <v>8700</v>
      </c>
      <c r="J67" s="1248">
        <v>0</v>
      </c>
      <c r="K67" s="1247">
        <v>8700</v>
      </c>
      <c r="L67" s="1248">
        <v>0</v>
      </c>
      <c r="M67" s="1247">
        <v>8700</v>
      </c>
      <c r="N67" s="1247"/>
      <c r="O67" s="1247"/>
      <c r="P67" s="1247"/>
      <c r="Q67" s="1247">
        <v>8400</v>
      </c>
      <c r="R67" s="1248">
        <v>0</v>
      </c>
      <c r="S67" s="1247">
        <v>8400</v>
      </c>
      <c r="T67" s="1164">
        <v>0.05</v>
      </c>
      <c r="U67" s="1247">
        <v>8000</v>
      </c>
      <c r="V67" s="1248">
        <v>0</v>
      </c>
      <c r="W67" s="1247">
        <v>8000</v>
      </c>
      <c r="X67" s="1247" t="s">
        <v>928</v>
      </c>
    </row>
    <row r="68" spans="1:24" x14ac:dyDescent="0.25">
      <c r="A68" s="1247">
        <v>180</v>
      </c>
      <c r="B68" s="1247" t="s">
        <v>568</v>
      </c>
      <c r="C68" s="1247" t="s">
        <v>562</v>
      </c>
      <c r="D68" s="1247" t="s">
        <v>537</v>
      </c>
      <c r="E68" s="1247">
        <v>7200</v>
      </c>
      <c r="F68" s="1248">
        <v>0</v>
      </c>
      <c r="G68" s="1247">
        <v>7200</v>
      </c>
      <c r="H68" s="1248">
        <v>0</v>
      </c>
      <c r="I68" s="1247">
        <v>7200</v>
      </c>
      <c r="J68" s="1248">
        <v>0</v>
      </c>
      <c r="K68" s="1247">
        <v>7200</v>
      </c>
      <c r="L68" s="1164">
        <v>5.8819999999999997E-2</v>
      </c>
      <c r="M68" s="1247">
        <v>6800</v>
      </c>
      <c r="N68" s="1247"/>
      <c r="O68" s="1247"/>
      <c r="P68" s="1247"/>
      <c r="Q68" s="1247">
        <v>6800</v>
      </c>
      <c r="R68" s="1248">
        <v>0</v>
      </c>
      <c r="S68" s="1247">
        <v>6800</v>
      </c>
      <c r="T68" s="1248">
        <v>0</v>
      </c>
      <c r="U68" s="1247">
        <v>6800</v>
      </c>
      <c r="V68" s="1248">
        <v>0</v>
      </c>
      <c r="W68" s="1247">
        <v>6800</v>
      </c>
      <c r="X68" s="1247" t="s">
        <v>928</v>
      </c>
    </row>
    <row r="69" spans="1:24" x14ac:dyDescent="0.25">
      <c r="A69" s="1247">
        <v>181</v>
      </c>
      <c r="B69" s="1247" t="s">
        <v>492</v>
      </c>
      <c r="C69" s="1247" t="s">
        <v>562</v>
      </c>
      <c r="D69" s="1247" t="s">
        <v>537</v>
      </c>
      <c r="E69" s="1247">
        <v>8600</v>
      </c>
      <c r="F69" s="1248">
        <v>0</v>
      </c>
      <c r="G69" s="1247">
        <v>8600</v>
      </c>
      <c r="H69" s="1248">
        <v>0</v>
      </c>
      <c r="I69" s="1247">
        <v>8600</v>
      </c>
      <c r="J69" s="1248">
        <v>0</v>
      </c>
      <c r="K69" s="1247">
        <v>8600</v>
      </c>
      <c r="L69" s="1164">
        <v>2.3810000000000001E-2</v>
      </c>
      <c r="M69" s="1247">
        <v>8400</v>
      </c>
      <c r="N69" s="1247"/>
      <c r="O69" s="1247"/>
      <c r="P69" s="1247"/>
      <c r="Q69" s="1247">
        <v>8400</v>
      </c>
      <c r="R69" s="1248">
        <v>0</v>
      </c>
      <c r="S69" s="1247">
        <v>8400</v>
      </c>
      <c r="T69" s="1164">
        <v>6.3289999999999999E-2</v>
      </c>
      <c r="U69" s="1247">
        <v>7900</v>
      </c>
      <c r="V69" s="1248">
        <v>0</v>
      </c>
      <c r="W69" s="1247">
        <v>7900</v>
      </c>
      <c r="X69" s="1247" t="s">
        <v>928</v>
      </c>
    </row>
    <row r="70" spans="1:24" x14ac:dyDescent="0.25">
      <c r="A70" s="1247">
        <v>182</v>
      </c>
      <c r="B70" s="1247" t="s">
        <v>569</v>
      </c>
      <c r="C70" s="1247" t="s">
        <v>562</v>
      </c>
      <c r="D70" s="1247" t="s">
        <v>537</v>
      </c>
      <c r="E70" s="1247">
        <v>14000</v>
      </c>
      <c r="F70" s="1248">
        <v>0</v>
      </c>
      <c r="G70" s="1247">
        <v>14000</v>
      </c>
      <c r="H70" s="1248">
        <v>0</v>
      </c>
      <c r="I70" s="1247">
        <v>14000</v>
      </c>
      <c r="J70" s="1248">
        <v>0</v>
      </c>
      <c r="K70" s="1247">
        <v>14000</v>
      </c>
      <c r="L70" s="1164">
        <v>7.6920000000000002E-2</v>
      </c>
      <c r="M70" s="1247">
        <v>13000</v>
      </c>
      <c r="N70" s="1247"/>
      <c r="O70" s="1247"/>
      <c r="P70" s="1247"/>
      <c r="Q70" s="1247">
        <v>13000</v>
      </c>
      <c r="R70" s="1248">
        <v>0</v>
      </c>
      <c r="S70" s="1247">
        <v>13000</v>
      </c>
      <c r="T70" s="1248">
        <v>0</v>
      </c>
      <c r="U70" s="1247">
        <v>13000</v>
      </c>
      <c r="V70" s="1248">
        <v>0</v>
      </c>
      <c r="W70" s="1247">
        <v>13000</v>
      </c>
      <c r="X70" s="1247" t="s">
        <v>928</v>
      </c>
    </row>
    <row r="71" spans="1:24" x14ac:dyDescent="0.25">
      <c r="A71" s="1247">
        <v>184</v>
      </c>
      <c r="B71" s="1247" t="s">
        <v>147</v>
      </c>
      <c r="C71" s="1247" t="s">
        <v>562</v>
      </c>
      <c r="D71" s="1247" t="s">
        <v>537</v>
      </c>
      <c r="E71" s="1247">
        <v>2500</v>
      </c>
      <c r="F71" s="1248">
        <v>0</v>
      </c>
      <c r="G71" s="1247">
        <v>2500</v>
      </c>
      <c r="H71" s="1248">
        <v>0</v>
      </c>
      <c r="I71" s="1247">
        <v>2500</v>
      </c>
      <c r="J71" s="1248">
        <v>0</v>
      </c>
      <c r="K71" s="1247">
        <v>2500</v>
      </c>
      <c r="L71" s="1248">
        <v>0</v>
      </c>
      <c r="M71" s="1247">
        <v>2500</v>
      </c>
      <c r="N71" s="1247"/>
      <c r="O71" s="1247"/>
      <c r="P71" s="1247"/>
      <c r="Q71" s="1247">
        <v>2500</v>
      </c>
      <c r="R71" s="1248">
        <v>0</v>
      </c>
      <c r="S71" s="1247">
        <v>2500</v>
      </c>
      <c r="T71" s="1248">
        <v>0</v>
      </c>
      <c r="U71" s="1247">
        <v>2500</v>
      </c>
      <c r="V71" s="1248">
        <v>0</v>
      </c>
      <c r="W71" s="1247">
        <v>2500</v>
      </c>
      <c r="X71" s="1247" t="s">
        <v>928</v>
      </c>
    </row>
    <row r="72" spans="1:24" x14ac:dyDescent="0.25">
      <c r="A72" s="1247">
        <v>185</v>
      </c>
      <c r="B72" s="1247" t="s">
        <v>570</v>
      </c>
      <c r="C72" s="1247" t="s">
        <v>571</v>
      </c>
      <c r="D72" s="1247" t="s">
        <v>537</v>
      </c>
      <c r="E72" s="1247">
        <v>7600</v>
      </c>
      <c r="F72" s="1248">
        <v>0</v>
      </c>
      <c r="G72" s="1247">
        <v>7600</v>
      </c>
      <c r="H72" s="1248">
        <v>0</v>
      </c>
      <c r="I72" s="1247">
        <v>7600</v>
      </c>
      <c r="J72" s="1248">
        <v>0</v>
      </c>
      <c r="K72" s="1247">
        <v>7600</v>
      </c>
      <c r="L72" s="1248">
        <v>0</v>
      </c>
      <c r="M72" s="1247">
        <v>7600</v>
      </c>
      <c r="N72" s="1247"/>
      <c r="O72" s="1247"/>
      <c r="P72" s="1247"/>
      <c r="Q72" s="1247">
        <v>7600</v>
      </c>
      <c r="R72" s="1248">
        <v>0</v>
      </c>
      <c r="S72" s="1247">
        <v>7600</v>
      </c>
      <c r="T72" s="1164">
        <v>4.1099999999999998E-2</v>
      </c>
      <c r="U72" s="1247">
        <v>7300</v>
      </c>
      <c r="V72" s="1248">
        <v>0</v>
      </c>
      <c r="W72" s="1247">
        <v>7300</v>
      </c>
      <c r="X72" s="1247" t="s">
        <v>928</v>
      </c>
    </row>
    <row r="73" spans="1:24" x14ac:dyDescent="0.25">
      <c r="A73" s="1247">
        <v>186</v>
      </c>
      <c r="B73" s="1247" t="s">
        <v>486</v>
      </c>
      <c r="C73" s="1247" t="s">
        <v>562</v>
      </c>
      <c r="D73" s="1247" t="s">
        <v>537</v>
      </c>
      <c r="E73" s="1247">
        <v>8700</v>
      </c>
      <c r="F73" s="1248">
        <v>0</v>
      </c>
      <c r="G73" s="1247">
        <v>8700</v>
      </c>
      <c r="H73" s="1248">
        <v>0</v>
      </c>
      <c r="I73" s="1247">
        <v>8700</v>
      </c>
      <c r="J73" s="1248">
        <v>0</v>
      </c>
      <c r="K73" s="1247">
        <v>8700</v>
      </c>
      <c r="L73" s="1164">
        <v>3.5709999999999999E-2</v>
      </c>
      <c r="M73" s="1247">
        <v>8400</v>
      </c>
      <c r="N73" s="1247"/>
      <c r="O73" s="1247"/>
      <c r="P73" s="1247"/>
      <c r="Q73" s="1247">
        <v>8400</v>
      </c>
      <c r="R73" s="1248">
        <v>0</v>
      </c>
      <c r="S73" s="1247">
        <v>8400</v>
      </c>
      <c r="T73" s="1248">
        <v>0</v>
      </c>
      <c r="U73" s="1247">
        <v>8400</v>
      </c>
      <c r="V73" s="1248">
        <v>0</v>
      </c>
      <c r="W73" s="1247">
        <v>8400</v>
      </c>
      <c r="X73" s="1247" t="s">
        <v>928</v>
      </c>
    </row>
    <row r="74" spans="1:24" x14ac:dyDescent="0.25">
      <c r="A74" s="1247">
        <v>193</v>
      </c>
      <c r="B74" s="1247" t="s">
        <v>60</v>
      </c>
      <c r="C74" s="1247" t="s">
        <v>57</v>
      </c>
      <c r="D74" s="1247" t="s">
        <v>537</v>
      </c>
      <c r="E74" s="1247">
        <v>7400</v>
      </c>
      <c r="F74" s="1248">
        <v>0</v>
      </c>
      <c r="G74" s="1247">
        <v>7400</v>
      </c>
      <c r="H74" s="1248">
        <v>0</v>
      </c>
      <c r="I74" s="1247">
        <v>7400</v>
      </c>
      <c r="J74" s="1248">
        <v>0</v>
      </c>
      <c r="K74" s="1247">
        <v>7400</v>
      </c>
      <c r="L74" s="1248">
        <v>0</v>
      </c>
      <c r="M74" s="1247">
        <v>7400</v>
      </c>
      <c r="N74" s="1247"/>
      <c r="O74" s="1247"/>
      <c r="P74" s="1247"/>
      <c r="Q74" s="1247">
        <v>7200</v>
      </c>
      <c r="R74" s="1248">
        <v>0</v>
      </c>
      <c r="S74" s="1247">
        <v>7200</v>
      </c>
      <c r="T74" s="1164">
        <v>5.8819999999999997E-2</v>
      </c>
      <c r="U74" s="1247">
        <v>6800</v>
      </c>
      <c r="V74" s="1248">
        <v>0</v>
      </c>
      <c r="W74" s="1247">
        <v>6800</v>
      </c>
      <c r="X74" s="1247" t="s">
        <v>928</v>
      </c>
    </row>
    <row r="75" spans="1:24" x14ac:dyDescent="0.25">
      <c r="A75" s="1247">
        <v>195</v>
      </c>
      <c r="B75" s="1247" t="s">
        <v>572</v>
      </c>
      <c r="C75" s="1247" t="s">
        <v>57</v>
      </c>
      <c r="D75" s="1247" t="s">
        <v>537</v>
      </c>
      <c r="E75" s="1247">
        <v>11122</v>
      </c>
      <c r="F75" s="1248">
        <v>0</v>
      </c>
      <c r="G75" s="1247">
        <v>11122</v>
      </c>
      <c r="H75" s="1248">
        <v>0</v>
      </c>
      <c r="I75" s="1247">
        <v>11122</v>
      </c>
      <c r="J75" s="1248">
        <v>0</v>
      </c>
      <c r="K75" s="1247">
        <v>11122</v>
      </c>
      <c r="L75" s="1248">
        <v>0</v>
      </c>
      <c r="M75" s="1247">
        <v>11122</v>
      </c>
      <c r="N75" s="1247"/>
      <c r="O75" s="1247"/>
      <c r="P75" s="1247"/>
      <c r="Q75" s="1247">
        <v>10489</v>
      </c>
      <c r="R75" s="1248">
        <v>0</v>
      </c>
      <c r="S75" s="1247">
        <v>10489</v>
      </c>
      <c r="T75" s="1164">
        <v>5.3749999999999999E-2</v>
      </c>
      <c r="U75" s="1247">
        <v>9954</v>
      </c>
      <c r="V75" s="1248">
        <v>0</v>
      </c>
      <c r="W75" s="1247">
        <v>9954</v>
      </c>
      <c r="X75" s="1247" t="s">
        <v>928</v>
      </c>
    </row>
    <row r="76" spans="1:24" x14ac:dyDescent="0.25">
      <c r="A76" s="1247">
        <v>196</v>
      </c>
      <c r="B76" s="1247" t="s">
        <v>62</v>
      </c>
      <c r="C76" s="1247" t="s">
        <v>57</v>
      </c>
      <c r="D76" s="1247" t="s">
        <v>537</v>
      </c>
      <c r="E76" s="1247">
        <v>6700</v>
      </c>
      <c r="F76" s="1248">
        <v>0</v>
      </c>
      <c r="G76" s="1247">
        <v>6700</v>
      </c>
      <c r="H76" s="1248">
        <v>0</v>
      </c>
      <c r="I76" s="1247">
        <v>6700</v>
      </c>
      <c r="J76" s="1248">
        <v>0</v>
      </c>
      <c r="K76" s="1247">
        <v>6700</v>
      </c>
      <c r="L76" s="1248">
        <v>0</v>
      </c>
      <c r="M76" s="1247">
        <v>6700</v>
      </c>
      <c r="N76" s="1247"/>
      <c r="O76" s="1247"/>
      <c r="P76" s="1247"/>
      <c r="Q76" s="1247">
        <v>6263</v>
      </c>
      <c r="R76" s="1248">
        <v>0</v>
      </c>
      <c r="S76" s="1247">
        <v>6263</v>
      </c>
      <c r="T76" s="1248">
        <v>0</v>
      </c>
      <c r="U76" s="1247">
        <v>6263</v>
      </c>
      <c r="V76" s="1248">
        <v>0</v>
      </c>
      <c r="W76" s="1247">
        <v>6263</v>
      </c>
      <c r="X76" s="1247" t="s">
        <v>928</v>
      </c>
    </row>
    <row r="77" spans="1:24" x14ac:dyDescent="0.25">
      <c r="A77" s="1247">
        <v>197</v>
      </c>
      <c r="B77" s="1247" t="s">
        <v>63</v>
      </c>
      <c r="C77" s="1247" t="s">
        <v>57</v>
      </c>
      <c r="D77" s="1247" t="s">
        <v>537</v>
      </c>
      <c r="E77" s="1247">
        <v>6500</v>
      </c>
      <c r="F77" s="1248">
        <v>0</v>
      </c>
      <c r="G77" s="1247">
        <v>6500</v>
      </c>
      <c r="H77" s="1248">
        <v>0</v>
      </c>
      <c r="I77" s="1247">
        <v>6500</v>
      </c>
      <c r="J77" s="1248">
        <v>0</v>
      </c>
      <c r="K77" s="1247">
        <v>6500</v>
      </c>
      <c r="L77" s="1248">
        <v>0</v>
      </c>
      <c r="M77" s="1247">
        <v>6500</v>
      </c>
      <c r="N77" s="1247"/>
      <c r="O77" s="1247"/>
      <c r="P77" s="1247"/>
      <c r="Q77" s="1247">
        <v>6200</v>
      </c>
      <c r="R77" s="1248">
        <v>0</v>
      </c>
      <c r="S77" s="1247">
        <v>6200</v>
      </c>
      <c r="T77" s="1164">
        <v>0.12726999999999999</v>
      </c>
      <c r="U77" s="1247">
        <v>5500</v>
      </c>
      <c r="V77" s="1248">
        <v>0</v>
      </c>
      <c r="W77" s="1247">
        <v>5500</v>
      </c>
      <c r="X77" s="1247" t="s">
        <v>928</v>
      </c>
    </row>
    <row r="78" spans="1:24" x14ac:dyDescent="0.25">
      <c r="A78" s="1247">
        <v>198</v>
      </c>
      <c r="B78" s="1247" t="s">
        <v>64</v>
      </c>
      <c r="C78" s="1247" t="s">
        <v>571</v>
      </c>
      <c r="D78" s="1247" t="s">
        <v>537</v>
      </c>
      <c r="E78" s="1247">
        <v>1200</v>
      </c>
      <c r="F78" s="1248">
        <v>0</v>
      </c>
      <c r="G78" s="1247">
        <v>1200</v>
      </c>
      <c r="H78" s="1248">
        <v>0</v>
      </c>
      <c r="I78" s="1247">
        <v>1200</v>
      </c>
      <c r="J78" s="1248">
        <v>0</v>
      </c>
      <c r="K78" s="1247">
        <v>1200</v>
      </c>
      <c r="L78" s="1248">
        <v>0</v>
      </c>
      <c r="M78" s="1247">
        <v>1200</v>
      </c>
      <c r="N78" s="1247"/>
      <c r="O78" s="1247"/>
      <c r="P78" s="1247"/>
      <c r="Q78" s="1247">
        <v>1100</v>
      </c>
      <c r="R78" s="1248">
        <v>0</v>
      </c>
      <c r="S78" s="1247">
        <v>1100</v>
      </c>
      <c r="T78" s="1248">
        <v>0</v>
      </c>
      <c r="U78" s="1247">
        <v>1100</v>
      </c>
      <c r="V78" s="1248">
        <v>0</v>
      </c>
      <c r="W78" s="1247">
        <v>1100</v>
      </c>
      <c r="X78" s="1247" t="s">
        <v>928</v>
      </c>
    </row>
    <row r="79" spans="1:24" x14ac:dyDescent="0.25">
      <c r="A79" s="1247">
        <v>199</v>
      </c>
      <c r="B79" s="1247" t="s">
        <v>65</v>
      </c>
      <c r="C79" s="1247" t="s">
        <v>571</v>
      </c>
      <c r="D79" s="1247" t="s">
        <v>537</v>
      </c>
      <c r="E79" s="1247">
        <v>900</v>
      </c>
      <c r="F79" s="1248">
        <v>0</v>
      </c>
      <c r="G79" s="1247">
        <v>900</v>
      </c>
      <c r="H79" s="1248">
        <v>0</v>
      </c>
      <c r="I79" s="1247">
        <v>900</v>
      </c>
      <c r="J79" s="1248">
        <v>0</v>
      </c>
      <c r="K79" s="1247">
        <v>900</v>
      </c>
      <c r="L79" s="1248">
        <v>0</v>
      </c>
      <c r="M79" s="1247">
        <v>900</v>
      </c>
      <c r="N79" s="1247"/>
      <c r="O79" s="1247"/>
      <c r="P79" s="1247"/>
      <c r="Q79" s="1247">
        <v>800</v>
      </c>
      <c r="R79" s="1248">
        <v>0</v>
      </c>
      <c r="S79" s="1247">
        <v>800</v>
      </c>
      <c r="T79" s="1248">
        <v>0</v>
      </c>
      <c r="U79" s="1247">
        <v>800</v>
      </c>
      <c r="V79" s="1248">
        <v>0</v>
      </c>
      <c r="W79" s="1247">
        <v>800</v>
      </c>
      <c r="X79" s="1247" t="s">
        <v>928</v>
      </c>
    </row>
    <row r="80" spans="1:24" x14ac:dyDescent="0.25">
      <c r="A80" s="1247">
        <v>200</v>
      </c>
      <c r="B80" s="1247" t="s">
        <v>66</v>
      </c>
      <c r="C80" s="1247"/>
      <c r="D80" s="1247" t="s">
        <v>537</v>
      </c>
      <c r="E80" s="1247">
        <v>900</v>
      </c>
      <c r="F80" s="1248">
        <v>0</v>
      </c>
      <c r="G80" s="1247">
        <v>900</v>
      </c>
      <c r="H80" s="1248">
        <v>0</v>
      </c>
      <c r="I80" s="1247">
        <v>900</v>
      </c>
      <c r="J80" s="1248">
        <v>0</v>
      </c>
      <c r="K80" s="1247">
        <v>900</v>
      </c>
      <c r="L80" s="1248">
        <v>0</v>
      </c>
      <c r="M80" s="1247">
        <v>900</v>
      </c>
      <c r="N80" s="1247"/>
      <c r="O80" s="1247"/>
      <c r="P80" s="1247"/>
      <c r="Q80" s="1247">
        <v>800</v>
      </c>
      <c r="R80" s="1248">
        <v>0</v>
      </c>
      <c r="S80" s="1247">
        <v>800</v>
      </c>
      <c r="T80" s="1248">
        <v>0</v>
      </c>
      <c r="U80" s="1247">
        <v>800</v>
      </c>
      <c r="V80" s="1248">
        <v>0</v>
      </c>
      <c r="W80" s="1247">
        <v>800</v>
      </c>
      <c r="X80" s="1247" t="s">
        <v>928</v>
      </c>
    </row>
    <row r="81" spans="1:24" x14ac:dyDescent="0.25">
      <c r="A81" s="1247">
        <v>201</v>
      </c>
      <c r="B81" s="1247" t="s">
        <v>67</v>
      </c>
      <c r="C81" s="1247" t="s">
        <v>571</v>
      </c>
      <c r="D81" s="1247" t="s">
        <v>537</v>
      </c>
      <c r="E81" s="1247">
        <v>1100</v>
      </c>
      <c r="F81" s="1248">
        <v>0</v>
      </c>
      <c r="G81" s="1247">
        <v>1100</v>
      </c>
      <c r="H81" s="1248">
        <v>0</v>
      </c>
      <c r="I81" s="1247">
        <v>1100</v>
      </c>
      <c r="J81" s="1248">
        <v>0</v>
      </c>
      <c r="K81" s="1247">
        <v>1100</v>
      </c>
      <c r="L81" s="1248">
        <v>0</v>
      </c>
      <c r="M81" s="1247">
        <v>1100</v>
      </c>
      <c r="N81" s="1247"/>
      <c r="O81" s="1247"/>
      <c r="P81" s="1247"/>
      <c r="Q81" s="1247">
        <v>1000</v>
      </c>
      <c r="R81" s="1248">
        <v>0</v>
      </c>
      <c r="S81" s="1247">
        <v>1000</v>
      </c>
      <c r="T81" s="1248">
        <v>0</v>
      </c>
      <c r="U81" s="1247">
        <v>1000</v>
      </c>
      <c r="V81" s="1248">
        <v>0</v>
      </c>
      <c r="W81" s="1247">
        <v>1000</v>
      </c>
      <c r="X81" s="1247" t="s">
        <v>928</v>
      </c>
    </row>
    <row r="82" spans="1:24" x14ac:dyDescent="0.25">
      <c r="A82" s="1247">
        <v>202</v>
      </c>
      <c r="B82" s="1247" t="s">
        <v>68</v>
      </c>
      <c r="C82" s="1247" t="s">
        <v>57</v>
      </c>
      <c r="D82" s="1247" t="s">
        <v>537</v>
      </c>
      <c r="E82" s="1247">
        <v>8300</v>
      </c>
      <c r="F82" s="1248">
        <v>0</v>
      </c>
      <c r="G82" s="1247">
        <v>8300</v>
      </c>
      <c r="H82" s="1248">
        <v>0</v>
      </c>
      <c r="I82" s="1247">
        <v>8300</v>
      </c>
      <c r="J82" s="1248">
        <v>0</v>
      </c>
      <c r="K82" s="1247">
        <v>8300</v>
      </c>
      <c r="L82" s="1248">
        <v>0</v>
      </c>
      <c r="M82" s="1247">
        <v>8300</v>
      </c>
      <c r="N82" s="1247"/>
      <c r="O82" s="1247"/>
      <c r="P82" s="1247"/>
      <c r="Q82" s="1247">
        <v>8000</v>
      </c>
      <c r="R82" s="1248">
        <v>0</v>
      </c>
      <c r="S82" s="1247">
        <v>8000</v>
      </c>
      <c r="T82" s="1248">
        <v>0</v>
      </c>
      <c r="U82" s="1247">
        <v>8000</v>
      </c>
      <c r="V82" s="1248">
        <v>0</v>
      </c>
      <c r="W82" s="1247">
        <v>8000</v>
      </c>
      <c r="X82" s="1247" t="s">
        <v>928</v>
      </c>
    </row>
    <row r="83" spans="1:24" x14ac:dyDescent="0.25">
      <c r="A83" s="1247">
        <v>208</v>
      </c>
      <c r="B83" s="1247" t="s">
        <v>69</v>
      </c>
      <c r="C83" s="1247" t="s">
        <v>57</v>
      </c>
      <c r="D83" s="1247" t="s">
        <v>537</v>
      </c>
      <c r="E83" s="1247">
        <v>6700</v>
      </c>
      <c r="F83" s="1248">
        <v>0</v>
      </c>
      <c r="G83" s="1247">
        <v>6700</v>
      </c>
      <c r="H83" s="1248">
        <v>0</v>
      </c>
      <c r="I83" s="1247">
        <v>6700</v>
      </c>
      <c r="J83" s="1248">
        <v>0</v>
      </c>
      <c r="K83" s="1247">
        <v>6700</v>
      </c>
      <c r="L83" s="1248">
        <v>0</v>
      </c>
      <c r="M83" s="1247">
        <v>6700</v>
      </c>
      <c r="N83" s="1247"/>
      <c r="O83" s="1247"/>
      <c r="P83" s="1247"/>
      <c r="Q83" s="1247">
        <v>6400</v>
      </c>
      <c r="R83" s="1248">
        <v>0</v>
      </c>
      <c r="S83" s="1247">
        <v>6400</v>
      </c>
      <c r="T83" s="1248">
        <v>0</v>
      </c>
      <c r="U83" s="1247">
        <v>6400</v>
      </c>
      <c r="V83" s="1248">
        <v>0</v>
      </c>
      <c r="W83" s="1247">
        <v>6400</v>
      </c>
      <c r="X83" s="1247" t="s">
        <v>928</v>
      </c>
    </row>
    <row r="84" spans="1:24" x14ac:dyDescent="0.25">
      <c r="A84" s="1247">
        <v>215</v>
      </c>
      <c r="B84" s="1247" t="s">
        <v>70</v>
      </c>
      <c r="C84" s="1247" t="s">
        <v>57</v>
      </c>
      <c r="D84" s="1247" t="s">
        <v>537</v>
      </c>
      <c r="E84" s="1247">
        <v>7000</v>
      </c>
      <c r="F84" s="1248">
        <v>0</v>
      </c>
      <c r="G84" s="1247">
        <v>7000</v>
      </c>
      <c r="H84" s="1248">
        <v>0</v>
      </c>
      <c r="I84" s="1247">
        <v>7000</v>
      </c>
      <c r="J84" s="1248">
        <v>0</v>
      </c>
      <c r="K84" s="1247">
        <v>7000</v>
      </c>
      <c r="L84" s="1248">
        <v>0</v>
      </c>
      <c r="M84" s="1247">
        <v>7000</v>
      </c>
      <c r="N84" s="1247"/>
      <c r="O84" s="1247"/>
      <c r="P84" s="1247"/>
      <c r="Q84" s="1247">
        <v>6700</v>
      </c>
      <c r="R84" s="1248">
        <v>0</v>
      </c>
      <c r="S84" s="1247">
        <v>6700</v>
      </c>
      <c r="T84" s="1248">
        <v>0</v>
      </c>
      <c r="U84" s="1247">
        <v>6700</v>
      </c>
      <c r="V84" s="1248">
        <v>0</v>
      </c>
      <c r="W84" s="1247">
        <v>6700</v>
      </c>
      <c r="X84" s="1247" t="s">
        <v>928</v>
      </c>
    </row>
    <row r="85" spans="1:24" x14ac:dyDescent="0.25">
      <c r="A85" s="1247">
        <v>216</v>
      </c>
      <c r="B85" s="1247" t="s">
        <v>573</v>
      </c>
      <c r="C85" s="1247"/>
      <c r="D85" s="1247" t="s">
        <v>537</v>
      </c>
      <c r="E85" s="1247">
        <v>15000</v>
      </c>
      <c r="F85" s="1248">
        <v>0</v>
      </c>
      <c r="G85" s="1247">
        <v>15000</v>
      </c>
      <c r="H85" s="1248">
        <v>0</v>
      </c>
      <c r="I85" s="1247">
        <v>15000</v>
      </c>
      <c r="J85" s="1248">
        <v>0</v>
      </c>
      <c r="K85" s="1247">
        <v>15000</v>
      </c>
      <c r="L85" s="1248">
        <v>0</v>
      </c>
      <c r="M85" s="1247">
        <v>15000</v>
      </c>
      <c r="N85" s="1247"/>
      <c r="O85" s="1247"/>
      <c r="P85" s="1247"/>
      <c r="Q85" s="1247">
        <v>15000</v>
      </c>
      <c r="R85" s="1248">
        <v>0</v>
      </c>
      <c r="S85" s="1247">
        <v>15000</v>
      </c>
      <c r="T85" s="1164">
        <v>0.11940000000000001</v>
      </c>
      <c r="U85" s="1247">
        <v>13400</v>
      </c>
      <c r="V85" s="1248">
        <v>0</v>
      </c>
      <c r="W85" s="1247">
        <v>13400</v>
      </c>
      <c r="X85" s="1247" t="s">
        <v>928</v>
      </c>
    </row>
    <row r="86" spans="1:24" x14ac:dyDescent="0.25">
      <c r="A86" s="1247">
        <v>221</v>
      </c>
      <c r="B86" s="1247" t="s">
        <v>574</v>
      </c>
      <c r="C86" s="1247" t="s">
        <v>57</v>
      </c>
      <c r="D86" s="1247" t="s">
        <v>537</v>
      </c>
      <c r="E86" s="1247">
        <v>5300</v>
      </c>
      <c r="F86" s="1248">
        <v>0</v>
      </c>
      <c r="G86" s="1247">
        <v>5300</v>
      </c>
      <c r="H86" s="1248">
        <v>0</v>
      </c>
      <c r="I86" s="1247">
        <v>5300</v>
      </c>
      <c r="J86" s="1248">
        <v>0</v>
      </c>
      <c r="K86" s="1247">
        <v>5300</v>
      </c>
      <c r="L86" s="1248">
        <v>0</v>
      </c>
      <c r="M86" s="1247">
        <v>5300</v>
      </c>
      <c r="N86" s="1247"/>
      <c r="O86" s="1247"/>
      <c r="P86" s="1247"/>
      <c r="Q86" s="1247">
        <v>5000</v>
      </c>
      <c r="R86" s="1248">
        <v>0</v>
      </c>
      <c r="S86" s="1247">
        <v>5000</v>
      </c>
      <c r="T86" s="1164">
        <v>0.11111</v>
      </c>
      <c r="U86" s="1247">
        <v>4500</v>
      </c>
      <c r="V86" s="1248">
        <v>0</v>
      </c>
      <c r="W86" s="1247">
        <v>4500</v>
      </c>
      <c r="X86" s="1247" t="s">
        <v>928</v>
      </c>
    </row>
    <row r="87" spans="1:24" x14ac:dyDescent="0.25">
      <c r="A87" s="1247">
        <v>223</v>
      </c>
      <c r="B87" s="1247" t="s">
        <v>575</v>
      </c>
      <c r="C87" s="1247"/>
      <c r="D87" s="1247" t="s">
        <v>537</v>
      </c>
      <c r="E87" s="1247">
        <v>12950</v>
      </c>
      <c r="F87" s="1248">
        <v>0</v>
      </c>
      <c r="G87" s="1247">
        <v>12950</v>
      </c>
      <c r="H87" s="1248">
        <v>0</v>
      </c>
      <c r="I87" s="1247">
        <v>12950</v>
      </c>
      <c r="J87" s="1248">
        <v>0</v>
      </c>
      <c r="K87" s="1247">
        <v>12950</v>
      </c>
      <c r="L87" s="1164">
        <v>1.172E-2</v>
      </c>
      <c r="M87" s="1247">
        <v>12800</v>
      </c>
      <c r="N87" s="1247"/>
      <c r="O87" s="1247"/>
      <c r="P87" s="1247"/>
      <c r="Q87" s="1247">
        <v>12800</v>
      </c>
      <c r="R87" s="1248">
        <v>0</v>
      </c>
      <c r="S87" s="1247">
        <v>12800</v>
      </c>
      <c r="T87" s="1164">
        <v>4.0649999999999999E-2</v>
      </c>
      <c r="U87" s="1247">
        <v>12300</v>
      </c>
      <c r="V87" s="1248">
        <v>0</v>
      </c>
      <c r="W87" s="1247">
        <v>12300</v>
      </c>
      <c r="X87" s="1247" t="s">
        <v>928</v>
      </c>
    </row>
    <row r="88" spans="1:24" x14ac:dyDescent="0.25">
      <c r="A88" s="1247">
        <v>224</v>
      </c>
      <c r="B88" s="1247" t="s">
        <v>576</v>
      </c>
      <c r="C88" s="1247"/>
      <c r="D88" s="1247" t="s">
        <v>537</v>
      </c>
      <c r="E88" s="1247">
        <v>19900</v>
      </c>
      <c r="F88" s="1248">
        <v>0</v>
      </c>
      <c r="G88" s="1247">
        <v>19900</v>
      </c>
      <c r="H88" s="1248">
        <v>0</v>
      </c>
      <c r="I88" s="1247">
        <v>19900</v>
      </c>
      <c r="J88" s="1248">
        <v>0</v>
      </c>
      <c r="K88" s="1247">
        <v>19900</v>
      </c>
      <c r="L88" s="1164">
        <v>2.051E-2</v>
      </c>
      <c r="M88" s="1247">
        <v>19500</v>
      </c>
      <c r="N88" s="1247"/>
      <c r="O88" s="1247"/>
      <c r="P88" s="1247"/>
      <c r="Q88" s="1247">
        <v>19500</v>
      </c>
      <c r="R88" s="1248">
        <v>0</v>
      </c>
      <c r="S88" s="1247">
        <v>19500</v>
      </c>
      <c r="T88" s="1248">
        <v>0</v>
      </c>
      <c r="U88" s="1247">
        <v>19500</v>
      </c>
      <c r="V88" s="1248">
        <v>0</v>
      </c>
      <c r="W88" s="1247">
        <v>19500</v>
      </c>
      <c r="X88" s="1247" t="s">
        <v>928</v>
      </c>
    </row>
    <row r="89" spans="1:24" x14ac:dyDescent="0.25">
      <c r="A89" s="1247">
        <v>227</v>
      </c>
      <c r="B89" s="1247" t="s">
        <v>577</v>
      </c>
      <c r="C89" s="1247"/>
      <c r="D89" s="1247" t="s">
        <v>537</v>
      </c>
      <c r="E89" s="1247">
        <v>16800</v>
      </c>
      <c r="F89" s="1248">
        <v>0</v>
      </c>
      <c r="G89" s="1247">
        <v>16800</v>
      </c>
      <c r="H89" s="1248">
        <v>0</v>
      </c>
      <c r="I89" s="1247">
        <v>16800</v>
      </c>
      <c r="J89" s="1248">
        <v>0</v>
      </c>
      <c r="K89" s="1247">
        <v>16800</v>
      </c>
      <c r="L89" s="1164">
        <v>1.8180000000000002E-2</v>
      </c>
      <c r="M89" s="1247">
        <v>16500</v>
      </c>
      <c r="N89" s="1247"/>
      <c r="O89" s="1247"/>
      <c r="P89" s="1247"/>
      <c r="Q89" s="1247">
        <v>16500</v>
      </c>
      <c r="R89" s="1248">
        <v>0</v>
      </c>
      <c r="S89" s="1247">
        <v>16500</v>
      </c>
      <c r="T89" s="1248">
        <v>0</v>
      </c>
      <c r="U89" s="1247">
        <v>16500</v>
      </c>
      <c r="V89" s="1248">
        <v>0</v>
      </c>
      <c r="W89" s="1247">
        <v>16500</v>
      </c>
      <c r="X89" s="1247" t="s">
        <v>928</v>
      </c>
    </row>
    <row r="90" spans="1:24" x14ac:dyDescent="0.25">
      <c r="A90" s="1247">
        <v>228</v>
      </c>
      <c r="B90" s="1247" t="s">
        <v>578</v>
      </c>
      <c r="C90" s="1247"/>
      <c r="D90" s="1247" t="s">
        <v>537</v>
      </c>
      <c r="E90" s="1247">
        <v>18300</v>
      </c>
      <c r="F90" s="1248">
        <v>0</v>
      </c>
      <c r="G90" s="1247">
        <v>18300</v>
      </c>
      <c r="H90" s="1248">
        <v>0</v>
      </c>
      <c r="I90" s="1247">
        <v>18300</v>
      </c>
      <c r="J90" s="1248">
        <v>0</v>
      </c>
      <c r="K90" s="1247">
        <v>18300</v>
      </c>
      <c r="L90" s="1164">
        <v>1.6670000000000001E-2</v>
      </c>
      <c r="M90" s="1247">
        <v>18000</v>
      </c>
      <c r="N90" s="1247"/>
      <c r="O90" s="1247"/>
      <c r="P90" s="1247"/>
      <c r="Q90" s="1247">
        <v>18000</v>
      </c>
      <c r="R90" s="1248">
        <v>0</v>
      </c>
      <c r="S90" s="1247">
        <v>18000</v>
      </c>
      <c r="T90" s="1164">
        <v>2.8570000000000002E-2</v>
      </c>
      <c r="U90" s="1247">
        <v>17500</v>
      </c>
      <c r="V90" s="1248">
        <v>0</v>
      </c>
      <c r="W90" s="1247">
        <v>17500</v>
      </c>
      <c r="X90" s="1247" t="s">
        <v>928</v>
      </c>
    </row>
    <row r="91" spans="1:24" x14ac:dyDescent="0.25">
      <c r="A91" s="1247">
        <v>234</v>
      </c>
      <c r="B91" s="1247" t="s">
        <v>579</v>
      </c>
      <c r="C91" s="1247"/>
      <c r="D91" s="1247" t="s">
        <v>537</v>
      </c>
      <c r="E91" s="1247">
        <v>14600</v>
      </c>
      <c r="F91" s="1248">
        <v>0</v>
      </c>
      <c r="G91" s="1247">
        <v>14600</v>
      </c>
      <c r="H91" s="1248">
        <v>0</v>
      </c>
      <c r="I91" s="1247">
        <v>14600</v>
      </c>
      <c r="J91" s="1248">
        <v>0</v>
      </c>
      <c r="K91" s="1247">
        <v>14600</v>
      </c>
      <c r="L91" s="1164">
        <v>2.0979999999999999E-2</v>
      </c>
      <c r="M91" s="1247">
        <v>14300</v>
      </c>
      <c r="N91" s="1247"/>
      <c r="O91" s="1247"/>
      <c r="P91" s="1247"/>
      <c r="Q91" s="1247">
        <v>14300</v>
      </c>
      <c r="R91" s="1248">
        <v>0</v>
      </c>
      <c r="S91" s="1247">
        <v>14300</v>
      </c>
      <c r="T91" s="1248">
        <v>0</v>
      </c>
      <c r="U91" s="1247">
        <v>14300</v>
      </c>
      <c r="V91" s="1248">
        <v>0</v>
      </c>
      <c r="W91" s="1247">
        <v>14300</v>
      </c>
      <c r="X91" s="1247" t="s">
        <v>928</v>
      </c>
    </row>
    <row r="92" spans="1:24" x14ac:dyDescent="0.25">
      <c r="A92" s="1247">
        <v>240</v>
      </c>
      <c r="B92" s="1247" t="s">
        <v>580</v>
      </c>
      <c r="C92" s="1247"/>
      <c r="D92" s="1247" t="s">
        <v>537</v>
      </c>
      <c r="E92" s="1247">
        <v>12500</v>
      </c>
      <c r="F92" s="1248">
        <v>0</v>
      </c>
      <c r="G92" s="1247">
        <v>12500</v>
      </c>
      <c r="H92" s="1248">
        <v>0</v>
      </c>
      <c r="I92" s="1247">
        <v>12500</v>
      </c>
      <c r="J92" s="1248">
        <v>0</v>
      </c>
      <c r="K92" s="1247">
        <v>12500</v>
      </c>
      <c r="L92" s="1248">
        <v>0</v>
      </c>
      <c r="M92" s="1247">
        <v>12500</v>
      </c>
      <c r="N92" s="1247"/>
      <c r="O92" s="1247"/>
      <c r="P92" s="1247"/>
      <c r="Q92" s="1247">
        <v>12500</v>
      </c>
      <c r="R92" s="1248">
        <v>0</v>
      </c>
      <c r="S92" s="1247">
        <v>12500</v>
      </c>
      <c r="T92" s="1248">
        <v>0</v>
      </c>
      <c r="U92" s="1247">
        <v>12500</v>
      </c>
      <c r="V92" s="1248">
        <v>0</v>
      </c>
      <c r="W92" s="1247">
        <v>12500</v>
      </c>
      <c r="X92" s="1247" t="s">
        <v>928</v>
      </c>
    </row>
    <row r="93" spans="1:24" x14ac:dyDescent="0.25">
      <c r="A93" s="1247">
        <v>241</v>
      </c>
      <c r="B93" s="1247" t="s">
        <v>581</v>
      </c>
      <c r="C93" s="1247"/>
      <c r="D93" s="1247" t="s">
        <v>537</v>
      </c>
      <c r="E93" s="1247">
        <v>17300</v>
      </c>
      <c r="F93" s="1248">
        <v>0</v>
      </c>
      <c r="G93" s="1247">
        <v>17300</v>
      </c>
      <c r="H93" s="1248">
        <v>0</v>
      </c>
      <c r="I93" s="1247">
        <v>17300</v>
      </c>
      <c r="J93" s="1248">
        <v>0</v>
      </c>
      <c r="K93" s="1247">
        <v>17300</v>
      </c>
      <c r="L93" s="1164">
        <v>1.7649999999999999E-2</v>
      </c>
      <c r="M93" s="1247">
        <v>17000</v>
      </c>
      <c r="N93" s="1247"/>
      <c r="O93" s="1247"/>
      <c r="P93" s="1247"/>
      <c r="Q93" s="1247">
        <v>17000</v>
      </c>
      <c r="R93" s="1248">
        <v>0</v>
      </c>
      <c r="S93" s="1247">
        <v>17000</v>
      </c>
      <c r="T93" s="1164">
        <v>0.25239</v>
      </c>
      <c r="U93" s="1247">
        <v>13574</v>
      </c>
      <c r="V93" s="1248">
        <v>0</v>
      </c>
      <c r="W93" s="1247">
        <v>13574</v>
      </c>
      <c r="X93" s="1247" t="s">
        <v>928</v>
      </c>
    </row>
    <row r="94" spans="1:24" x14ac:dyDescent="0.25">
      <c r="A94" s="1247">
        <v>243</v>
      </c>
      <c r="B94" s="1247" t="s">
        <v>72</v>
      </c>
      <c r="C94" s="1247" t="s">
        <v>57</v>
      </c>
      <c r="D94" s="1247" t="s">
        <v>537</v>
      </c>
      <c r="E94" s="1247">
        <v>8500</v>
      </c>
      <c r="F94" s="1248">
        <v>0</v>
      </c>
      <c r="G94" s="1247">
        <v>8500</v>
      </c>
      <c r="H94" s="1248">
        <v>0</v>
      </c>
      <c r="I94" s="1247">
        <v>8500</v>
      </c>
      <c r="J94" s="1248">
        <v>0</v>
      </c>
      <c r="K94" s="1247">
        <v>8500</v>
      </c>
      <c r="L94" s="1248">
        <v>0</v>
      </c>
      <c r="M94" s="1247">
        <v>8500</v>
      </c>
      <c r="N94" s="1247"/>
      <c r="O94" s="1247"/>
      <c r="P94" s="1247"/>
      <c r="Q94" s="1247">
        <v>8000</v>
      </c>
      <c r="R94" s="1248">
        <v>0</v>
      </c>
      <c r="S94" s="1247">
        <v>8000</v>
      </c>
      <c r="T94" s="1164">
        <v>3.8960000000000002E-2</v>
      </c>
      <c r="U94" s="1247">
        <v>7700</v>
      </c>
      <c r="V94" s="1248">
        <v>0</v>
      </c>
      <c r="W94" s="1247">
        <v>7700</v>
      </c>
      <c r="X94" s="1247" t="s">
        <v>928</v>
      </c>
    </row>
    <row r="95" spans="1:24" x14ac:dyDescent="0.25">
      <c r="A95" s="1247">
        <v>245</v>
      </c>
      <c r="B95" s="1247" t="s">
        <v>582</v>
      </c>
      <c r="C95" s="1247"/>
      <c r="D95" s="1247" t="s">
        <v>537</v>
      </c>
      <c r="E95" s="1247">
        <v>12800</v>
      </c>
      <c r="F95" s="1248">
        <v>0</v>
      </c>
      <c r="G95" s="1247">
        <v>12800</v>
      </c>
      <c r="H95" s="1248">
        <v>0</v>
      </c>
      <c r="I95" s="1247">
        <v>12800</v>
      </c>
      <c r="J95" s="1248">
        <v>0</v>
      </c>
      <c r="K95" s="1247">
        <v>12800</v>
      </c>
      <c r="L95" s="1164">
        <v>2.4E-2</v>
      </c>
      <c r="M95" s="1247">
        <v>12500</v>
      </c>
      <c r="N95" s="1247"/>
      <c r="O95" s="1247"/>
      <c r="P95" s="1247"/>
      <c r="Q95" s="1247">
        <v>12500</v>
      </c>
      <c r="R95" s="1248">
        <v>0</v>
      </c>
      <c r="S95" s="1247">
        <v>12500</v>
      </c>
      <c r="T95" s="1164">
        <v>1.626E-2</v>
      </c>
      <c r="U95" s="1247">
        <v>12300</v>
      </c>
      <c r="V95" s="1248">
        <v>0</v>
      </c>
      <c r="W95" s="1247">
        <v>12300</v>
      </c>
      <c r="X95" s="1247" t="s">
        <v>928</v>
      </c>
    </row>
    <row r="96" spans="1:24" x14ac:dyDescent="0.25">
      <c r="A96" s="1247">
        <v>246</v>
      </c>
      <c r="B96" s="1247" t="s">
        <v>583</v>
      </c>
      <c r="C96" s="1247" t="s">
        <v>562</v>
      </c>
      <c r="D96" s="1247" t="s">
        <v>537</v>
      </c>
      <c r="E96" s="1247">
        <v>14000</v>
      </c>
      <c r="F96" s="1248">
        <v>0</v>
      </c>
      <c r="G96" s="1247">
        <v>14000</v>
      </c>
      <c r="H96" s="1248">
        <v>0</v>
      </c>
      <c r="I96" s="1247">
        <v>14000</v>
      </c>
      <c r="J96" s="1248">
        <v>0</v>
      </c>
      <c r="K96" s="1247">
        <v>14000</v>
      </c>
      <c r="L96" s="1248">
        <v>0</v>
      </c>
      <c r="M96" s="1247">
        <v>14000</v>
      </c>
      <c r="N96" s="1247"/>
      <c r="O96" s="1247"/>
      <c r="P96" s="1247"/>
      <c r="Q96" s="1247">
        <v>14000</v>
      </c>
      <c r="R96" s="1248">
        <v>0</v>
      </c>
      <c r="S96" s="1247">
        <v>14000</v>
      </c>
      <c r="T96" s="1164">
        <v>4.478E-2</v>
      </c>
      <c r="U96" s="1247">
        <v>13400</v>
      </c>
      <c r="V96" s="1248">
        <v>0</v>
      </c>
      <c r="W96" s="1247">
        <v>13400</v>
      </c>
      <c r="X96" s="1247" t="s">
        <v>928</v>
      </c>
    </row>
    <row r="97" spans="1:24" x14ac:dyDescent="0.25">
      <c r="A97" s="1247">
        <v>251</v>
      </c>
      <c r="B97" s="1247" t="s">
        <v>584</v>
      </c>
      <c r="C97" s="1247"/>
      <c r="D97" s="1247" t="s">
        <v>537</v>
      </c>
      <c r="E97" s="1247">
        <v>11800</v>
      </c>
      <c r="F97" s="1248">
        <v>0</v>
      </c>
      <c r="G97" s="1247">
        <v>11800</v>
      </c>
      <c r="H97" s="1248">
        <v>0</v>
      </c>
      <c r="I97" s="1247">
        <v>11800</v>
      </c>
      <c r="J97" s="1248">
        <v>0</v>
      </c>
      <c r="K97" s="1247">
        <v>11800</v>
      </c>
      <c r="L97" s="1164">
        <v>5.357E-2</v>
      </c>
      <c r="M97" s="1247">
        <v>11200</v>
      </c>
      <c r="N97" s="1247"/>
      <c r="O97" s="1247"/>
      <c r="P97" s="1247"/>
      <c r="Q97" s="1247">
        <v>11200</v>
      </c>
      <c r="R97" s="1248">
        <v>0</v>
      </c>
      <c r="S97" s="1247">
        <v>11200</v>
      </c>
      <c r="T97" s="1248">
        <v>0</v>
      </c>
      <c r="U97" s="1247">
        <v>11200</v>
      </c>
      <c r="V97" s="1248">
        <v>0</v>
      </c>
      <c r="W97" s="1247">
        <v>11200</v>
      </c>
      <c r="X97" s="1247" t="s">
        <v>928</v>
      </c>
    </row>
    <row r="98" spans="1:24" x14ac:dyDescent="0.25">
      <c r="A98" s="1247">
        <v>260</v>
      </c>
      <c r="B98" s="1247" t="s">
        <v>585</v>
      </c>
      <c r="C98" s="1247"/>
      <c r="D98" s="1247" t="s">
        <v>537</v>
      </c>
      <c r="E98" s="1247">
        <v>11200</v>
      </c>
      <c r="F98" s="1248">
        <v>0</v>
      </c>
      <c r="G98" s="1247">
        <v>11200</v>
      </c>
      <c r="H98" s="1248">
        <v>0</v>
      </c>
      <c r="I98" s="1247">
        <v>11200</v>
      </c>
      <c r="J98" s="1248">
        <v>0</v>
      </c>
      <c r="K98" s="1247">
        <v>11200</v>
      </c>
      <c r="L98" s="1164">
        <v>6.6669999999999993E-2</v>
      </c>
      <c r="M98" s="1247">
        <v>10500</v>
      </c>
      <c r="N98" s="1247"/>
      <c r="O98" s="1247"/>
      <c r="P98" s="1247"/>
      <c r="Q98" s="1247">
        <v>10500</v>
      </c>
      <c r="R98" s="1248">
        <v>0</v>
      </c>
      <c r="S98" s="1247">
        <v>10500</v>
      </c>
      <c r="T98" s="1164">
        <v>9.375E-2</v>
      </c>
      <c r="U98" s="1247">
        <v>9600</v>
      </c>
      <c r="V98" s="1248">
        <v>0</v>
      </c>
      <c r="W98" s="1247">
        <v>9600</v>
      </c>
      <c r="X98" s="1247" t="s">
        <v>928</v>
      </c>
    </row>
    <row r="99" spans="1:24" x14ac:dyDescent="0.25">
      <c r="A99" s="1247">
        <v>265</v>
      </c>
      <c r="B99" s="1247" t="s">
        <v>586</v>
      </c>
      <c r="C99" s="1247" t="s">
        <v>551</v>
      </c>
      <c r="D99" s="1247" t="s">
        <v>503</v>
      </c>
      <c r="E99" s="1247">
        <v>20620</v>
      </c>
      <c r="F99" s="1248">
        <v>0</v>
      </c>
      <c r="G99" s="1247">
        <v>20620</v>
      </c>
      <c r="H99" s="1248">
        <v>0</v>
      </c>
      <c r="I99" s="1247">
        <v>20620</v>
      </c>
      <c r="J99" s="1248">
        <v>0</v>
      </c>
      <c r="K99" s="1247">
        <v>20620</v>
      </c>
      <c r="L99" s="1248">
        <v>0</v>
      </c>
      <c r="M99" s="1247">
        <v>20620</v>
      </c>
      <c r="N99" s="1247"/>
      <c r="O99" s="1247"/>
      <c r="P99" s="1247"/>
      <c r="Q99" s="1247">
        <v>20620</v>
      </c>
      <c r="R99" s="1164">
        <v>0.15003</v>
      </c>
      <c r="S99" s="1247">
        <v>17930</v>
      </c>
      <c r="T99" s="1248">
        <v>0</v>
      </c>
      <c r="U99" s="1247">
        <v>17930</v>
      </c>
      <c r="V99" s="1248">
        <v>0</v>
      </c>
      <c r="W99" s="1247">
        <v>17930</v>
      </c>
      <c r="X99" s="1247" t="s">
        <v>928</v>
      </c>
    </row>
    <row r="100" spans="1:24" x14ac:dyDescent="0.25">
      <c r="A100" s="1247">
        <v>266</v>
      </c>
      <c r="B100" s="1247" t="s">
        <v>73</v>
      </c>
      <c r="C100" s="1247" t="s">
        <v>57</v>
      </c>
      <c r="D100" s="1247" t="s">
        <v>537</v>
      </c>
      <c r="E100" s="1247">
        <v>8300</v>
      </c>
      <c r="F100" s="1248">
        <v>0</v>
      </c>
      <c r="G100" s="1247">
        <v>8300</v>
      </c>
      <c r="H100" s="1248">
        <v>0</v>
      </c>
      <c r="I100" s="1247">
        <v>8300</v>
      </c>
      <c r="J100" s="1248">
        <v>0</v>
      </c>
      <c r="K100" s="1247">
        <v>8300</v>
      </c>
      <c r="L100" s="1248">
        <v>0</v>
      </c>
      <c r="M100" s="1247">
        <v>8300</v>
      </c>
      <c r="N100" s="1247"/>
      <c r="O100" s="1247"/>
      <c r="P100" s="1247"/>
      <c r="Q100" s="1247">
        <v>8159</v>
      </c>
      <c r="R100" s="1248">
        <v>0</v>
      </c>
      <c r="S100" s="1247">
        <v>8159</v>
      </c>
      <c r="T100" s="1248">
        <v>0</v>
      </c>
      <c r="U100" s="1247">
        <v>8159</v>
      </c>
      <c r="V100" s="1248">
        <v>0</v>
      </c>
      <c r="W100" s="1247">
        <v>8159</v>
      </c>
      <c r="X100" s="1247" t="s">
        <v>928</v>
      </c>
    </row>
    <row r="101" spans="1:24" x14ac:dyDescent="0.25">
      <c r="A101" s="1247">
        <v>275</v>
      </c>
      <c r="B101" s="1247" t="s">
        <v>587</v>
      </c>
      <c r="C101" s="1247" t="s">
        <v>571</v>
      </c>
      <c r="D101" s="1247" t="s">
        <v>537</v>
      </c>
      <c r="E101" s="1247">
        <v>4000</v>
      </c>
      <c r="F101" s="1248">
        <v>0</v>
      </c>
      <c r="G101" s="1247">
        <v>4000</v>
      </c>
      <c r="H101" s="1248">
        <v>0</v>
      </c>
      <c r="I101" s="1247">
        <v>4000</v>
      </c>
      <c r="J101" s="1248">
        <v>0</v>
      </c>
      <c r="K101" s="1247">
        <v>4000</v>
      </c>
      <c r="L101" s="1248">
        <v>0</v>
      </c>
      <c r="M101" s="1247">
        <v>4000</v>
      </c>
      <c r="N101" s="1247"/>
      <c r="O101" s="1247"/>
      <c r="P101" s="1247"/>
      <c r="Q101" s="1247">
        <v>4000</v>
      </c>
      <c r="R101" s="1248">
        <v>0</v>
      </c>
      <c r="S101" s="1247">
        <v>4000</v>
      </c>
      <c r="T101" s="1164">
        <v>5.2630000000000003E-2</v>
      </c>
      <c r="U101" s="1247">
        <v>3800</v>
      </c>
      <c r="V101" s="1248">
        <v>0</v>
      </c>
      <c r="W101" s="1247">
        <v>3800</v>
      </c>
      <c r="X101" s="1247" t="s">
        <v>928</v>
      </c>
    </row>
    <row r="102" spans="1:24" x14ac:dyDescent="0.25">
      <c r="A102" s="1247">
        <v>276</v>
      </c>
      <c r="B102" s="1247" t="s">
        <v>588</v>
      </c>
      <c r="C102" s="1247" t="s">
        <v>571</v>
      </c>
      <c r="D102" s="1247" t="s">
        <v>537</v>
      </c>
      <c r="E102" s="1247">
        <v>9700</v>
      </c>
      <c r="F102" s="1248">
        <v>0</v>
      </c>
      <c r="G102" s="1247">
        <v>9700</v>
      </c>
      <c r="H102" s="1248">
        <v>0</v>
      </c>
      <c r="I102" s="1247">
        <v>9700</v>
      </c>
      <c r="J102" s="1248">
        <v>0</v>
      </c>
      <c r="K102" s="1247">
        <v>9700</v>
      </c>
      <c r="L102" s="1164">
        <v>2.1049999999999999E-2</v>
      </c>
      <c r="M102" s="1247">
        <v>9500</v>
      </c>
      <c r="N102" s="1247"/>
      <c r="O102" s="1247"/>
      <c r="P102" s="1247"/>
      <c r="Q102" s="1247">
        <v>9500</v>
      </c>
      <c r="R102" s="1248">
        <v>0</v>
      </c>
      <c r="S102" s="1247">
        <v>9500</v>
      </c>
      <c r="T102" s="1164">
        <v>9.1950000000000004E-2</v>
      </c>
      <c r="U102" s="1247">
        <v>8700</v>
      </c>
      <c r="V102" s="1248">
        <v>0</v>
      </c>
      <c r="W102" s="1247">
        <v>8700</v>
      </c>
      <c r="X102" s="1247" t="s">
        <v>928</v>
      </c>
    </row>
    <row r="103" spans="1:24" x14ac:dyDescent="0.25">
      <c r="A103" s="1247">
        <v>277</v>
      </c>
      <c r="B103" s="1247" t="s">
        <v>589</v>
      </c>
      <c r="C103" s="1247" t="s">
        <v>571</v>
      </c>
      <c r="D103" s="1247" t="s">
        <v>537</v>
      </c>
      <c r="E103" s="1247">
        <v>6200</v>
      </c>
      <c r="F103" s="1248">
        <v>0</v>
      </c>
      <c r="G103" s="1247">
        <v>6200</v>
      </c>
      <c r="H103" s="1248">
        <v>0</v>
      </c>
      <c r="I103" s="1247">
        <v>6200</v>
      </c>
      <c r="J103" s="1248">
        <v>0</v>
      </c>
      <c r="K103" s="1247">
        <v>6200</v>
      </c>
      <c r="L103" s="1164">
        <v>3.3329999999999999E-2</v>
      </c>
      <c r="M103" s="1247">
        <v>6000</v>
      </c>
      <c r="N103" s="1247"/>
      <c r="O103" s="1247"/>
      <c r="P103" s="1247"/>
      <c r="Q103" s="1247">
        <v>6000</v>
      </c>
      <c r="R103" s="1248">
        <v>0</v>
      </c>
      <c r="S103" s="1247">
        <v>6000</v>
      </c>
      <c r="T103" s="1248">
        <v>0</v>
      </c>
      <c r="U103" s="1247">
        <v>6000</v>
      </c>
      <c r="V103" s="1248">
        <v>0</v>
      </c>
      <c r="W103" s="1247">
        <v>6000</v>
      </c>
      <c r="X103" s="1247" t="s">
        <v>928</v>
      </c>
    </row>
    <row r="104" spans="1:24" x14ac:dyDescent="0.25">
      <c r="A104" s="1247">
        <v>279</v>
      </c>
      <c r="B104" s="1247" t="s">
        <v>590</v>
      </c>
      <c r="C104" s="1247" t="s">
        <v>571</v>
      </c>
      <c r="D104" s="1247" t="s">
        <v>537</v>
      </c>
      <c r="E104" s="1247">
        <v>4000</v>
      </c>
      <c r="F104" s="1248">
        <v>0</v>
      </c>
      <c r="G104" s="1247">
        <v>4000</v>
      </c>
      <c r="H104" s="1248">
        <v>0</v>
      </c>
      <c r="I104" s="1247">
        <v>4000</v>
      </c>
      <c r="J104" s="1248">
        <v>0</v>
      </c>
      <c r="K104" s="1247">
        <v>4000</v>
      </c>
      <c r="L104" s="1164">
        <v>2.564E-2</v>
      </c>
      <c r="M104" s="1247">
        <v>3900</v>
      </c>
      <c r="N104" s="1247"/>
      <c r="O104" s="1247"/>
      <c r="P104" s="1247"/>
      <c r="Q104" s="1247">
        <v>3900</v>
      </c>
      <c r="R104" s="1248">
        <v>0</v>
      </c>
      <c r="S104" s="1247">
        <v>3900</v>
      </c>
      <c r="T104" s="1248">
        <v>0</v>
      </c>
      <c r="U104" s="1247">
        <v>3900</v>
      </c>
      <c r="V104" s="1248">
        <v>0</v>
      </c>
      <c r="W104" s="1247">
        <v>3900</v>
      </c>
      <c r="X104" s="1247" t="s">
        <v>928</v>
      </c>
    </row>
    <row r="105" spans="1:24" x14ac:dyDescent="0.25">
      <c r="A105" s="1247">
        <v>280</v>
      </c>
      <c r="B105" s="1247" t="s">
        <v>591</v>
      </c>
      <c r="C105" s="1247" t="s">
        <v>571</v>
      </c>
      <c r="D105" s="1247" t="s">
        <v>537</v>
      </c>
      <c r="E105" s="1247">
        <v>17400</v>
      </c>
      <c r="F105" s="1248">
        <v>0</v>
      </c>
      <c r="G105" s="1247">
        <v>17400</v>
      </c>
      <c r="H105" s="1248">
        <v>0</v>
      </c>
      <c r="I105" s="1247">
        <v>17400</v>
      </c>
      <c r="J105" s="1248">
        <v>0</v>
      </c>
      <c r="K105" s="1247">
        <v>17400</v>
      </c>
      <c r="L105" s="1164">
        <v>2.3529999999999999E-2</v>
      </c>
      <c r="M105" s="1247">
        <v>17000</v>
      </c>
      <c r="N105" s="1247"/>
      <c r="O105" s="1247"/>
      <c r="P105" s="1247"/>
      <c r="Q105" s="1247">
        <v>17000</v>
      </c>
      <c r="R105" s="1248">
        <v>0</v>
      </c>
      <c r="S105" s="1247">
        <v>17000</v>
      </c>
      <c r="T105" s="1164">
        <v>3.0300000000000001E-2</v>
      </c>
      <c r="U105" s="1247">
        <v>16500</v>
      </c>
      <c r="V105" s="1248">
        <v>0</v>
      </c>
      <c r="W105" s="1247">
        <v>16500</v>
      </c>
      <c r="X105" s="1247" t="s">
        <v>928</v>
      </c>
    </row>
    <row r="106" spans="1:24" x14ac:dyDescent="0.25">
      <c r="A106" s="1247">
        <v>281</v>
      </c>
      <c r="B106" s="1247" t="s">
        <v>592</v>
      </c>
      <c r="C106" s="1247" t="s">
        <v>571</v>
      </c>
      <c r="D106" s="1247" t="s">
        <v>537</v>
      </c>
      <c r="E106" s="1247">
        <v>3400</v>
      </c>
      <c r="F106" s="1248">
        <v>0</v>
      </c>
      <c r="G106" s="1247">
        <v>3400</v>
      </c>
      <c r="H106" s="1248">
        <v>0</v>
      </c>
      <c r="I106" s="1247">
        <v>3400</v>
      </c>
      <c r="J106" s="1248">
        <v>0</v>
      </c>
      <c r="K106" s="1247">
        <v>3400</v>
      </c>
      <c r="L106" s="1248">
        <v>0</v>
      </c>
      <c r="M106" s="1247">
        <v>3400</v>
      </c>
      <c r="N106" s="1247"/>
      <c r="O106" s="1247"/>
      <c r="P106" s="1247"/>
      <c r="Q106" s="1247">
        <v>3400</v>
      </c>
      <c r="R106" s="1248">
        <v>0</v>
      </c>
      <c r="S106" s="1247">
        <v>3400</v>
      </c>
      <c r="T106" s="1248">
        <v>0</v>
      </c>
      <c r="U106" s="1247">
        <v>3400</v>
      </c>
      <c r="V106" s="1248">
        <v>0</v>
      </c>
      <c r="W106" s="1247">
        <v>3400</v>
      </c>
      <c r="X106" s="1247" t="s">
        <v>928</v>
      </c>
    </row>
    <row r="107" spans="1:24" x14ac:dyDescent="0.25">
      <c r="A107" s="1247">
        <v>282</v>
      </c>
      <c r="B107" s="1247" t="s">
        <v>126</v>
      </c>
      <c r="C107" s="1247" t="s">
        <v>571</v>
      </c>
      <c r="D107" s="1247" t="s">
        <v>537</v>
      </c>
      <c r="E107" s="1247">
        <v>4900</v>
      </c>
      <c r="F107" s="1248">
        <v>0</v>
      </c>
      <c r="G107" s="1247">
        <v>4900</v>
      </c>
      <c r="H107" s="1248">
        <v>0</v>
      </c>
      <c r="I107" s="1247">
        <v>4900</v>
      </c>
      <c r="J107" s="1248">
        <v>0</v>
      </c>
      <c r="K107" s="1247">
        <v>4900</v>
      </c>
      <c r="L107" s="1248">
        <v>0</v>
      </c>
      <c r="M107" s="1247">
        <v>4900</v>
      </c>
      <c r="N107" s="1247"/>
      <c r="O107" s="1247"/>
      <c r="P107" s="1247"/>
      <c r="Q107" s="1247">
        <v>4900</v>
      </c>
      <c r="R107" s="1248">
        <v>0</v>
      </c>
      <c r="S107" s="1247">
        <v>4900</v>
      </c>
      <c r="T107" s="1248">
        <v>0</v>
      </c>
      <c r="U107" s="1247">
        <v>4900</v>
      </c>
      <c r="V107" s="1248">
        <v>0</v>
      </c>
      <c r="W107" s="1247">
        <v>4900</v>
      </c>
      <c r="X107" s="1247" t="s">
        <v>928</v>
      </c>
    </row>
    <row r="108" spans="1:24" x14ac:dyDescent="0.25">
      <c r="A108" s="1247">
        <v>283</v>
      </c>
      <c r="B108" s="1247" t="s">
        <v>127</v>
      </c>
      <c r="C108" s="1247" t="s">
        <v>571</v>
      </c>
      <c r="D108" s="1247" t="s">
        <v>537</v>
      </c>
      <c r="E108" s="1247">
        <v>3300</v>
      </c>
      <c r="F108" s="1248">
        <v>0</v>
      </c>
      <c r="G108" s="1247">
        <v>3300</v>
      </c>
      <c r="H108" s="1248">
        <v>0</v>
      </c>
      <c r="I108" s="1247">
        <v>3300</v>
      </c>
      <c r="J108" s="1248">
        <v>0</v>
      </c>
      <c r="K108" s="1247">
        <v>3300</v>
      </c>
      <c r="L108" s="1164">
        <v>3.125E-2</v>
      </c>
      <c r="M108" s="1247">
        <v>3200</v>
      </c>
      <c r="N108" s="1247"/>
      <c r="O108" s="1247"/>
      <c r="P108" s="1247"/>
      <c r="Q108" s="1247">
        <v>3200</v>
      </c>
      <c r="R108" s="1248">
        <v>0</v>
      </c>
      <c r="S108" s="1247">
        <v>3200</v>
      </c>
      <c r="T108" s="1248">
        <v>0</v>
      </c>
      <c r="U108" s="1247">
        <v>3200</v>
      </c>
      <c r="V108" s="1248">
        <v>0</v>
      </c>
      <c r="W108" s="1247">
        <v>3200</v>
      </c>
      <c r="X108" s="1247" t="s">
        <v>928</v>
      </c>
    </row>
    <row r="109" spans="1:24" x14ac:dyDescent="0.25">
      <c r="A109" s="1247">
        <v>286</v>
      </c>
      <c r="B109" s="1247" t="s">
        <v>593</v>
      </c>
      <c r="C109" s="1247"/>
      <c r="D109" s="1247" t="s">
        <v>537</v>
      </c>
      <c r="E109" s="1247">
        <v>11950</v>
      </c>
      <c r="F109" s="1248">
        <v>0</v>
      </c>
      <c r="G109" s="1247">
        <v>11950</v>
      </c>
      <c r="H109" s="1248">
        <v>0</v>
      </c>
      <c r="I109" s="1247">
        <v>11950</v>
      </c>
      <c r="J109" s="1248">
        <v>0</v>
      </c>
      <c r="K109" s="1247">
        <v>11950</v>
      </c>
      <c r="L109" s="1164">
        <v>1.2710000000000001E-2</v>
      </c>
      <c r="M109" s="1247">
        <v>11800</v>
      </c>
      <c r="N109" s="1247"/>
      <c r="O109" s="1247"/>
      <c r="P109" s="1247"/>
      <c r="Q109" s="1247">
        <v>11800</v>
      </c>
      <c r="R109" s="1248">
        <v>0</v>
      </c>
      <c r="S109" s="1247">
        <v>11800</v>
      </c>
      <c r="T109" s="1164">
        <v>4.4249999999999998E-2</v>
      </c>
      <c r="U109" s="1247">
        <v>11300</v>
      </c>
      <c r="V109" s="1248">
        <v>0</v>
      </c>
      <c r="W109" s="1247">
        <v>11300</v>
      </c>
      <c r="X109" s="1247" t="s">
        <v>928</v>
      </c>
    </row>
    <row r="110" spans="1:24" x14ac:dyDescent="0.25">
      <c r="A110" s="1247">
        <v>291</v>
      </c>
      <c r="B110" s="1247" t="s">
        <v>594</v>
      </c>
      <c r="C110" s="1247" t="s">
        <v>571</v>
      </c>
      <c r="D110" s="1247" t="s">
        <v>537</v>
      </c>
      <c r="E110" s="1247">
        <v>4400</v>
      </c>
      <c r="F110" s="1248">
        <v>0</v>
      </c>
      <c r="G110" s="1247">
        <v>4400</v>
      </c>
      <c r="H110" s="1248">
        <v>0</v>
      </c>
      <c r="I110" s="1247">
        <v>4400</v>
      </c>
      <c r="J110" s="1248">
        <v>0</v>
      </c>
      <c r="K110" s="1247">
        <v>4400</v>
      </c>
      <c r="L110" s="1164">
        <v>7.3169999999999999E-2</v>
      </c>
      <c r="M110" s="1247">
        <v>4100</v>
      </c>
      <c r="N110" s="1247"/>
      <c r="O110" s="1247"/>
      <c r="P110" s="1247"/>
      <c r="Q110" s="1247">
        <v>4100</v>
      </c>
      <c r="R110" s="1248">
        <v>0</v>
      </c>
      <c r="S110" s="1247">
        <v>4100</v>
      </c>
      <c r="T110" s="1248">
        <v>0</v>
      </c>
      <c r="U110" s="1247">
        <v>4100</v>
      </c>
      <c r="V110" s="1248">
        <v>0</v>
      </c>
      <c r="W110" s="1247">
        <v>4100</v>
      </c>
      <c r="X110" s="1247" t="s">
        <v>928</v>
      </c>
    </row>
    <row r="111" spans="1:24" x14ac:dyDescent="0.25">
      <c r="A111" s="1097">
        <v>298</v>
      </c>
      <c r="B111" s="1097" t="s">
        <v>595</v>
      </c>
      <c r="C111" s="1097" t="s">
        <v>451</v>
      </c>
      <c r="D111" s="1097" t="s">
        <v>503</v>
      </c>
      <c r="E111" s="1247">
        <v>4680</v>
      </c>
      <c r="F111" s="1248">
        <v>0</v>
      </c>
      <c r="G111" s="1247">
        <v>4680</v>
      </c>
      <c r="H111" s="1248">
        <v>0</v>
      </c>
      <c r="I111" s="1247">
        <v>4680</v>
      </c>
      <c r="J111" s="1248">
        <v>0</v>
      </c>
      <c r="K111" s="1247">
        <v>4680</v>
      </c>
      <c r="L111" s="1248">
        <v>0</v>
      </c>
      <c r="M111" s="1247">
        <v>4680</v>
      </c>
      <c r="N111" s="1247"/>
      <c r="O111" s="1247"/>
      <c r="P111" s="1247"/>
      <c r="Q111" s="1247">
        <v>4680</v>
      </c>
      <c r="R111" s="1164">
        <v>0.14988000000000001</v>
      </c>
      <c r="S111" s="1247">
        <v>4070</v>
      </c>
      <c r="T111" s="1248">
        <v>0</v>
      </c>
      <c r="U111" s="1247">
        <v>4070</v>
      </c>
      <c r="V111" s="1248">
        <v>0</v>
      </c>
      <c r="W111" s="1247">
        <v>4070</v>
      </c>
      <c r="X111" s="1247" t="s">
        <v>933</v>
      </c>
    </row>
    <row r="112" spans="1:24" x14ac:dyDescent="0.25">
      <c r="A112" s="1097">
        <v>301</v>
      </c>
      <c r="B112" s="1097" t="s">
        <v>596</v>
      </c>
      <c r="C112" s="1097" t="s">
        <v>451</v>
      </c>
      <c r="D112" s="1097" t="s">
        <v>503</v>
      </c>
      <c r="E112" s="1247">
        <v>2656</v>
      </c>
      <c r="F112" s="1248">
        <v>0</v>
      </c>
      <c r="G112" s="1247">
        <v>2656</v>
      </c>
      <c r="H112" s="1248">
        <v>0</v>
      </c>
      <c r="I112" s="1247">
        <v>2656</v>
      </c>
      <c r="J112" s="1248">
        <v>0</v>
      </c>
      <c r="K112" s="1247">
        <v>2656</v>
      </c>
      <c r="L112" s="1248">
        <v>0</v>
      </c>
      <c r="M112" s="1247">
        <v>2656</v>
      </c>
      <c r="N112" s="1247"/>
      <c r="O112" s="1247"/>
      <c r="P112" s="1247"/>
      <c r="Q112" s="1247">
        <v>2656</v>
      </c>
      <c r="R112" s="1164">
        <v>0.14978</v>
      </c>
      <c r="S112" s="1247">
        <v>2310</v>
      </c>
      <c r="T112" s="1248">
        <v>0</v>
      </c>
      <c r="U112" s="1247">
        <v>2310</v>
      </c>
      <c r="V112" s="1248">
        <v>0</v>
      </c>
      <c r="W112" s="1247">
        <v>2310</v>
      </c>
      <c r="X112" s="1247" t="s">
        <v>933</v>
      </c>
    </row>
    <row r="113" spans="1:24" x14ac:dyDescent="0.25">
      <c r="A113" s="1247">
        <v>324</v>
      </c>
      <c r="B113" s="1247" t="s">
        <v>598</v>
      </c>
      <c r="C113" s="1247" t="s">
        <v>562</v>
      </c>
      <c r="D113" s="1247" t="s">
        <v>537</v>
      </c>
      <c r="E113" s="1247">
        <v>10940</v>
      </c>
      <c r="F113" s="1248">
        <v>0</v>
      </c>
      <c r="G113" s="1247">
        <v>10940</v>
      </c>
      <c r="H113" s="1248">
        <v>0</v>
      </c>
      <c r="I113" s="1247">
        <v>10940</v>
      </c>
      <c r="J113" s="1248">
        <v>0</v>
      </c>
      <c r="K113" s="1247">
        <v>10940</v>
      </c>
      <c r="L113" s="1163">
        <v>-7.0040000000000005E-2</v>
      </c>
      <c r="M113" s="1247">
        <v>11764</v>
      </c>
      <c r="N113" s="1247"/>
      <c r="O113" s="1247"/>
      <c r="P113" s="1247"/>
      <c r="Q113" s="1247">
        <v>10859</v>
      </c>
      <c r="R113" s="1248">
        <v>0</v>
      </c>
      <c r="S113" s="1247">
        <v>10859</v>
      </c>
      <c r="T113" s="1248">
        <v>0</v>
      </c>
      <c r="U113" s="1247">
        <v>10859</v>
      </c>
      <c r="V113" s="1248">
        <v>0</v>
      </c>
      <c r="W113" s="1247">
        <v>10859</v>
      </c>
      <c r="X113" s="1247" t="s">
        <v>928</v>
      </c>
    </row>
    <row r="114" spans="1:24" x14ac:dyDescent="0.25">
      <c r="A114" s="1247">
        <v>342</v>
      </c>
      <c r="B114" s="1247" t="s">
        <v>601</v>
      </c>
      <c r="C114" s="1247" t="s">
        <v>562</v>
      </c>
      <c r="D114" s="1247" t="s">
        <v>537</v>
      </c>
      <c r="E114" s="1247">
        <v>9800</v>
      </c>
      <c r="F114" s="1248">
        <v>0</v>
      </c>
      <c r="G114" s="1247">
        <v>9800</v>
      </c>
      <c r="H114" s="1248">
        <v>0</v>
      </c>
      <c r="I114" s="1247">
        <v>9800</v>
      </c>
      <c r="J114" s="1164">
        <v>1.0200000000000001E-3</v>
      </c>
      <c r="K114" s="1247">
        <v>9790</v>
      </c>
      <c r="L114" s="1163">
        <v>-6.055E-2</v>
      </c>
      <c r="M114" s="1247">
        <v>10421</v>
      </c>
      <c r="N114" s="1247"/>
      <c r="O114" s="1247"/>
      <c r="P114" s="1247"/>
      <c r="Q114" s="1247">
        <v>10776</v>
      </c>
      <c r="R114" s="1248">
        <v>0</v>
      </c>
      <c r="S114" s="1247">
        <v>10776</v>
      </c>
      <c r="T114" s="1164">
        <v>0.12332</v>
      </c>
      <c r="U114" s="1247">
        <v>9593</v>
      </c>
      <c r="V114" s="1248">
        <v>0</v>
      </c>
      <c r="W114" s="1247">
        <v>9593</v>
      </c>
      <c r="X114" s="1247" t="s">
        <v>928</v>
      </c>
    </row>
    <row r="115" spans="1:24" x14ac:dyDescent="0.25">
      <c r="A115" s="1247">
        <v>352</v>
      </c>
      <c r="B115" s="1247" t="s">
        <v>602</v>
      </c>
      <c r="C115" s="1247" t="s">
        <v>562</v>
      </c>
      <c r="D115" s="1247" t="s">
        <v>537</v>
      </c>
      <c r="E115" s="1247">
        <v>14000</v>
      </c>
      <c r="F115" s="1248">
        <v>0</v>
      </c>
      <c r="G115" s="1247">
        <v>14000</v>
      </c>
      <c r="H115" s="1248">
        <v>0</v>
      </c>
      <c r="I115" s="1247">
        <v>14000</v>
      </c>
      <c r="J115" s="1248">
        <v>0</v>
      </c>
      <c r="K115" s="1247">
        <v>14000</v>
      </c>
      <c r="L115" s="1164">
        <v>7.6920000000000002E-2</v>
      </c>
      <c r="M115" s="1247">
        <v>13000</v>
      </c>
      <c r="N115" s="1247"/>
      <c r="O115" s="1247"/>
      <c r="P115" s="1247"/>
      <c r="Q115" s="1247">
        <v>13000</v>
      </c>
      <c r="R115" s="1248">
        <v>0</v>
      </c>
      <c r="S115" s="1247">
        <v>13000</v>
      </c>
      <c r="T115" s="1248">
        <v>0</v>
      </c>
      <c r="U115" s="1247">
        <v>13000</v>
      </c>
      <c r="V115" s="1248">
        <v>0</v>
      </c>
      <c r="W115" s="1247">
        <v>13000</v>
      </c>
      <c r="X115" s="1247" t="s">
        <v>928</v>
      </c>
    </row>
    <row r="116" spans="1:24" x14ac:dyDescent="0.25">
      <c r="A116" s="1247">
        <v>416</v>
      </c>
      <c r="B116" s="1247" t="s">
        <v>74</v>
      </c>
      <c r="C116" s="1247" t="s">
        <v>57</v>
      </c>
      <c r="D116" s="1247" t="s">
        <v>537</v>
      </c>
      <c r="E116" s="1247">
        <v>8600</v>
      </c>
      <c r="F116" s="1248">
        <v>0</v>
      </c>
      <c r="G116" s="1247">
        <v>8600</v>
      </c>
      <c r="H116" s="1248">
        <v>0</v>
      </c>
      <c r="I116" s="1247">
        <v>8600</v>
      </c>
      <c r="J116" s="1248">
        <v>0</v>
      </c>
      <c r="K116" s="1247">
        <v>8600</v>
      </c>
      <c r="L116" s="1248">
        <v>0</v>
      </c>
      <c r="M116" s="1247">
        <v>8600</v>
      </c>
      <c r="N116" s="1247"/>
      <c r="O116" s="1247"/>
      <c r="P116" s="1247"/>
      <c r="Q116" s="1247">
        <v>8000</v>
      </c>
      <c r="R116" s="1248">
        <v>0</v>
      </c>
      <c r="S116" s="1247">
        <v>8000</v>
      </c>
      <c r="T116" s="1164">
        <v>2.564E-2</v>
      </c>
      <c r="U116" s="1247">
        <v>7800</v>
      </c>
      <c r="V116" s="1248">
        <v>0</v>
      </c>
      <c r="W116" s="1247">
        <v>7800</v>
      </c>
      <c r="X116" s="1247" t="s">
        <v>928</v>
      </c>
    </row>
    <row r="117" spans="1:24" x14ac:dyDescent="0.25">
      <c r="A117" s="1247">
        <v>441</v>
      </c>
      <c r="B117" s="1247" t="s">
        <v>547</v>
      </c>
      <c r="C117" s="1247" t="s">
        <v>545</v>
      </c>
      <c r="D117" s="1247" t="s">
        <v>503</v>
      </c>
      <c r="E117" s="1247">
        <v>7337</v>
      </c>
      <c r="F117" s="1248">
        <v>0</v>
      </c>
      <c r="G117" s="1247">
        <v>7337</v>
      </c>
      <c r="H117" s="1248">
        <v>0</v>
      </c>
      <c r="I117" s="1247">
        <v>7337</v>
      </c>
      <c r="J117" s="1248">
        <v>0</v>
      </c>
      <c r="K117" s="1247">
        <v>7337</v>
      </c>
      <c r="L117" s="1248">
        <v>0</v>
      </c>
      <c r="M117" s="1247">
        <v>7337</v>
      </c>
      <c r="N117" s="1247"/>
      <c r="O117" s="1247"/>
      <c r="P117" s="1247"/>
      <c r="Q117" s="1247">
        <v>7337</v>
      </c>
      <c r="R117" s="1164">
        <v>0.15</v>
      </c>
      <c r="S117" s="1247">
        <v>6380</v>
      </c>
      <c r="T117" s="1248">
        <v>0</v>
      </c>
      <c r="U117" s="1247">
        <v>6380</v>
      </c>
      <c r="V117" s="1248">
        <v>0</v>
      </c>
      <c r="W117" s="1247">
        <v>6380</v>
      </c>
      <c r="X117" s="1247" t="s">
        <v>928</v>
      </c>
    </row>
    <row r="118" spans="1:24" x14ac:dyDescent="0.25">
      <c r="A118" s="1247">
        <v>448</v>
      </c>
      <c r="B118" s="1247" t="s">
        <v>603</v>
      </c>
      <c r="C118" s="1247" t="s">
        <v>545</v>
      </c>
      <c r="D118" s="1247" t="s">
        <v>503</v>
      </c>
      <c r="E118" s="1247">
        <v>8602</v>
      </c>
      <c r="F118" s="1248">
        <v>0</v>
      </c>
      <c r="G118" s="1247">
        <v>8602</v>
      </c>
      <c r="H118" s="1248">
        <v>0</v>
      </c>
      <c r="I118" s="1247">
        <v>8602</v>
      </c>
      <c r="J118" s="1248">
        <v>0</v>
      </c>
      <c r="K118" s="1247">
        <v>8602</v>
      </c>
      <c r="L118" s="1248">
        <v>0</v>
      </c>
      <c r="M118" s="1247">
        <v>8602</v>
      </c>
      <c r="N118" s="1247"/>
      <c r="O118" s="1247"/>
      <c r="P118" s="1247"/>
      <c r="Q118" s="1247">
        <v>8602</v>
      </c>
      <c r="R118" s="1164">
        <v>0.15</v>
      </c>
      <c r="S118" s="1247">
        <v>7480</v>
      </c>
      <c r="T118" s="1248">
        <v>0</v>
      </c>
      <c r="U118" s="1247">
        <v>7480</v>
      </c>
      <c r="V118" s="1248">
        <v>0</v>
      </c>
      <c r="W118" s="1247">
        <v>7480</v>
      </c>
      <c r="X118" s="1247" t="s">
        <v>928</v>
      </c>
    </row>
    <row r="119" spans="1:24" x14ac:dyDescent="0.25">
      <c r="A119" s="1247">
        <v>450</v>
      </c>
      <c r="B119" s="1247" t="s">
        <v>1289</v>
      </c>
      <c r="C119" s="1247" t="s">
        <v>551</v>
      </c>
      <c r="D119" s="1247" t="s">
        <v>503</v>
      </c>
      <c r="E119" s="1247">
        <v>20620</v>
      </c>
      <c r="F119" s="1248">
        <v>0</v>
      </c>
      <c r="G119" s="1247">
        <v>20620</v>
      </c>
      <c r="H119" s="1248">
        <v>0</v>
      </c>
      <c r="I119" s="1247">
        <v>20620</v>
      </c>
      <c r="J119" s="1248">
        <v>0</v>
      </c>
      <c r="K119" s="1247">
        <v>20620</v>
      </c>
      <c r="L119" s="1248">
        <v>0</v>
      </c>
      <c r="M119" s="1247">
        <v>20620</v>
      </c>
      <c r="N119" s="1247"/>
      <c r="O119" s="1247"/>
      <c r="P119" s="1247"/>
      <c r="Q119" s="1247">
        <v>20620</v>
      </c>
      <c r="R119" s="1164">
        <v>0.15003</v>
      </c>
      <c r="S119" s="1247">
        <v>17930</v>
      </c>
      <c r="T119" s="1248">
        <v>0</v>
      </c>
      <c r="U119" s="1247">
        <v>17930</v>
      </c>
      <c r="V119" s="1248">
        <v>0</v>
      </c>
      <c r="W119" s="1247">
        <v>17930</v>
      </c>
      <c r="X119" s="1247" t="s">
        <v>928</v>
      </c>
    </row>
    <row r="120" spans="1:24" x14ac:dyDescent="0.25">
      <c r="A120" s="1247">
        <v>468</v>
      </c>
      <c r="B120" s="1247" t="s">
        <v>75</v>
      </c>
      <c r="C120" s="1247" t="s">
        <v>571</v>
      </c>
      <c r="D120" s="1247" t="s">
        <v>537</v>
      </c>
      <c r="E120" s="1247">
        <v>1000</v>
      </c>
      <c r="F120" s="1248">
        <v>0</v>
      </c>
      <c r="G120" s="1247">
        <v>1000</v>
      </c>
      <c r="H120" s="1248">
        <v>0</v>
      </c>
      <c r="I120" s="1247">
        <v>1000</v>
      </c>
      <c r="J120" s="1248">
        <v>0</v>
      </c>
      <c r="K120" s="1247">
        <v>1000</v>
      </c>
      <c r="L120" s="1248">
        <v>0</v>
      </c>
      <c r="M120" s="1247">
        <v>1000</v>
      </c>
      <c r="N120" s="1247"/>
      <c r="O120" s="1247"/>
      <c r="P120" s="1247"/>
      <c r="Q120" s="1247">
        <v>900</v>
      </c>
      <c r="R120" s="1248">
        <v>0</v>
      </c>
      <c r="S120" s="1247">
        <v>900</v>
      </c>
      <c r="T120" s="1248">
        <v>0</v>
      </c>
      <c r="U120" s="1247">
        <v>900</v>
      </c>
      <c r="V120" s="1248">
        <v>0</v>
      </c>
      <c r="W120" s="1247">
        <v>900</v>
      </c>
      <c r="X120" s="1247" t="s">
        <v>928</v>
      </c>
    </row>
    <row r="121" spans="1:24" x14ac:dyDescent="0.25">
      <c r="A121" s="1247">
        <v>481</v>
      </c>
      <c r="B121" s="1247" t="s">
        <v>604</v>
      </c>
      <c r="C121" s="1247" t="s">
        <v>432</v>
      </c>
      <c r="D121" s="1247" t="s">
        <v>503</v>
      </c>
      <c r="E121" s="1247">
        <v>5500</v>
      </c>
      <c r="F121" s="1248">
        <v>0</v>
      </c>
      <c r="G121" s="1247">
        <v>5500</v>
      </c>
      <c r="H121" s="1248">
        <v>0</v>
      </c>
      <c r="I121" s="1247">
        <v>5500</v>
      </c>
      <c r="J121" s="1248">
        <v>0</v>
      </c>
      <c r="K121" s="1247">
        <v>5500</v>
      </c>
      <c r="L121" s="1248">
        <v>0</v>
      </c>
      <c r="M121" s="1247">
        <v>5500</v>
      </c>
      <c r="N121" s="1248">
        <v>0</v>
      </c>
      <c r="O121" s="1247">
        <v>5500</v>
      </c>
      <c r="P121" s="1247"/>
      <c r="Q121" s="1247"/>
      <c r="R121" s="1247"/>
      <c r="S121" s="1247"/>
      <c r="T121" s="1247"/>
      <c r="U121" s="1247"/>
      <c r="V121" s="1247"/>
      <c r="W121" s="1247"/>
      <c r="X121" s="1247" t="s">
        <v>928</v>
      </c>
    </row>
    <row r="122" spans="1:24" x14ac:dyDescent="0.25">
      <c r="A122" s="1247">
        <v>483</v>
      </c>
      <c r="B122" s="1247" t="s">
        <v>605</v>
      </c>
      <c r="C122" s="1247" t="s">
        <v>545</v>
      </c>
      <c r="D122" s="1247" t="s">
        <v>503</v>
      </c>
      <c r="E122" s="1247">
        <v>13915</v>
      </c>
      <c r="F122" s="1248">
        <v>0</v>
      </c>
      <c r="G122" s="1247">
        <v>13915</v>
      </c>
      <c r="H122" s="1248">
        <v>0</v>
      </c>
      <c r="I122" s="1247">
        <v>13915</v>
      </c>
      <c r="J122" s="1248">
        <v>0</v>
      </c>
      <c r="K122" s="1247">
        <v>13915</v>
      </c>
      <c r="L122" s="1248">
        <v>0</v>
      </c>
      <c r="M122" s="1247">
        <v>13915</v>
      </c>
      <c r="N122" s="1248">
        <v>0</v>
      </c>
      <c r="O122" s="1247">
        <v>13915</v>
      </c>
      <c r="P122" s="1247"/>
      <c r="Q122" s="1247"/>
      <c r="R122" s="1247"/>
      <c r="S122" s="1247"/>
      <c r="T122" s="1247"/>
      <c r="U122" s="1247"/>
      <c r="V122" s="1247"/>
      <c r="W122" s="1247"/>
      <c r="X122" s="1247" t="s">
        <v>928</v>
      </c>
    </row>
    <row r="123" spans="1:24" x14ac:dyDescent="0.25">
      <c r="A123" s="1247">
        <v>485</v>
      </c>
      <c r="B123" s="1247" t="s">
        <v>606</v>
      </c>
      <c r="C123" s="1247" t="s">
        <v>545</v>
      </c>
      <c r="D123" s="1247" t="s">
        <v>503</v>
      </c>
      <c r="E123" s="1247">
        <v>6300</v>
      </c>
      <c r="F123" s="1248">
        <v>0</v>
      </c>
      <c r="G123" s="1247">
        <v>6300</v>
      </c>
      <c r="H123" s="1248">
        <v>0</v>
      </c>
      <c r="I123" s="1247">
        <v>6300</v>
      </c>
      <c r="J123" s="1248">
        <v>0</v>
      </c>
      <c r="K123" s="1247">
        <v>6300</v>
      </c>
      <c r="L123" s="1248">
        <v>0</v>
      </c>
      <c r="M123" s="1247">
        <v>6300</v>
      </c>
      <c r="N123" s="1248">
        <v>0</v>
      </c>
      <c r="O123" s="1247">
        <v>6300</v>
      </c>
      <c r="P123" s="1247"/>
      <c r="Q123" s="1247"/>
      <c r="R123" s="1247"/>
      <c r="S123" s="1247"/>
      <c r="T123" s="1247"/>
      <c r="U123" s="1247"/>
      <c r="V123" s="1247"/>
      <c r="W123" s="1247"/>
      <c r="X123" s="1247" t="s">
        <v>928</v>
      </c>
    </row>
    <row r="124" spans="1:24" x14ac:dyDescent="0.25">
      <c r="A124" s="1247">
        <v>486</v>
      </c>
      <c r="B124" s="1247" t="s">
        <v>607</v>
      </c>
      <c r="C124" s="1247" t="s">
        <v>514</v>
      </c>
      <c r="D124" s="1247" t="s">
        <v>503</v>
      </c>
      <c r="E124" s="1247">
        <v>12000</v>
      </c>
      <c r="F124" s="1248">
        <v>0</v>
      </c>
      <c r="G124" s="1247">
        <v>12000</v>
      </c>
      <c r="H124" s="1248">
        <v>0</v>
      </c>
      <c r="I124" s="1247">
        <v>12000</v>
      </c>
      <c r="J124" s="1248">
        <v>0</v>
      </c>
      <c r="K124" s="1247">
        <v>12000</v>
      </c>
      <c r="L124" s="1248">
        <v>0</v>
      </c>
      <c r="M124" s="1247">
        <v>12000</v>
      </c>
      <c r="N124" s="1248">
        <v>0</v>
      </c>
      <c r="O124" s="1247">
        <v>12000</v>
      </c>
      <c r="P124" s="1247"/>
      <c r="Q124" s="1247"/>
      <c r="R124" s="1247"/>
      <c r="S124" s="1247"/>
      <c r="T124" s="1247"/>
      <c r="U124" s="1247"/>
      <c r="V124" s="1247"/>
      <c r="W124" s="1247"/>
      <c r="X124" s="1247" t="s">
        <v>928</v>
      </c>
    </row>
    <row r="125" spans="1:24" x14ac:dyDescent="0.25">
      <c r="A125" s="1247">
        <v>487</v>
      </c>
      <c r="B125" s="1247" t="s">
        <v>608</v>
      </c>
      <c r="C125" s="1247" t="s">
        <v>545</v>
      </c>
      <c r="D125" s="1247" t="s">
        <v>503</v>
      </c>
      <c r="E125" s="1247">
        <v>8500</v>
      </c>
      <c r="F125" s="1248">
        <v>0</v>
      </c>
      <c r="G125" s="1247">
        <v>8500</v>
      </c>
      <c r="H125" s="1248">
        <v>0</v>
      </c>
      <c r="I125" s="1247">
        <v>8500</v>
      </c>
      <c r="J125" s="1248">
        <v>0</v>
      </c>
      <c r="K125" s="1247">
        <v>8500</v>
      </c>
      <c r="L125" s="1248">
        <v>0</v>
      </c>
      <c r="M125" s="1247">
        <v>8500</v>
      </c>
      <c r="N125" s="1248">
        <v>0</v>
      </c>
      <c r="O125" s="1247">
        <v>8500</v>
      </c>
      <c r="P125" s="1247"/>
      <c r="Q125" s="1247"/>
      <c r="R125" s="1247"/>
      <c r="S125" s="1247"/>
      <c r="T125" s="1247"/>
      <c r="U125" s="1247"/>
      <c r="V125" s="1247"/>
      <c r="W125" s="1247"/>
      <c r="X125" s="1247" t="s">
        <v>928</v>
      </c>
    </row>
    <row r="126" spans="1:24" x14ac:dyDescent="0.25">
      <c r="A126" s="1247">
        <v>494</v>
      </c>
      <c r="B126" s="1247" t="s">
        <v>609</v>
      </c>
      <c r="C126" s="1247" t="s">
        <v>556</v>
      </c>
      <c r="D126" s="1247" t="s">
        <v>503</v>
      </c>
      <c r="E126" s="1247">
        <v>13900</v>
      </c>
      <c r="F126" s="1248">
        <v>0</v>
      </c>
      <c r="G126" s="1247">
        <v>13900</v>
      </c>
      <c r="H126" s="1248">
        <v>0</v>
      </c>
      <c r="I126" s="1247">
        <v>13900</v>
      </c>
      <c r="J126" s="1248">
        <v>0</v>
      </c>
      <c r="K126" s="1247">
        <v>13900</v>
      </c>
      <c r="L126" s="1248">
        <v>0</v>
      </c>
      <c r="M126" s="1247">
        <v>13900</v>
      </c>
      <c r="N126" s="1248">
        <v>0</v>
      </c>
      <c r="O126" s="1247">
        <v>13900</v>
      </c>
      <c r="P126" s="1247"/>
      <c r="Q126" s="1247"/>
      <c r="R126" s="1247"/>
      <c r="S126" s="1247"/>
      <c r="T126" s="1247"/>
      <c r="U126" s="1247"/>
      <c r="V126" s="1247"/>
      <c r="W126" s="1247"/>
      <c r="X126" s="1247" t="s">
        <v>928</v>
      </c>
    </row>
    <row r="127" spans="1:24" x14ac:dyDescent="0.25">
      <c r="A127" s="1247">
        <v>495</v>
      </c>
      <c r="B127" s="1247" t="s">
        <v>610</v>
      </c>
      <c r="C127" s="1247" t="s">
        <v>446</v>
      </c>
      <c r="D127" s="1247" t="s">
        <v>503</v>
      </c>
      <c r="E127" s="1247">
        <v>29095</v>
      </c>
      <c r="F127" s="1248">
        <v>0</v>
      </c>
      <c r="G127" s="1247">
        <v>29095</v>
      </c>
      <c r="H127" s="1248">
        <v>0</v>
      </c>
      <c r="I127" s="1247">
        <v>29095</v>
      </c>
      <c r="J127" s="1248">
        <v>0</v>
      </c>
      <c r="K127" s="1247">
        <v>29095</v>
      </c>
      <c r="L127" s="1248">
        <v>0</v>
      </c>
      <c r="M127" s="1247">
        <v>29095</v>
      </c>
      <c r="N127" s="1248">
        <v>0</v>
      </c>
      <c r="O127" s="1247">
        <v>29095</v>
      </c>
      <c r="P127" s="1247"/>
      <c r="Q127" s="1247"/>
      <c r="R127" s="1247"/>
      <c r="S127" s="1247"/>
      <c r="T127" s="1247"/>
      <c r="U127" s="1247"/>
      <c r="V127" s="1247"/>
      <c r="W127" s="1247"/>
      <c r="X127" s="1247" t="s">
        <v>928</v>
      </c>
    </row>
    <row r="128" spans="1:24" x14ac:dyDescent="0.25">
      <c r="A128" s="1247">
        <v>502</v>
      </c>
      <c r="B128" s="1247" t="s">
        <v>611</v>
      </c>
      <c r="C128" s="1247" t="s">
        <v>551</v>
      </c>
      <c r="D128" s="1247" t="s">
        <v>503</v>
      </c>
      <c r="E128" s="1247">
        <v>14300</v>
      </c>
      <c r="F128" s="1248">
        <v>0</v>
      </c>
      <c r="G128" s="1247">
        <v>14300</v>
      </c>
      <c r="H128" s="1248">
        <v>0</v>
      </c>
      <c r="I128" s="1247">
        <v>14300</v>
      </c>
      <c r="J128" s="1248">
        <v>0</v>
      </c>
      <c r="K128" s="1247">
        <v>14300</v>
      </c>
      <c r="L128" s="1248">
        <v>0</v>
      </c>
      <c r="M128" s="1247">
        <v>14300</v>
      </c>
      <c r="N128" s="1248">
        <v>0</v>
      </c>
      <c r="O128" s="1247">
        <v>14300</v>
      </c>
      <c r="P128" s="1247"/>
      <c r="Q128" s="1247"/>
      <c r="R128" s="1247"/>
      <c r="S128" s="1247"/>
      <c r="T128" s="1247"/>
      <c r="U128" s="1247"/>
      <c r="V128" s="1247"/>
      <c r="W128" s="1247"/>
      <c r="X128" s="1247" t="s">
        <v>928</v>
      </c>
    </row>
    <row r="129" spans="1:24" x14ac:dyDescent="0.25">
      <c r="A129" s="1247">
        <v>513</v>
      </c>
      <c r="B129" s="1247" t="s">
        <v>614</v>
      </c>
      <c r="C129" s="1247"/>
      <c r="D129" s="1247" t="s">
        <v>537</v>
      </c>
      <c r="E129" s="1247">
        <v>9100</v>
      </c>
      <c r="F129" s="1248">
        <v>0</v>
      </c>
      <c r="G129" s="1247">
        <v>9100</v>
      </c>
      <c r="H129" s="1248">
        <v>0</v>
      </c>
      <c r="I129" s="1247">
        <v>9100</v>
      </c>
      <c r="J129" s="1248">
        <v>0</v>
      </c>
      <c r="K129" s="1247">
        <v>9100</v>
      </c>
      <c r="L129" s="1248">
        <v>0</v>
      </c>
      <c r="M129" s="1247">
        <v>9100</v>
      </c>
      <c r="N129" s="1247"/>
      <c r="O129" s="1247"/>
      <c r="P129" s="1247"/>
      <c r="Q129" s="1247">
        <v>9100</v>
      </c>
      <c r="R129" s="1248">
        <v>0</v>
      </c>
      <c r="S129" s="1247">
        <v>9100</v>
      </c>
      <c r="T129" s="1248">
        <v>0</v>
      </c>
      <c r="U129" s="1247">
        <v>9100</v>
      </c>
      <c r="V129" s="1248">
        <v>0</v>
      </c>
      <c r="W129" s="1247">
        <v>9100</v>
      </c>
      <c r="X129" s="1247" t="s">
        <v>928</v>
      </c>
    </row>
    <row r="130" spans="1:24" x14ac:dyDescent="0.25">
      <c r="A130" s="1247">
        <v>514</v>
      </c>
      <c r="B130" s="1247" t="s">
        <v>615</v>
      </c>
      <c r="C130" s="1247"/>
      <c r="D130" s="1247" t="s">
        <v>537</v>
      </c>
      <c r="E130" s="1247">
        <v>10950</v>
      </c>
      <c r="F130" s="1248">
        <v>0</v>
      </c>
      <c r="G130" s="1247">
        <v>10950</v>
      </c>
      <c r="H130" s="1248">
        <v>0</v>
      </c>
      <c r="I130" s="1247">
        <v>10950</v>
      </c>
      <c r="J130" s="1248">
        <v>0</v>
      </c>
      <c r="K130" s="1247">
        <v>10950</v>
      </c>
      <c r="L130" s="1164">
        <v>2.3359999999999999E-2</v>
      </c>
      <c r="M130" s="1247">
        <v>10700</v>
      </c>
      <c r="N130" s="1247"/>
      <c r="O130" s="1247"/>
      <c r="P130" s="1247"/>
      <c r="Q130" s="1247">
        <v>10700</v>
      </c>
      <c r="R130" s="1248">
        <v>0</v>
      </c>
      <c r="S130" s="1247">
        <v>10700</v>
      </c>
      <c r="T130" s="1248">
        <v>0</v>
      </c>
      <c r="U130" s="1247">
        <v>10700</v>
      </c>
      <c r="V130" s="1248">
        <v>0</v>
      </c>
      <c r="W130" s="1247">
        <v>10700</v>
      </c>
      <c r="X130" s="1247" t="s">
        <v>928</v>
      </c>
    </row>
    <row r="131" spans="1:24" x14ac:dyDescent="0.25">
      <c r="A131" s="1247">
        <v>521</v>
      </c>
      <c r="B131" s="1247" t="s">
        <v>617</v>
      </c>
      <c r="C131" s="1247" t="s">
        <v>514</v>
      </c>
      <c r="D131" s="1247" t="s">
        <v>503</v>
      </c>
      <c r="E131" s="1247">
        <v>23402</v>
      </c>
      <c r="F131" s="1248">
        <v>0</v>
      </c>
      <c r="G131" s="1247">
        <v>23402</v>
      </c>
      <c r="H131" s="1248">
        <v>0</v>
      </c>
      <c r="I131" s="1247">
        <v>23402</v>
      </c>
      <c r="J131" s="1248">
        <v>0</v>
      </c>
      <c r="K131" s="1247">
        <v>23402</v>
      </c>
      <c r="L131" s="1248">
        <v>0</v>
      </c>
      <c r="M131" s="1247">
        <v>23402</v>
      </c>
      <c r="N131" s="1247"/>
      <c r="O131" s="1247"/>
      <c r="P131" s="1247"/>
      <c r="Q131" s="1247">
        <v>23402</v>
      </c>
      <c r="R131" s="1164">
        <v>0.14998</v>
      </c>
      <c r="S131" s="1247">
        <v>20350</v>
      </c>
      <c r="T131" s="1248">
        <v>0</v>
      </c>
      <c r="U131" s="1247">
        <v>20350</v>
      </c>
      <c r="V131" s="1248">
        <v>0</v>
      </c>
      <c r="W131" s="1247">
        <v>20350</v>
      </c>
      <c r="X131" s="1247" t="s">
        <v>928</v>
      </c>
    </row>
    <row r="132" spans="1:24" x14ac:dyDescent="0.25">
      <c r="A132" s="1247">
        <v>522</v>
      </c>
      <c r="B132" s="1247" t="s">
        <v>618</v>
      </c>
      <c r="C132" s="1247" t="s">
        <v>514</v>
      </c>
      <c r="D132" s="1247" t="s">
        <v>503</v>
      </c>
      <c r="E132" s="1247">
        <v>26944</v>
      </c>
      <c r="F132" s="1248">
        <v>0</v>
      </c>
      <c r="G132" s="1247">
        <v>26944</v>
      </c>
      <c r="H132" s="1248">
        <v>0</v>
      </c>
      <c r="I132" s="1247">
        <v>26944</v>
      </c>
      <c r="J132" s="1248">
        <v>0</v>
      </c>
      <c r="K132" s="1247">
        <v>26944</v>
      </c>
      <c r="L132" s="1248">
        <v>0</v>
      </c>
      <c r="M132" s="1247">
        <v>26944</v>
      </c>
      <c r="N132" s="1247"/>
      <c r="O132" s="1247"/>
      <c r="P132" s="1247"/>
      <c r="Q132" s="1247">
        <v>26944</v>
      </c>
      <c r="R132" s="1164">
        <v>0.14998</v>
      </c>
      <c r="S132" s="1247">
        <v>23430</v>
      </c>
      <c r="T132" s="1248">
        <v>0</v>
      </c>
      <c r="U132" s="1247">
        <v>23430</v>
      </c>
      <c r="V132" s="1248">
        <v>0</v>
      </c>
      <c r="W132" s="1247">
        <v>23430</v>
      </c>
      <c r="X132" s="1247" t="s">
        <v>928</v>
      </c>
    </row>
    <row r="133" spans="1:24" x14ac:dyDescent="0.25">
      <c r="A133" s="1097">
        <v>528</v>
      </c>
      <c r="B133" s="1097" t="s">
        <v>619</v>
      </c>
      <c r="C133" s="1097" t="s">
        <v>514</v>
      </c>
      <c r="D133" s="1097" t="s">
        <v>503</v>
      </c>
      <c r="E133" s="1247">
        <v>3922</v>
      </c>
      <c r="F133" s="1248">
        <v>0</v>
      </c>
      <c r="G133" s="1247">
        <v>3922</v>
      </c>
      <c r="H133" s="1248">
        <v>0</v>
      </c>
      <c r="I133" s="1247">
        <v>3922</v>
      </c>
      <c r="J133" s="1248">
        <v>0</v>
      </c>
      <c r="K133" s="1247">
        <v>3922</v>
      </c>
      <c r="L133" s="1248">
        <v>0</v>
      </c>
      <c r="M133" s="1247">
        <v>3922</v>
      </c>
      <c r="N133" s="1247"/>
      <c r="O133" s="1247"/>
      <c r="P133" s="1247"/>
      <c r="Q133" s="1247">
        <v>3922</v>
      </c>
      <c r="R133" s="1164">
        <v>0.15015000000000001</v>
      </c>
      <c r="S133" s="1247">
        <v>3410</v>
      </c>
      <c r="T133" s="1248">
        <v>0</v>
      </c>
      <c r="U133" s="1247">
        <v>3410</v>
      </c>
      <c r="V133" s="1248">
        <v>0</v>
      </c>
      <c r="W133" s="1247">
        <v>3410</v>
      </c>
      <c r="X133" s="1247" t="s">
        <v>933</v>
      </c>
    </row>
    <row r="134" spans="1:24" x14ac:dyDescent="0.25">
      <c r="A134" s="1097">
        <v>529</v>
      </c>
      <c r="B134" s="1097" t="s">
        <v>620</v>
      </c>
      <c r="C134" s="1097" t="s">
        <v>514</v>
      </c>
      <c r="D134" s="1097" t="s">
        <v>503</v>
      </c>
      <c r="E134" s="1247">
        <v>4807</v>
      </c>
      <c r="F134" s="1248">
        <v>0</v>
      </c>
      <c r="G134" s="1247">
        <v>4807</v>
      </c>
      <c r="H134" s="1248">
        <v>0</v>
      </c>
      <c r="I134" s="1247">
        <v>4807</v>
      </c>
      <c r="J134" s="1248">
        <v>0</v>
      </c>
      <c r="K134" s="1247">
        <v>4807</v>
      </c>
      <c r="L134" s="1248">
        <v>0</v>
      </c>
      <c r="M134" s="1247">
        <v>4807</v>
      </c>
      <c r="N134" s="1247"/>
      <c r="O134" s="1247"/>
      <c r="P134" s="1247"/>
      <c r="Q134" s="1247">
        <v>4807</v>
      </c>
      <c r="R134" s="1164">
        <v>0.15</v>
      </c>
      <c r="S134" s="1247">
        <v>4180</v>
      </c>
      <c r="T134" s="1248">
        <v>0</v>
      </c>
      <c r="U134" s="1247">
        <v>4180</v>
      </c>
      <c r="V134" s="1248">
        <v>0</v>
      </c>
      <c r="W134" s="1247">
        <v>4180</v>
      </c>
      <c r="X134" s="1247" t="s">
        <v>933</v>
      </c>
    </row>
    <row r="135" spans="1:24" x14ac:dyDescent="0.25">
      <c r="A135" s="1097">
        <v>530</v>
      </c>
      <c r="B135" s="1097" t="s">
        <v>621</v>
      </c>
      <c r="C135" s="1097" t="s">
        <v>545</v>
      </c>
      <c r="D135" s="1097" t="s">
        <v>503</v>
      </c>
      <c r="E135" s="1247">
        <v>1300</v>
      </c>
      <c r="F135" s="1248">
        <v>0</v>
      </c>
      <c r="G135" s="1247">
        <v>1300</v>
      </c>
      <c r="H135" s="1248">
        <v>0</v>
      </c>
      <c r="I135" s="1247">
        <v>1300</v>
      </c>
      <c r="J135" s="1248">
        <v>0</v>
      </c>
      <c r="K135" s="1247">
        <v>1300</v>
      </c>
      <c r="L135" s="1248">
        <v>0</v>
      </c>
      <c r="M135" s="1247">
        <v>1300</v>
      </c>
      <c r="N135" s="1247"/>
      <c r="O135" s="1247"/>
      <c r="P135" s="1247"/>
      <c r="Q135" s="1247">
        <v>1300</v>
      </c>
      <c r="R135" s="1163">
        <v>-0.34343000000000001</v>
      </c>
      <c r="S135" s="1247">
        <v>1980</v>
      </c>
      <c r="T135" s="1248">
        <v>0</v>
      </c>
      <c r="U135" s="1247">
        <v>1980</v>
      </c>
      <c r="V135" s="1248">
        <v>0</v>
      </c>
      <c r="W135" s="1247">
        <v>1980</v>
      </c>
      <c r="X135" s="1247" t="s">
        <v>933</v>
      </c>
    </row>
    <row r="136" spans="1:24" x14ac:dyDescent="0.25">
      <c r="A136" s="1097">
        <v>531</v>
      </c>
      <c r="B136" s="1097" t="s">
        <v>622</v>
      </c>
      <c r="C136" s="1097" t="s">
        <v>432</v>
      </c>
      <c r="D136" s="1097" t="s">
        <v>503</v>
      </c>
      <c r="E136" s="1247">
        <v>1800</v>
      </c>
      <c r="F136" s="1248">
        <v>0</v>
      </c>
      <c r="G136" s="1247">
        <v>1800</v>
      </c>
      <c r="H136" s="1248">
        <v>0</v>
      </c>
      <c r="I136" s="1247">
        <v>1800</v>
      </c>
      <c r="J136" s="1248">
        <v>0</v>
      </c>
      <c r="K136" s="1247">
        <v>1800</v>
      </c>
      <c r="L136" s="1248">
        <v>0</v>
      </c>
      <c r="M136" s="1247">
        <v>1800</v>
      </c>
      <c r="N136" s="1247"/>
      <c r="O136" s="1247"/>
      <c r="P136" s="1247"/>
      <c r="Q136" s="1247">
        <v>1800</v>
      </c>
      <c r="R136" s="1164">
        <v>0.42292000000000002</v>
      </c>
      <c r="S136" s="1247">
        <v>1265</v>
      </c>
      <c r="T136" s="1248">
        <v>0</v>
      </c>
      <c r="U136" s="1247">
        <v>1265</v>
      </c>
      <c r="V136" s="1248">
        <v>0</v>
      </c>
      <c r="W136" s="1247">
        <v>1265</v>
      </c>
      <c r="X136" s="1247" t="s">
        <v>933</v>
      </c>
    </row>
    <row r="137" spans="1:24" x14ac:dyDescent="0.25">
      <c r="A137" s="1097">
        <v>533</v>
      </c>
      <c r="B137" s="1097" t="s">
        <v>623</v>
      </c>
      <c r="C137" s="1097" t="s">
        <v>556</v>
      </c>
      <c r="D137" s="1097" t="s">
        <v>503</v>
      </c>
      <c r="E137" s="1247">
        <v>3400</v>
      </c>
      <c r="F137" s="1248">
        <v>0</v>
      </c>
      <c r="G137" s="1247">
        <v>3400</v>
      </c>
      <c r="H137" s="1248">
        <v>0</v>
      </c>
      <c r="I137" s="1247">
        <v>3400</v>
      </c>
      <c r="J137" s="1248">
        <v>0</v>
      </c>
      <c r="K137" s="1247">
        <v>3400</v>
      </c>
      <c r="L137" s="1248">
        <v>0</v>
      </c>
      <c r="M137" s="1247">
        <v>3400</v>
      </c>
      <c r="N137" s="1247"/>
      <c r="O137" s="1247"/>
      <c r="P137" s="1247"/>
      <c r="Q137" s="1247">
        <v>3400</v>
      </c>
      <c r="R137" s="1164">
        <v>0.16638</v>
      </c>
      <c r="S137" s="1247">
        <v>2915</v>
      </c>
      <c r="T137" s="1248">
        <v>0</v>
      </c>
      <c r="U137" s="1247">
        <v>2915</v>
      </c>
      <c r="V137" s="1248">
        <v>0</v>
      </c>
      <c r="W137" s="1247">
        <v>2915</v>
      </c>
      <c r="X137" s="1247" t="s">
        <v>933</v>
      </c>
    </row>
    <row r="138" spans="1:24" x14ac:dyDescent="0.25">
      <c r="A138" s="1097">
        <v>534</v>
      </c>
      <c r="B138" s="1097" t="s">
        <v>624</v>
      </c>
      <c r="C138" s="1097" t="s">
        <v>545</v>
      </c>
      <c r="D138" s="1097" t="s">
        <v>503</v>
      </c>
      <c r="E138" s="1247">
        <v>3200</v>
      </c>
      <c r="F138" s="1248">
        <v>0</v>
      </c>
      <c r="G138" s="1247">
        <v>3200</v>
      </c>
      <c r="H138" s="1248">
        <v>0</v>
      </c>
      <c r="I138" s="1247">
        <v>3200</v>
      </c>
      <c r="J138" s="1248">
        <v>0</v>
      </c>
      <c r="K138" s="1247">
        <v>3200</v>
      </c>
      <c r="L138" s="1248">
        <v>0</v>
      </c>
      <c r="M138" s="1247">
        <v>3200</v>
      </c>
      <c r="N138" s="1247"/>
      <c r="O138" s="1247"/>
      <c r="P138" s="1247"/>
      <c r="Q138" s="1247">
        <v>3200</v>
      </c>
      <c r="R138" s="1164">
        <v>0.41907</v>
      </c>
      <c r="S138" s="1247">
        <v>2255</v>
      </c>
      <c r="T138" s="1248">
        <v>0</v>
      </c>
      <c r="U138" s="1247">
        <v>2255</v>
      </c>
      <c r="V138" s="1248">
        <v>0</v>
      </c>
      <c r="W138" s="1247">
        <v>2255</v>
      </c>
      <c r="X138" s="1247" t="s">
        <v>933</v>
      </c>
    </row>
    <row r="139" spans="1:24" x14ac:dyDescent="0.25">
      <c r="A139" s="1097">
        <v>535</v>
      </c>
      <c r="B139" s="1097" t="s">
        <v>625</v>
      </c>
      <c r="C139" s="1097" t="s">
        <v>551</v>
      </c>
      <c r="D139" s="1097" t="s">
        <v>503</v>
      </c>
      <c r="E139" s="1247">
        <v>4800</v>
      </c>
      <c r="F139" s="1248">
        <v>0</v>
      </c>
      <c r="G139" s="1247">
        <v>4800</v>
      </c>
      <c r="H139" s="1248">
        <v>0</v>
      </c>
      <c r="I139" s="1247">
        <v>4800</v>
      </c>
      <c r="J139" s="1248">
        <v>0</v>
      </c>
      <c r="K139" s="1247">
        <v>4800</v>
      </c>
      <c r="L139" s="1248">
        <v>0</v>
      </c>
      <c r="M139" s="1247">
        <v>4800</v>
      </c>
      <c r="N139" s="1247"/>
      <c r="O139" s="1247"/>
      <c r="P139" s="1247"/>
      <c r="Q139" s="1247">
        <v>4800</v>
      </c>
      <c r="R139" s="1164">
        <v>0.16364000000000001</v>
      </c>
      <c r="S139" s="1247">
        <v>4125</v>
      </c>
      <c r="T139" s="1248">
        <v>0</v>
      </c>
      <c r="U139" s="1247">
        <v>4125</v>
      </c>
      <c r="V139" s="1248">
        <v>0</v>
      </c>
      <c r="W139" s="1247">
        <v>4125</v>
      </c>
      <c r="X139" s="1247" t="s">
        <v>933</v>
      </c>
    </row>
    <row r="140" spans="1:24" x14ac:dyDescent="0.25">
      <c r="A140" s="1247">
        <v>541</v>
      </c>
      <c r="B140" s="1247" t="s">
        <v>626</v>
      </c>
      <c r="C140" s="1247" t="s">
        <v>545</v>
      </c>
      <c r="D140" s="1247" t="s">
        <v>503</v>
      </c>
      <c r="E140" s="1247">
        <v>15433</v>
      </c>
      <c r="F140" s="1248">
        <v>0</v>
      </c>
      <c r="G140" s="1247">
        <v>15433</v>
      </c>
      <c r="H140" s="1248">
        <v>0</v>
      </c>
      <c r="I140" s="1247">
        <v>15433</v>
      </c>
      <c r="J140" s="1248">
        <v>0</v>
      </c>
      <c r="K140" s="1247">
        <v>15433</v>
      </c>
      <c r="L140" s="1248">
        <v>0</v>
      </c>
      <c r="M140" s="1247">
        <v>15433</v>
      </c>
      <c r="N140" s="1247"/>
      <c r="O140" s="1247"/>
      <c r="P140" s="1247"/>
      <c r="Q140" s="1247">
        <v>15433</v>
      </c>
      <c r="R140" s="1164">
        <v>0.15</v>
      </c>
      <c r="S140" s="1247">
        <v>13420</v>
      </c>
      <c r="T140" s="1248">
        <v>0</v>
      </c>
      <c r="U140" s="1247">
        <v>13420</v>
      </c>
      <c r="V140" s="1248">
        <v>0</v>
      </c>
      <c r="W140" s="1247">
        <v>13420</v>
      </c>
      <c r="X140" s="1247" t="s">
        <v>928</v>
      </c>
    </row>
    <row r="141" spans="1:24" x14ac:dyDescent="0.25">
      <c r="A141" s="1247">
        <v>545</v>
      </c>
      <c r="B141" s="1247" t="s">
        <v>627</v>
      </c>
      <c r="C141" s="1247" t="s">
        <v>545</v>
      </c>
      <c r="D141" s="1247" t="s">
        <v>503</v>
      </c>
      <c r="E141" s="1247">
        <v>20746</v>
      </c>
      <c r="F141" s="1248">
        <v>0</v>
      </c>
      <c r="G141" s="1247">
        <v>20746</v>
      </c>
      <c r="H141" s="1248">
        <v>0</v>
      </c>
      <c r="I141" s="1247">
        <v>20746</v>
      </c>
      <c r="J141" s="1248">
        <v>0</v>
      </c>
      <c r="K141" s="1247">
        <v>20746</v>
      </c>
      <c r="L141" s="1248">
        <v>0</v>
      </c>
      <c r="M141" s="1247">
        <v>20746</v>
      </c>
      <c r="N141" s="1247"/>
      <c r="O141" s="1247"/>
      <c r="P141" s="1247"/>
      <c r="Q141" s="1247">
        <v>20746</v>
      </c>
      <c r="R141" s="1164">
        <v>0.15</v>
      </c>
      <c r="S141" s="1247">
        <v>18040</v>
      </c>
      <c r="T141" s="1248">
        <v>0</v>
      </c>
      <c r="U141" s="1247">
        <v>18040</v>
      </c>
      <c r="V141" s="1248">
        <v>0</v>
      </c>
      <c r="W141" s="1247">
        <v>18040</v>
      </c>
      <c r="X141" s="1247" t="s">
        <v>928</v>
      </c>
    </row>
    <row r="142" spans="1:24" x14ac:dyDescent="0.25">
      <c r="A142" s="1247">
        <v>547</v>
      </c>
      <c r="B142" s="1247" t="s">
        <v>628</v>
      </c>
      <c r="C142" s="1247" t="s">
        <v>545</v>
      </c>
      <c r="D142" s="1247" t="s">
        <v>503</v>
      </c>
      <c r="E142" s="1247">
        <v>20746</v>
      </c>
      <c r="F142" s="1248">
        <v>0</v>
      </c>
      <c r="G142" s="1247">
        <v>20746</v>
      </c>
      <c r="H142" s="1248">
        <v>0</v>
      </c>
      <c r="I142" s="1247">
        <v>20746</v>
      </c>
      <c r="J142" s="1248">
        <v>0</v>
      </c>
      <c r="K142" s="1247">
        <v>20746</v>
      </c>
      <c r="L142" s="1248">
        <v>0</v>
      </c>
      <c r="M142" s="1247">
        <v>20746</v>
      </c>
      <c r="N142" s="1247"/>
      <c r="O142" s="1247"/>
      <c r="P142" s="1247"/>
      <c r="Q142" s="1247">
        <v>20746</v>
      </c>
      <c r="R142" s="1164">
        <v>0.15</v>
      </c>
      <c r="S142" s="1247">
        <v>18040</v>
      </c>
      <c r="T142" s="1248">
        <v>0</v>
      </c>
      <c r="U142" s="1247">
        <v>18040</v>
      </c>
      <c r="V142" s="1248">
        <v>0</v>
      </c>
      <c r="W142" s="1247">
        <v>18040</v>
      </c>
      <c r="X142" s="1247" t="s">
        <v>928</v>
      </c>
    </row>
    <row r="143" spans="1:24" x14ac:dyDescent="0.25">
      <c r="A143" s="1247">
        <v>566</v>
      </c>
      <c r="B143" s="1247" t="s">
        <v>633</v>
      </c>
      <c r="C143" s="1247" t="s">
        <v>446</v>
      </c>
      <c r="D143" s="1247" t="s">
        <v>503</v>
      </c>
      <c r="E143" s="1247">
        <v>55850</v>
      </c>
      <c r="F143" s="1248">
        <v>0</v>
      </c>
      <c r="G143" s="1247">
        <v>55850</v>
      </c>
      <c r="H143" s="1248">
        <v>0</v>
      </c>
      <c r="I143" s="1247">
        <v>55850</v>
      </c>
      <c r="J143" s="1248">
        <v>0</v>
      </c>
      <c r="K143" s="1247">
        <v>55850</v>
      </c>
      <c r="L143" s="1248">
        <v>0</v>
      </c>
      <c r="M143" s="1247">
        <v>55850</v>
      </c>
      <c r="N143" s="1247"/>
      <c r="O143" s="1247"/>
      <c r="P143" s="1247"/>
      <c r="Q143" s="1247">
        <v>55850</v>
      </c>
      <c r="R143" s="1164">
        <v>0.15001</v>
      </c>
      <c r="S143" s="1247">
        <v>48565</v>
      </c>
      <c r="T143" s="1248">
        <v>0</v>
      </c>
      <c r="U143" s="1247">
        <v>48565</v>
      </c>
      <c r="V143" s="1248">
        <v>0</v>
      </c>
      <c r="W143" s="1247">
        <v>48565</v>
      </c>
      <c r="X143" s="1247" t="s">
        <v>928</v>
      </c>
    </row>
    <row r="144" spans="1:24" x14ac:dyDescent="0.25">
      <c r="A144" s="1097">
        <v>567</v>
      </c>
      <c r="B144" s="1097" t="s">
        <v>634</v>
      </c>
      <c r="C144" s="1097" t="s">
        <v>446</v>
      </c>
      <c r="D144" s="1097" t="s">
        <v>503</v>
      </c>
      <c r="E144" s="1247">
        <v>9184</v>
      </c>
      <c r="F144" s="1248">
        <v>0</v>
      </c>
      <c r="G144" s="1247">
        <v>9184</v>
      </c>
      <c r="H144" s="1248">
        <v>0</v>
      </c>
      <c r="I144" s="1247">
        <v>9184</v>
      </c>
      <c r="J144" s="1248">
        <v>0</v>
      </c>
      <c r="K144" s="1247">
        <v>9184</v>
      </c>
      <c r="L144" s="1248">
        <v>0</v>
      </c>
      <c r="M144" s="1247">
        <v>9184</v>
      </c>
      <c r="N144" s="1247"/>
      <c r="O144" s="1247"/>
      <c r="P144" s="1247"/>
      <c r="Q144" s="1247">
        <v>9184</v>
      </c>
      <c r="R144" s="1164">
        <v>0.15001</v>
      </c>
      <c r="S144" s="1247">
        <v>7986</v>
      </c>
      <c r="T144" s="1248">
        <v>0</v>
      </c>
      <c r="U144" s="1247">
        <v>7986</v>
      </c>
      <c r="V144" s="1248">
        <v>0</v>
      </c>
      <c r="W144" s="1247">
        <v>7986</v>
      </c>
      <c r="X144" s="1247" t="s">
        <v>933</v>
      </c>
    </row>
    <row r="145" spans="1:24" x14ac:dyDescent="0.25">
      <c r="A145" s="1247">
        <v>568</v>
      </c>
      <c r="B145" s="1247" t="s">
        <v>635</v>
      </c>
      <c r="C145" s="1247" t="s">
        <v>446</v>
      </c>
      <c r="D145" s="1247" t="s">
        <v>503</v>
      </c>
      <c r="E145" s="1247">
        <v>55850</v>
      </c>
      <c r="F145" s="1248">
        <v>0</v>
      </c>
      <c r="G145" s="1247">
        <v>55850</v>
      </c>
      <c r="H145" s="1248">
        <v>0</v>
      </c>
      <c r="I145" s="1247">
        <v>55850</v>
      </c>
      <c r="J145" s="1248">
        <v>0</v>
      </c>
      <c r="K145" s="1247">
        <v>55850</v>
      </c>
      <c r="L145" s="1248">
        <v>0</v>
      </c>
      <c r="M145" s="1247">
        <v>55850</v>
      </c>
      <c r="N145" s="1247"/>
      <c r="O145" s="1247"/>
      <c r="P145" s="1247"/>
      <c r="Q145" s="1247">
        <v>55850</v>
      </c>
      <c r="R145" s="1164">
        <v>0.15001</v>
      </c>
      <c r="S145" s="1247">
        <v>48565</v>
      </c>
      <c r="T145" s="1248">
        <v>0</v>
      </c>
      <c r="U145" s="1247">
        <v>48565</v>
      </c>
      <c r="V145" s="1248">
        <v>0</v>
      </c>
      <c r="W145" s="1247">
        <v>48565</v>
      </c>
      <c r="X145" s="1247" t="s">
        <v>928</v>
      </c>
    </row>
    <row r="146" spans="1:24" x14ac:dyDescent="0.25">
      <c r="A146" s="1097">
        <v>571</v>
      </c>
      <c r="B146" s="1097" t="s">
        <v>636</v>
      </c>
      <c r="C146" s="1097" t="s">
        <v>146</v>
      </c>
      <c r="D146" s="1097" t="s">
        <v>503</v>
      </c>
      <c r="E146" s="1247">
        <v>25000</v>
      </c>
      <c r="F146" s="1248">
        <v>0</v>
      </c>
      <c r="G146" s="1247">
        <v>25000</v>
      </c>
      <c r="H146" s="1248">
        <v>0</v>
      </c>
      <c r="I146" s="1247">
        <v>25000</v>
      </c>
      <c r="J146" s="1248">
        <v>0</v>
      </c>
      <c r="K146" s="1247">
        <v>25000</v>
      </c>
      <c r="L146" s="1248">
        <v>0</v>
      </c>
      <c r="M146" s="1247">
        <v>25000</v>
      </c>
      <c r="N146" s="1247"/>
      <c r="O146" s="1247"/>
      <c r="P146" s="1247"/>
      <c r="Q146" s="1247">
        <v>25000</v>
      </c>
      <c r="R146" s="1164">
        <v>0.17382</v>
      </c>
      <c r="S146" s="1247">
        <v>21298</v>
      </c>
      <c r="T146" s="1248">
        <v>0</v>
      </c>
      <c r="U146" s="1247">
        <v>21298</v>
      </c>
      <c r="V146" s="1248">
        <v>0</v>
      </c>
      <c r="W146" s="1247">
        <v>21298</v>
      </c>
      <c r="X146" s="1247" t="s">
        <v>933</v>
      </c>
    </row>
    <row r="147" spans="1:24" x14ac:dyDescent="0.25">
      <c r="A147" s="1247">
        <v>587</v>
      </c>
      <c r="B147" s="1247" t="s">
        <v>639</v>
      </c>
      <c r="C147" s="1247" t="s">
        <v>514</v>
      </c>
      <c r="D147" s="1247" t="s">
        <v>503</v>
      </c>
      <c r="E147" s="1247">
        <v>21505</v>
      </c>
      <c r="F147" s="1248">
        <v>0</v>
      </c>
      <c r="G147" s="1247">
        <v>21505</v>
      </c>
      <c r="H147" s="1248">
        <v>0</v>
      </c>
      <c r="I147" s="1247">
        <v>21505</v>
      </c>
      <c r="J147" s="1248">
        <v>0</v>
      </c>
      <c r="K147" s="1247">
        <v>21505</v>
      </c>
      <c r="L147" s="1248">
        <v>0</v>
      </c>
      <c r="M147" s="1247">
        <v>21505</v>
      </c>
      <c r="N147" s="1247"/>
      <c r="O147" s="1247"/>
      <c r="P147" s="1247"/>
      <c r="Q147" s="1247">
        <v>21505</v>
      </c>
      <c r="R147" s="1164">
        <v>0.15</v>
      </c>
      <c r="S147" s="1247">
        <v>18700</v>
      </c>
      <c r="T147" s="1248">
        <v>0</v>
      </c>
      <c r="U147" s="1247">
        <v>18700</v>
      </c>
      <c r="V147" s="1248">
        <v>0</v>
      </c>
      <c r="W147" s="1247">
        <v>18700</v>
      </c>
      <c r="X147" s="1247" t="s">
        <v>928</v>
      </c>
    </row>
    <row r="148" spans="1:24" x14ac:dyDescent="0.25">
      <c r="A148" s="1247">
        <v>632</v>
      </c>
      <c r="B148" s="1247" t="s">
        <v>643</v>
      </c>
      <c r="C148" s="1247"/>
      <c r="D148" s="1247" t="s">
        <v>537</v>
      </c>
      <c r="E148" s="1247">
        <v>12100</v>
      </c>
      <c r="F148" s="1248">
        <v>0</v>
      </c>
      <c r="G148" s="1247">
        <v>12100</v>
      </c>
      <c r="H148" s="1248">
        <v>0</v>
      </c>
      <c r="I148" s="1247">
        <v>12100</v>
      </c>
      <c r="J148" s="1248">
        <v>0</v>
      </c>
      <c r="K148" s="1247">
        <v>12100</v>
      </c>
      <c r="L148" s="1164">
        <v>2.5420000000000002E-2</v>
      </c>
      <c r="M148" s="1247">
        <v>11800</v>
      </c>
      <c r="N148" s="1247"/>
      <c r="O148" s="1247"/>
      <c r="P148" s="1247"/>
      <c r="Q148" s="1247">
        <v>11800</v>
      </c>
      <c r="R148" s="1248">
        <v>0</v>
      </c>
      <c r="S148" s="1247">
        <v>11800</v>
      </c>
      <c r="T148" s="1248">
        <v>0</v>
      </c>
      <c r="U148" s="1247">
        <v>11800</v>
      </c>
      <c r="V148" s="1248">
        <v>0</v>
      </c>
      <c r="W148" s="1247">
        <v>11800</v>
      </c>
      <c r="X148" s="1247" t="s">
        <v>928</v>
      </c>
    </row>
    <row r="149" spans="1:24" x14ac:dyDescent="0.25">
      <c r="A149" s="1247">
        <v>637</v>
      </c>
      <c r="B149" s="1247" t="s">
        <v>644</v>
      </c>
      <c r="C149" s="1247" t="s">
        <v>562</v>
      </c>
      <c r="D149" s="1247" t="s">
        <v>537</v>
      </c>
      <c r="E149" s="1247">
        <v>11700</v>
      </c>
      <c r="F149" s="1248">
        <v>0</v>
      </c>
      <c r="G149" s="1247">
        <v>11700</v>
      </c>
      <c r="H149" s="1248">
        <v>0</v>
      </c>
      <c r="I149" s="1247">
        <v>11700</v>
      </c>
      <c r="J149" s="1248">
        <v>0</v>
      </c>
      <c r="K149" s="1247">
        <v>11700</v>
      </c>
      <c r="L149" s="1164">
        <v>9.3460000000000001E-2</v>
      </c>
      <c r="M149" s="1247">
        <v>10700</v>
      </c>
      <c r="N149" s="1247"/>
      <c r="O149" s="1247"/>
      <c r="P149" s="1247"/>
      <c r="Q149" s="1247">
        <v>10700</v>
      </c>
      <c r="R149" s="1248">
        <v>0</v>
      </c>
      <c r="S149" s="1247">
        <v>10700</v>
      </c>
      <c r="T149" s="1248">
        <v>0</v>
      </c>
      <c r="U149" s="1247">
        <v>10700</v>
      </c>
      <c r="V149" s="1248">
        <v>0</v>
      </c>
      <c r="W149" s="1247">
        <v>10700</v>
      </c>
      <c r="X149" s="1247" t="s">
        <v>928</v>
      </c>
    </row>
    <row r="150" spans="1:24" x14ac:dyDescent="0.25">
      <c r="A150" s="1247">
        <v>638</v>
      </c>
      <c r="B150" s="1247" t="s">
        <v>645</v>
      </c>
      <c r="C150" s="1247" t="s">
        <v>562</v>
      </c>
      <c r="D150" s="1247" t="s">
        <v>537</v>
      </c>
      <c r="E150" s="1247">
        <v>14000</v>
      </c>
      <c r="F150" s="1248">
        <v>0</v>
      </c>
      <c r="G150" s="1247">
        <v>14000</v>
      </c>
      <c r="H150" s="1248">
        <v>0</v>
      </c>
      <c r="I150" s="1247">
        <v>14000</v>
      </c>
      <c r="J150" s="1248">
        <v>0</v>
      </c>
      <c r="K150" s="1247">
        <v>14000</v>
      </c>
      <c r="L150" s="1164">
        <v>7.6920000000000002E-2</v>
      </c>
      <c r="M150" s="1247">
        <v>13000</v>
      </c>
      <c r="N150" s="1247"/>
      <c r="O150" s="1247"/>
      <c r="P150" s="1247"/>
      <c r="Q150" s="1247">
        <v>13000</v>
      </c>
      <c r="R150" s="1248">
        <v>0</v>
      </c>
      <c r="S150" s="1247">
        <v>13000</v>
      </c>
      <c r="T150" s="1248">
        <v>0</v>
      </c>
      <c r="U150" s="1247">
        <v>13000</v>
      </c>
      <c r="V150" s="1248">
        <v>0</v>
      </c>
      <c r="W150" s="1247">
        <v>13000</v>
      </c>
      <c r="X150" s="1247" t="s">
        <v>928</v>
      </c>
    </row>
    <row r="151" spans="1:24" x14ac:dyDescent="0.25">
      <c r="A151" s="1247">
        <v>639</v>
      </c>
      <c r="B151" s="1247" t="s">
        <v>646</v>
      </c>
      <c r="C151" s="1247" t="s">
        <v>562</v>
      </c>
      <c r="D151" s="1247" t="s">
        <v>537</v>
      </c>
      <c r="E151" s="1247">
        <v>10800</v>
      </c>
      <c r="F151" s="1248">
        <v>0</v>
      </c>
      <c r="G151" s="1247">
        <v>10800</v>
      </c>
      <c r="H151" s="1248">
        <v>0</v>
      </c>
      <c r="I151" s="1247">
        <v>10800</v>
      </c>
      <c r="J151" s="1248">
        <v>0</v>
      </c>
      <c r="K151" s="1247">
        <v>10800</v>
      </c>
      <c r="L151" s="1164">
        <v>0.08</v>
      </c>
      <c r="M151" s="1247">
        <v>10000</v>
      </c>
      <c r="N151" s="1247"/>
      <c r="O151" s="1247"/>
      <c r="P151" s="1247"/>
      <c r="Q151" s="1247">
        <v>10000</v>
      </c>
      <c r="R151" s="1248">
        <v>0</v>
      </c>
      <c r="S151" s="1247">
        <v>10000</v>
      </c>
      <c r="T151" s="1248">
        <v>0</v>
      </c>
      <c r="U151" s="1247">
        <v>10000</v>
      </c>
      <c r="V151" s="1248">
        <v>0</v>
      </c>
      <c r="W151" s="1247">
        <v>10000</v>
      </c>
      <c r="X151" s="1247" t="s">
        <v>928</v>
      </c>
    </row>
    <row r="152" spans="1:24" x14ac:dyDescent="0.25">
      <c r="A152" s="1247">
        <v>665</v>
      </c>
      <c r="B152" s="1247" t="s">
        <v>647</v>
      </c>
      <c r="C152" s="1247" t="s">
        <v>57</v>
      </c>
      <c r="D152" s="1247" t="s">
        <v>537</v>
      </c>
      <c r="E152" s="1247">
        <v>9000</v>
      </c>
      <c r="F152" s="1248">
        <v>0</v>
      </c>
      <c r="G152" s="1247">
        <v>9000</v>
      </c>
      <c r="H152" s="1248">
        <v>0</v>
      </c>
      <c r="I152" s="1247">
        <v>9000</v>
      </c>
      <c r="J152" s="1248">
        <v>0</v>
      </c>
      <c r="K152" s="1247">
        <v>9000</v>
      </c>
      <c r="L152" s="1248">
        <v>0</v>
      </c>
      <c r="M152" s="1247">
        <v>9000</v>
      </c>
      <c r="N152" s="1247"/>
      <c r="O152" s="1247"/>
      <c r="P152" s="1247"/>
      <c r="Q152" s="1247">
        <v>8600</v>
      </c>
      <c r="R152" s="1248">
        <v>0</v>
      </c>
      <c r="S152" s="1247">
        <v>8600</v>
      </c>
      <c r="T152" s="1248">
        <v>0</v>
      </c>
      <c r="U152" s="1247">
        <v>8600</v>
      </c>
      <c r="V152" s="1248">
        <v>0</v>
      </c>
      <c r="W152" s="1247">
        <v>8600</v>
      </c>
      <c r="X152" s="1247" t="s">
        <v>928</v>
      </c>
    </row>
    <row r="153" spans="1:24" x14ac:dyDescent="0.25">
      <c r="A153" s="1247">
        <v>684</v>
      </c>
      <c r="B153" s="1247" t="s">
        <v>648</v>
      </c>
      <c r="C153" s="1247" t="s">
        <v>432</v>
      </c>
      <c r="D153" s="1247" t="s">
        <v>503</v>
      </c>
      <c r="E153" s="1247">
        <v>15686</v>
      </c>
      <c r="F153" s="1248">
        <v>0</v>
      </c>
      <c r="G153" s="1247">
        <v>15686</v>
      </c>
      <c r="H153" s="1248">
        <v>0</v>
      </c>
      <c r="I153" s="1247">
        <v>15686</v>
      </c>
      <c r="J153" s="1248">
        <v>0</v>
      </c>
      <c r="K153" s="1247">
        <v>15686</v>
      </c>
      <c r="L153" s="1248">
        <v>0</v>
      </c>
      <c r="M153" s="1247">
        <v>15686</v>
      </c>
      <c r="N153" s="1247"/>
      <c r="O153" s="1247"/>
      <c r="P153" s="1247"/>
      <c r="Q153" s="1247">
        <v>15686</v>
      </c>
      <c r="R153" s="1164">
        <v>0.15</v>
      </c>
      <c r="S153" s="1247">
        <v>13640</v>
      </c>
      <c r="T153" s="1248">
        <v>0</v>
      </c>
      <c r="U153" s="1247">
        <v>13640</v>
      </c>
      <c r="V153" s="1248">
        <v>0</v>
      </c>
      <c r="W153" s="1247">
        <v>13640</v>
      </c>
      <c r="X153" s="1247" t="s">
        <v>928</v>
      </c>
    </row>
    <row r="154" spans="1:24" x14ac:dyDescent="0.25">
      <c r="A154" s="1097">
        <v>686</v>
      </c>
      <c r="B154" s="1097" t="s">
        <v>649</v>
      </c>
      <c r="C154" s="1097" t="s">
        <v>514</v>
      </c>
      <c r="D154" s="1097" t="s">
        <v>503</v>
      </c>
      <c r="E154" s="1247">
        <v>4807</v>
      </c>
      <c r="F154" s="1248">
        <v>0</v>
      </c>
      <c r="G154" s="1247">
        <v>4807</v>
      </c>
      <c r="H154" s="1248">
        <v>0</v>
      </c>
      <c r="I154" s="1247">
        <v>4807</v>
      </c>
      <c r="J154" s="1248">
        <v>0</v>
      </c>
      <c r="K154" s="1247">
        <v>4807</v>
      </c>
      <c r="L154" s="1248">
        <v>0</v>
      </c>
      <c r="M154" s="1247">
        <v>4807</v>
      </c>
      <c r="N154" s="1247"/>
      <c r="O154" s="1247"/>
      <c r="P154" s="1247"/>
      <c r="Q154" s="1247">
        <v>4807</v>
      </c>
      <c r="R154" s="1164">
        <v>0.15</v>
      </c>
      <c r="S154" s="1247">
        <v>4180</v>
      </c>
      <c r="T154" s="1248">
        <v>0</v>
      </c>
      <c r="U154" s="1247">
        <v>4180</v>
      </c>
      <c r="V154" s="1248">
        <v>0</v>
      </c>
      <c r="W154" s="1247">
        <v>4180</v>
      </c>
      <c r="X154" s="1247" t="s">
        <v>933</v>
      </c>
    </row>
    <row r="155" spans="1:24" x14ac:dyDescent="0.25">
      <c r="A155" s="1097">
        <v>687</v>
      </c>
      <c r="B155" s="1097" t="s">
        <v>650</v>
      </c>
      <c r="C155" s="1097" t="s">
        <v>432</v>
      </c>
      <c r="D155" s="1097" t="s">
        <v>503</v>
      </c>
      <c r="E155" s="1247">
        <v>2226</v>
      </c>
      <c r="F155" s="1248">
        <v>0</v>
      </c>
      <c r="G155" s="1247">
        <v>2226</v>
      </c>
      <c r="H155" s="1248">
        <v>0</v>
      </c>
      <c r="I155" s="1247">
        <v>2226</v>
      </c>
      <c r="J155" s="1248">
        <v>0</v>
      </c>
      <c r="K155" s="1247">
        <v>2226</v>
      </c>
      <c r="L155" s="1248">
        <v>0</v>
      </c>
      <c r="M155" s="1247">
        <v>2226</v>
      </c>
      <c r="N155" s="1247"/>
      <c r="O155" s="1247"/>
      <c r="P155" s="1247"/>
      <c r="Q155" s="1247">
        <v>2226</v>
      </c>
      <c r="R155" s="1164">
        <v>0.14979000000000001</v>
      </c>
      <c r="S155" s="1247">
        <v>1936</v>
      </c>
      <c r="T155" s="1248">
        <v>0</v>
      </c>
      <c r="U155" s="1247">
        <v>1936</v>
      </c>
      <c r="V155" s="1248">
        <v>0</v>
      </c>
      <c r="W155" s="1247">
        <v>1936</v>
      </c>
      <c r="X155" s="1247" t="s">
        <v>933</v>
      </c>
    </row>
    <row r="156" spans="1:24" x14ac:dyDescent="0.25">
      <c r="A156" s="1097">
        <v>688</v>
      </c>
      <c r="B156" s="1097" t="s">
        <v>651</v>
      </c>
      <c r="C156" s="1097" t="s">
        <v>445</v>
      </c>
      <c r="D156" s="1097" t="s">
        <v>503</v>
      </c>
      <c r="E156" s="1247">
        <v>2024</v>
      </c>
      <c r="F156" s="1248">
        <v>0</v>
      </c>
      <c r="G156" s="1247">
        <v>2024</v>
      </c>
      <c r="H156" s="1248">
        <v>0</v>
      </c>
      <c r="I156" s="1247">
        <v>2024</v>
      </c>
      <c r="J156" s="1248">
        <v>0</v>
      </c>
      <c r="K156" s="1247">
        <v>2024</v>
      </c>
      <c r="L156" s="1248">
        <v>0</v>
      </c>
      <c r="M156" s="1247">
        <v>2024</v>
      </c>
      <c r="N156" s="1247"/>
      <c r="O156" s="1247"/>
      <c r="P156" s="1247"/>
      <c r="Q156" s="1247">
        <v>2024</v>
      </c>
      <c r="R156" s="1164">
        <v>0.15</v>
      </c>
      <c r="S156" s="1247">
        <v>1760</v>
      </c>
      <c r="T156" s="1248">
        <v>0</v>
      </c>
      <c r="U156" s="1247">
        <v>1760</v>
      </c>
      <c r="V156" s="1248">
        <v>0</v>
      </c>
      <c r="W156" s="1247">
        <v>1760</v>
      </c>
      <c r="X156" s="1247" t="s">
        <v>933</v>
      </c>
    </row>
    <row r="157" spans="1:24" x14ac:dyDescent="0.25">
      <c r="A157" s="1097">
        <v>689</v>
      </c>
      <c r="B157" s="1097" t="s">
        <v>652</v>
      </c>
      <c r="C157" s="1097" t="s">
        <v>445</v>
      </c>
      <c r="D157" s="1097" t="s">
        <v>503</v>
      </c>
      <c r="E157" s="1247">
        <v>2024</v>
      </c>
      <c r="F157" s="1248">
        <v>0</v>
      </c>
      <c r="G157" s="1247">
        <v>2024</v>
      </c>
      <c r="H157" s="1248">
        <v>0</v>
      </c>
      <c r="I157" s="1247">
        <v>2024</v>
      </c>
      <c r="J157" s="1248">
        <v>0</v>
      </c>
      <c r="K157" s="1247">
        <v>2024</v>
      </c>
      <c r="L157" s="1248">
        <v>0</v>
      </c>
      <c r="M157" s="1247">
        <v>2024</v>
      </c>
      <c r="N157" s="1247"/>
      <c r="O157" s="1247"/>
      <c r="P157" s="1247"/>
      <c r="Q157" s="1247">
        <v>2024</v>
      </c>
      <c r="R157" s="1164">
        <v>0.15</v>
      </c>
      <c r="S157" s="1247">
        <v>1760</v>
      </c>
      <c r="T157" s="1248">
        <v>0</v>
      </c>
      <c r="U157" s="1247">
        <v>1760</v>
      </c>
      <c r="V157" s="1248">
        <v>0</v>
      </c>
      <c r="W157" s="1247">
        <v>1760</v>
      </c>
      <c r="X157" s="1247" t="s">
        <v>933</v>
      </c>
    </row>
    <row r="158" spans="1:24" x14ac:dyDescent="0.25">
      <c r="A158" s="1097">
        <v>699</v>
      </c>
      <c r="B158" s="1097" t="s">
        <v>654</v>
      </c>
      <c r="C158" s="1097" t="s">
        <v>545</v>
      </c>
      <c r="D158" s="1097" t="s">
        <v>503</v>
      </c>
      <c r="E158" s="1247">
        <v>4174</v>
      </c>
      <c r="F158" s="1248">
        <v>0</v>
      </c>
      <c r="G158" s="1247">
        <v>4174</v>
      </c>
      <c r="H158" s="1248">
        <v>0</v>
      </c>
      <c r="I158" s="1247">
        <v>4174</v>
      </c>
      <c r="J158" s="1248">
        <v>0</v>
      </c>
      <c r="K158" s="1247">
        <v>4174</v>
      </c>
      <c r="L158" s="1248">
        <v>0</v>
      </c>
      <c r="M158" s="1247">
        <v>4174</v>
      </c>
      <c r="N158" s="1247"/>
      <c r="O158" s="1247"/>
      <c r="P158" s="1247"/>
      <c r="Q158" s="1247">
        <v>4174</v>
      </c>
      <c r="R158" s="1164">
        <v>0.14985999999999999</v>
      </c>
      <c r="S158" s="1247">
        <v>3630</v>
      </c>
      <c r="T158" s="1248">
        <v>0</v>
      </c>
      <c r="U158" s="1247">
        <v>3630</v>
      </c>
      <c r="V158" s="1248">
        <v>0</v>
      </c>
      <c r="W158" s="1247">
        <v>3630</v>
      </c>
      <c r="X158" s="1247" t="s">
        <v>933</v>
      </c>
    </row>
    <row r="159" spans="1:24" x14ac:dyDescent="0.25">
      <c r="A159" s="1247">
        <v>736</v>
      </c>
      <c r="B159" s="1247" t="s">
        <v>108</v>
      </c>
      <c r="C159" s="1247" t="s">
        <v>562</v>
      </c>
      <c r="D159" s="1247" t="s">
        <v>537</v>
      </c>
      <c r="E159" s="1247">
        <v>9800</v>
      </c>
      <c r="F159" s="1248">
        <v>0</v>
      </c>
      <c r="G159" s="1247">
        <v>9800</v>
      </c>
      <c r="H159" s="1248">
        <v>0</v>
      </c>
      <c r="I159" s="1247">
        <v>9800</v>
      </c>
      <c r="J159" s="1248">
        <v>0</v>
      </c>
      <c r="K159" s="1247">
        <v>9800</v>
      </c>
      <c r="L159" s="1164">
        <v>2.0830000000000001E-2</v>
      </c>
      <c r="M159" s="1247">
        <v>9600</v>
      </c>
      <c r="N159" s="1247"/>
      <c r="O159" s="1247"/>
      <c r="P159" s="1247"/>
      <c r="Q159" s="1247">
        <v>9600</v>
      </c>
      <c r="R159" s="1248">
        <v>0</v>
      </c>
      <c r="S159" s="1247">
        <v>9600</v>
      </c>
      <c r="T159" s="1248">
        <v>0</v>
      </c>
      <c r="U159" s="1247">
        <v>9600</v>
      </c>
      <c r="V159" s="1248">
        <v>0</v>
      </c>
      <c r="W159" s="1247">
        <v>9600</v>
      </c>
      <c r="X159" s="1247" t="s">
        <v>928</v>
      </c>
    </row>
    <row r="160" spans="1:24" x14ac:dyDescent="0.25">
      <c r="A160" s="1247">
        <v>740</v>
      </c>
      <c r="B160" s="1247" t="s">
        <v>1010</v>
      </c>
      <c r="C160" s="1247" t="s">
        <v>562</v>
      </c>
      <c r="D160" s="1247" t="s">
        <v>537</v>
      </c>
      <c r="E160" s="1247">
        <v>13500</v>
      </c>
      <c r="F160" s="1248">
        <v>0</v>
      </c>
      <c r="G160" s="1247">
        <v>13500</v>
      </c>
      <c r="H160" s="1248">
        <v>0</v>
      </c>
      <c r="I160" s="1247">
        <v>13500</v>
      </c>
      <c r="J160" s="1248">
        <v>0</v>
      </c>
      <c r="K160" s="1247">
        <v>13500</v>
      </c>
      <c r="L160" s="1164">
        <v>0.08</v>
      </c>
      <c r="M160" s="1247">
        <v>12500</v>
      </c>
      <c r="N160" s="1247"/>
      <c r="O160" s="1247"/>
      <c r="P160" s="1247"/>
      <c r="Q160" s="1247">
        <v>12500</v>
      </c>
      <c r="R160" s="1248">
        <v>0</v>
      </c>
      <c r="S160" s="1247">
        <v>12500</v>
      </c>
      <c r="T160" s="1248">
        <v>0</v>
      </c>
      <c r="U160" s="1247">
        <v>12500</v>
      </c>
      <c r="V160" s="1248">
        <v>0</v>
      </c>
      <c r="W160" s="1247">
        <v>12500</v>
      </c>
      <c r="X160" s="1247" t="s">
        <v>928</v>
      </c>
    </row>
    <row r="161" spans="1:24" x14ac:dyDescent="0.25">
      <c r="A161" s="1247">
        <v>753</v>
      </c>
      <c r="B161" s="1247" t="s">
        <v>661</v>
      </c>
      <c r="C161" s="1247" t="s">
        <v>562</v>
      </c>
      <c r="D161" s="1247" t="s">
        <v>537</v>
      </c>
      <c r="E161" s="1247">
        <v>15550</v>
      </c>
      <c r="F161" s="1248">
        <v>0</v>
      </c>
      <c r="G161" s="1247">
        <v>15550</v>
      </c>
      <c r="H161" s="1248">
        <v>0</v>
      </c>
      <c r="I161" s="1247">
        <v>15550</v>
      </c>
      <c r="J161" s="1248">
        <v>0</v>
      </c>
      <c r="K161" s="1247">
        <v>15550</v>
      </c>
      <c r="L161" s="1164">
        <v>1.634E-2</v>
      </c>
      <c r="M161" s="1247">
        <v>15300</v>
      </c>
      <c r="N161" s="1247"/>
      <c r="O161" s="1247"/>
      <c r="P161" s="1247"/>
      <c r="Q161" s="1247">
        <v>15300</v>
      </c>
      <c r="R161" s="1248">
        <v>0</v>
      </c>
      <c r="S161" s="1247">
        <v>15300</v>
      </c>
      <c r="T161" s="1248">
        <v>0</v>
      </c>
      <c r="U161" s="1247">
        <v>15300</v>
      </c>
      <c r="V161" s="1248">
        <v>0</v>
      </c>
      <c r="W161" s="1247">
        <v>15300</v>
      </c>
      <c r="X161" s="1247" t="s">
        <v>928</v>
      </c>
    </row>
    <row r="162" spans="1:24" x14ac:dyDescent="0.25">
      <c r="A162" s="1247">
        <v>755</v>
      </c>
      <c r="B162" s="1247" t="s">
        <v>1016</v>
      </c>
      <c r="C162" s="1247" t="s">
        <v>562</v>
      </c>
      <c r="D162" s="1247" t="s">
        <v>537</v>
      </c>
      <c r="E162" s="1247">
        <v>12250</v>
      </c>
      <c r="F162" s="1248">
        <v>0</v>
      </c>
      <c r="G162" s="1247">
        <v>12250</v>
      </c>
      <c r="H162" s="1248">
        <v>0</v>
      </c>
      <c r="I162" s="1247">
        <v>12250</v>
      </c>
      <c r="J162" s="1248">
        <v>0</v>
      </c>
      <c r="K162" s="1247">
        <v>12250</v>
      </c>
      <c r="L162" s="1164">
        <v>2.0830000000000001E-2</v>
      </c>
      <c r="M162" s="1247">
        <v>12000</v>
      </c>
      <c r="N162" s="1247"/>
      <c r="O162" s="1247"/>
      <c r="P162" s="1247"/>
      <c r="Q162" s="1247">
        <v>12000</v>
      </c>
      <c r="R162" s="1248">
        <v>0</v>
      </c>
      <c r="S162" s="1247">
        <v>12000</v>
      </c>
      <c r="T162" s="1164">
        <v>1.695E-2</v>
      </c>
      <c r="U162" s="1247">
        <v>11800</v>
      </c>
      <c r="V162" s="1248">
        <v>0</v>
      </c>
      <c r="W162" s="1247">
        <v>11800</v>
      </c>
      <c r="X162" s="1247" t="s">
        <v>928</v>
      </c>
    </row>
    <row r="163" spans="1:24" x14ac:dyDescent="0.25">
      <c r="A163" s="1247">
        <v>787</v>
      </c>
      <c r="B163" s="1247" t="s">
        <v>153</v>
      </c>
      <c r="C163" s="1247" t="s">
        <v>562</v>
      </c>
      <c r="D163" s="1247" t="s">
        <v>537</v>
      </c>
      <c r="E163" s="1247">
        <v>9744</v>
      </c>
      <c r="F163" s="1248">
        <v>0</v>
      </c>
      <c r="G163" s="1247">
        <v>9744</v>
      </c>
      <c r="H163" s="1248">
        <v>0</v>
      </c>
      <c r="I163" s="1247">
        <v>9744</v>
      </c>
      <c r="J163" s="1248">
        <v>0</v>
      </c>
      <c r="K163" s="1247">
        <v>9744</v>
      </c>
      <c r="L163" s="1248">
        <v>0</v>
      </c>
      <c r="M163" s="1247">
        <v>9744</v>
      </c>
      <c r="N163" s="1247"/>
      <c r="O163" s="1247"/>
      <c r="P163" s="1247"/>
      <c r="Q163" s="1247">
        <v>9744</v>
      </c>
      <c r="R163" s="1248">
        <v>0</v>
      </c>
      <c r="S163" s="1247">
        <v>9744</v>
      </c>
      <c r="T163" s="1248">
        <v>0</v>
      </c>
      <c r="U163" s="1247">
        <v>9744</v>
      </c>
      <c r="V163" s="1248">
        <v>0</v>
      </c>
      <c r="W163" s="1247">
        <v>9744</v>
      </c>
      <c r="X163" s="1247" t="s">
        <v>928</v>
      </c>
    </row>
    <row r="164" spans="1:24" x14ac:dyDescent="0.25">
      <c r="A164" s="1247">
        <v>788</v>
      </c>
      <c r="B164" s="1247" t="s">
        <v>154</v>
      </c>
      <c r="C164" s="1247" t="s">
        <v>562</v>
      </c>
      <c r="D164" s="1247" t="s">
        <v>537</v>
      </c>
      <c r="E164" s="1247">
        <v>10405</v>
      </c>
      <c r="F164" s="1248">
        <v>0</v>
      </c>
      <c r="G164" s="1247">
        <v>10405</v>
      </c>
      <c r="H164" s="1248">
        <v>0</v>
      </c>
      <c r="I164" s="1247">
        <v>10405</v>
      </c>
      <c r="J164" s="1248">
        <v>0</v>
      </c>
      <c r="K164" s="1247">
        <v>10405</v>
      </c>
      <c r="L164" s="1248">
        <v>0</v>
      </c>
      <c r="M164" s="1247">
        <v>10405</v>
      </c>
      <c r="N164" s="1247"/>
      <c r="O164" s="1247"/>
      <c r="P164" s="1247"/>
      <c r="Q164" s="1247">
        <v>10405</v>
      </c>
      <c r="R164" s="1248">
        <v>0</v>
      </c>
      <c r="S164" s="1247">
        <v>10405</v>
      </c>
      <c r="T164" s="1248">
        <v>0</v>
      </c>
      <c r="U164" s="1247">
        <v>10405</v>
      </c>
      <c r="V164" s="1248">
        <v>0</v>
      </c>
      <c r="W164" s="1247">
        <v>10405</v>
      </c>
      <c r="X164" s="1247" t="s">
        <v>928</v>
      </c>
    </row>
    <row r="165" spans="1:24" x14ac:dyDescent="0.25">
      <c r="A165" s="1247">
        <v>789</v>
      </c>
      <c r="B165" s="1247" t="s">
        <v>155</v>
      </c>
      <c r="C165" s="1247" t="s">
        <v>562</v>
      </c>
      <c r="D165" s="1247" t="s">
        <v>537</v>
      </c>
      <c r="E165" s="1247">
        <v>9331</v>
      </c>
      <c r="F165" s="1248">
        <v>0</v>
      </c>
      <c r="G165" s="1247">
        <v>9331</v>
      </c>
      <c r="H165" s="1248">
        <v>0</v>
      </c>
      <c r="I165" s="1247">
        <v>9331</v>
      </c>
      <c r="J165" s="1248">
        <v>0</v>
      </c>
      <c r="K165" s="1247">
        <v>9331</v>
      </c>
      <c r="L165" s="1248">
        <v>0</v>
      </c>
      <c r="M165" s="1247">
        <v>9331</v>
      </c>
      <c r="N165" s="1247"/>
      <c r="O165" s="1247"/>
      <c r="P165" s="1247"/>
      <c r="Q165" s="1247">
        <v>9331</v>
      </c>
      <c r="R165" s="1248">
        <v>0</v>
      </c>
      <c r="S165" s="1247">
        <v>9331</v>
      </c>
      <c r="T165" s="1248">
        <v>0</v>
      </c>
      <c r="U165" s="1247">
        <v>9331</v>
      </c>
      <c r="V165" s="1248">
        <v>0</v>
      </c>
      <c r="W165" s="1247">
        <v>9331</v>
      </c>
      <c r="X165" s="1247" t="s">
        <v>928</v>
      </c>
    </row>
    <row r="166" spans="1:24" x14ac:dyDescent="0.25">
      <c r="A166" s="1247">
        <v>790</v>
      </c>
      <c r="B166" s="1247" t="s">
        <v>663</v>
      </c>
      <c r="C166" s="1247" t="s">
        <v>562</v>
      </c>
      <c r="D166" s="1247" t="s">
        <v>537</v>
      </c>
      <c r="E166" s="1247">
        <v>8587</v>
      </c>
      <c r="F166" s="1248">
        <v>0</v>
      </c>
      <c r="G166" s="1247">
        <v>8587</v>
      </c>
      <c r="H166" s="1248">
        <v>0</v>
      </c>
      <c r="I166" s="1247">
        <v>8587</v>
      </c>
      <c r="J166" s="1248">
        <v>0</v>
      </c>
      <c r="K166" s="1247">
        <v>8587</v>
      </c>
      <c r="L166" s="1248">
        <v>0</v>
      </c>
      <c r="M166" s="1247">
        <v>8587</v>
      </c>
      <c r="N166" s="1247"/>
      <c r="O166" s="1247"/>
      <c r="P166" s="1247"/>
      <c r="Q166" s="1247">
        <v>8587</v>
      </c>
      <c r="R166" s="1248">
        <v>0</v>
      </c>
      <c r="S166" s="1247">
        <v>8587</v>
      </c>
      <c r="T166" s="1248">
        <v>0</v>
      </c>
      <c r="U166" s="1247">
        <v>8587</v>
      </c>
      <c r="V166" s="1248">
        <v>0</v>
      </c>
      <c r="W166" s="1247">
        <v>8587</v>
      </c>
      <c r="X166" s="1247" t="s">
        <v>928</v>
      </c>
    </row>
    <row r="167" spans="1:24" x14ac:dyDescent="0.25">
      <c r="A167" s="1247">
        <v>911</v>
      </c>
      <c r="B167" s="1247" t="s">
        <v>665</v>
      </c>
      <c r="C167" s="1247"/>
      <c r="D167" s="1247" t="s">
        <v>537</v>
      </c>
      <c r="E167" s="1247">
        <v>23449</v>
      </c>
      <c r="F167" s="1248">
        <v>0</v>
      </c>
      <c r="G167" s="1247">
        <v>23449</v>
      </c>
      <c r="H167" s="1248">
        <v>0</v>
      </c>
      <c r="I167" s="1247">
        <v>23449</v>
      </c>
      <c r="J167" s="1248">
        <v>0</v>
      </c>
      <c r="K167" s="1247">
        <v>23449</v>
      </c>
      <c r="L167" s="1248">
        <v>0</v>
      </c>
      <c r="M167" s="1247">
        <v>23449</v>
      </c>
      <c r="N167" s="1247"/>
      <c r="O167" s="1247"/>
      <c r="P167" s="1247"/>
      <c r="Q167" s="1247">
        <v>23449</v>
      </c>
      <c r="R167" s="1248">
        <v>0</v>
      </c>
      <c r="S167" s="1247">
        <v>23449</v>
      </c>
      <c r="T167" s="1164">
        <v>0.12503</v>
      </c>
      <c r="U167" s="1247">
        <v>20843</v>
      </c>
      <c r="V167" s="1248">
        <v>0</v>
      </c>
      <c r="W167" s="1247">
        <v>20843</v>
      </c>
      <c r="X167" s="1247" t="s">
        <v>928</v>
      </c>
    </row>
    <row r="168" spans="1:24" x14ac:dyDescent="0.25">
      <c r="A168" s="1247">
        <v>912</v>
      </c>
      <c r="B168" s="1247" t="s">
        <v>666</v>
      </c>
      <c r="C168" s="1247"/>
      <c r="D168" s="1247" t="s">
        <v>537</v>
      </c>
      <c r="E168" s="1247">
        <v>26055</v>
      </c>
      <c r="F168" s="1248">
        <v>0</v>
      </c>
      <c r="G168" s="1247">
        <v>26055</v>
      </c>
      <c r="H168" s="1248">
        <v>0</v>
      </c>
      <c r="I168" s="1247">
        <v>26055</v>
      </c>
      <c r="J168" s="1248">
        <v>0</v>
      </c>
      <c r="K168" s="1247">
        <v>26055</v>
      </c>
      <c r="L168" s="1248">
        <v>0</v>
      </c>
      <c r="M168" s="1247">
        <v>26055</v>
      </c>
      <c r="N168" s="1247"/>
      <c r="O168" s="1247"/>
      <c r="P168" s="1247"/>
      <c r="Q168" s="1247">
        <v>21983</v>
      </c>
      <c r="R168" s="1248">
        <v>0</v>
      </c>
      <c r="S168" s="1247">
        <v>21983</v>
      </c>
      <c r="T168" s="1164">
        <v>0.19078000000000001</v>
      </c>
      <c r="U168" s="1247">
        <v>18461</v>
      </c>
      <c r="V168" s="1248">
        <v>0</v>
      </c>
      <c r="W168" s="1247">
        <v>18461</v>
      </c>
      <c r="X168" s="1247" t="s">
        <v>928</v>
      </c>
    </row>
    <row r="169" spans="1:24" x14ac:dyDescent="0.25">
      <c r="A169" s="1247">
        <v>913</v>
      </c>
      <c r="B169" s="1247" t="s">
        <v>667</v>
      </c>
      <c r="C169" s="1247"/>
      <c r="D169" s="1247" t="s">
        <v>537</v>
      </c>
      <c r="E169" s="1247">
        <v>23449</v>
      </c>
      <c r="F169" s="1248">
        <v>0</v>
      </c>
      <c r="G169" s="1247">
        <v>23449</v>
      </c>
      <c r="H169" s="1248">
        <v>0</v>
      </c>
      <c r="I169" s="1247">
        <v>23449</v>
      </c>
      <c r="J169" s="1248">
        <v>0</v>
      </c>
      <c r="K169" s="1247">
        <v>23449</v>
      </c>
      <c r="L169" s="1248">
        <v>0</v>
      </c>
      <c r="M169" s="1247">
        <v>23449</v>
      </c>
      <c r="N169" s="1247"/>
      <c r="O169" s="1247"/>
      <c r="P169" s="1247"/>
      <c r="Q169" s="1247">
        <v>23449</v>
      </c>
      <c r="R169" s="1248">
        <v>0</v>
      </c>
      <c r="S169" s="1247">
        <v>23449</v>
      </c>
      <c r="T169" s="1164">
        <v>0.12503</v>
      </c>
      <c r="U169" s="1247">
        <v>20843</v>
      </c>
      <c r="V169" s="1248">
        <v>0</v>
      </c>
      <c r="W169" s="1247">
        <v>20843</v>
      </c>
      <c r="X169" s="1247" t="s">
        <v>928</v>
      </c>
    </row>
    <row r="170" spans="1:24" x14ac:dyDescent="0.25">
      <c r="A170" s="1247">
        <v>914</v>
      </c>
      <c r="B170" s="1247" t="s">
        <v>668</v>
      </c>
      <c r="C170" s="1247"/>
      <c r="D170" s="1247" t="s">
        <v>537</v>
      </c>
      <c r="E170" s="1247">
        <v>22797</v>
      </c>
      <c r="F170" s="1248">
        <v>0</v>
      </c>
      <c r="G170" s="1247">
        <v>22797</v>
      </c>
      <c r="H170" s="1248">
        <v>0</v>
      </c>
      <c r="I170" s="1247">
        <v>22797</v>
      </c>
      <c r="J170" s="1248">
        <v>0</v>
      </c>
      <c r="K170" s="1247">
        <v>22797</v>
      </c>
      <c r="L170" s="1248">
        <v>0</v>
      </c>
      <c r="M170" s="1247">
        <v>22797</v>
      </c>
      <c r="N170" s="1247"/>
      <c r="O170" s="1247"/>
      <c r="P170" s="1247"/>
      <c r="Q170" s="1247">
        <v>22797</v>
      </c>
      <c r="R170" s="1248">
        <v>0</v>
      </c>
      <c r="S170" s="1247">
        <v>22797</v>
      </c>
      <c r="T170" s="1164">
        <v>0.125</v>
      </c>
      <c r="U170" s="1247">
        <v>20264</v>
      </c>
      <c r="V170" s="1248">
        <v>0</v>
      </c>
      <c r="W170" s="1247">
        <v>20264</v>
      </c>
      <c r="X170" s="1247" t="s">
        <v>928</v>
      </c>
    </row>
    <row r="171" spans="1:24" x14ac:dyDescent="0.25">
      <c r="A171" s="1247">
        <v>915</v>
      </c>
      <c r="B171" s="1247" t="s">
        <v>669</v>
      </c>
      <c r="C171" s="1247"/>
      <c r="D171" s="1247" t="s">
        <v>537</v>
      </c>
      <c r="E171" s="1247">
        <v>27684</v>
      </c>
      <c r="F171" s="1248">
        <v>0</v>
      </c>
      <c r="G171" s="1247">
        <v>27684</v>
      </c>
      <c r="H171" s="1248">
        <v>0</v>
      </c>
      <c r="I171" s="1247">
        <v>27684</v>
      </c>
      <c r="J171" s="1248">
        <v>0</v>
      </c>
      <c r="K171" s="1247">
        <v>27684</v>
      </c>
      <c r="L171" s="1248">
        <v>0</v>
      </c>
      <c r="M171" s="1247">
        <v>27684</v>
      </c>
      <c r="N171" s="1247"/>
      <c r="O171" s="1247"/>
      <c r="P171" s="1247"/>
      <c r="Q171" s="1247">
        <v>27684</v>
      </c>
      <c r="R171" s="1248">
        <v>0</v>
      </c>
      <c r="S171" s="1247">
        <v>27684</v>
      </c>
      <c r="T171" s="1164">
        <v>0.15909999999999999</v>
      </c>
      <c r="U171" s="1247">
        <v>23884</v>
      </c>
      <c r="V171" s="1248">
        <v>0</v>
      </c>
      <c r="W171" s="1247">
        <v>23884</v>
      </c>
      <c r="X171" s="1247" t="s">
        <v>928</v>
      </c>
    </row>
    <row r="172" spans="1:24" x14ac:dyDescent="0.25">
      <c r="A172" s="1247">
        <v>916</v>
      </c>
      <c r="B172" s="1247" t="s">
        <v>670</v>
      </c>
      <c r="C172" s="1247"/>
      <c r="D172" s="1247" t="s">
        <v>537</v>
      </c>
      <c r="E172" s="1247">
        <v>26870</v>
      </c>
      <c r="F172" s="1248">
        <v>0</v>
      </c>
      <c r="G172" s="1247">
        <v>26870</v>
      </c>
      <c r="H172" s="1248">
        <v>0</v>
      </c>
      <c r="I172" s="1247">
        <v>26870</v>
      </c>
      <c r="J172" s="1248">
        <v>0</v>
      </c>
      <c r="K172" s="1247">
        <v>26870</v>
      </c>
      <c r="L172" s="1248">
        <v>0</v>
      </c>
      <c r="M172" s="1247">
        <v>26870</v>
      </c>
      <c r="N172" s="1247"/>
      <c r="O172" s="1247"/>
      <c r="P172" s="1247"/>
      <c r="Q172" s="1247">
        <v>26870</v>
      </c>
      <c r="R172" s="1248">
        <v>0</v>
      </c>
      <c r="S172" s="1247">
        <v>26870</v>
      </c>
      <c r="T172" s="1164">
        <v>0.12501999999999999</v>
      </c>
      <c r="U172" s="1247">
        <v>23884</v>
      </c>
      <c r="V172" s="1248">
        <v>0</v>
      </c>
      <c r="W172" s="1247">
        <v>23884</v>
      </c>
      <c r="X172" s="1247" t="s">
        <v>928</v>
      </c>
    </row>
    <row r="173" spans="1:24" x14ac:dyDescent="0.25">
      <c r="A173" s="1247">
        <v>917</v>
      </c>
      <c r="B173" s="1247" t="s">
        <v>671</v>
      </c>
      <c r="C173" s="1247"/>
      <c r="D173" s="1247" t="s">
        <v>537</v>
      </c>
      <c r="E173" s="1247">
        <v>26870</v>
      </c>
      <c r="F173" s="1248">
        <v>0</v>
      </c>
      <c r="G173" s="1247">
        <v>26870</v>
      </c>
      <c r="H173" s="1248">
        <v>0</v>
      </c>
      <c r="I173" s="1247">
        <v>26870</v>
      </c>
      <c r="J173" s="1248">
        <v>0</v>
      </c>
      <c r="K173" s="1247">
        <v>26870</v>
      </c>
      <c r="L173" s="1248">
        <v>0</v>
      </c>
      <c r="M173" s="1247">
        <v>26870</v>
      </c>
      <c r="N173" s="1247"/>
      <c r="O173" s="1247"/>
      <c r="P173" s="1247"/>
      <c r="Q173" s="1247">
        <v>26870</v>
      </c>
      <c r="R173" s="1248">
        <v>0</v>
      </c>
      <c r="S173" s="1247">
        <v>26870</v>
      </c>
      <c r="T173" s="1164">
        <v>0.12501999999999999</v>
      </c>
      <c r="U173" s="1247">
        <v>23884</v>
      </c>
      <c r="V173" s="1248">
        <v>0</v>
      </c>
      <c r="W173" s="1247">
        <v>23884</v>
      </c>
      <c r="X173" s="1247" t="s">
        <v>928</v>
      </c>
    </row>
    <row r="174" spans="1:24" x14ac:dyDescent="0.25">
      <c r="A174" s="1247">
        <v>918</v>
      </c>
      <c r="B174" s="1247" t="s">
        <v>672</v>
      </c>
      <c r="C174" s="1247"/>
      <c r="D174" s="1247" t="s">
        <v>537</v>
      </c>
      <c r="E174" s="1247">
        <v>14299</v>
      </c>
      <c r="F174" s="1248">
        <v>0</v>
      </c>
      <c r="G174" s="1247">
        <v>14299</v>
      </c>
      <c r="H174" s="1248">
        <v>0</v>
      </c>
      <c r="I174" s="1247">
        <v>14299</v>
      </c>
      <c r="J174" s="1248">
        <v>0</v>
      </c>
      <c r="K174" s="1247">
        <v>14299</v>
      </c>
      <c r="L174" s="1164">
        <v>3.3309999999999999E-2</v>
      </c>
      <c r="M174" s="1247">
        <v>13838</v>
      </c>
      <c r="N174" s="1247"/>
      <c r="O174" s="1247"/>
      <c r="P174" s="1247"/>
      <c r="Q174" s="1247">
        <v>13838</v>
      </c>
      <c r="R174" s="1248">
        <v>0</v>
      </c>
      <c r="S174" s="1247">
        <v>13838</v>
      </c>
      <c r="T174" s="1164">
        <v>2.2759999999999999E-2</v>
      </c>
      <c r="U174" s="1247">
        <v>13530</v>
      </c>
      <c r="V174" s="1248">
        <v>0</v>
      </c>
      <c r="W174" s="1247">
        <v>13530</v>
      </c>
      <c r="X174" s="1247" t="s">
        <v>928</v>
      </c>
    </row>
    <row r="175" spans="1:24" x14ac:dyDescent="0.25">
      <c r="A175" s="1247">
        <v>919</v>
      </c>
      <c r="B175" s="1247" t="s">
        <v>673</v>
      </c>
      <c r="C175" s="1247"/>
      <c r="D175" s="1247" t="s">
        <v>537</v>
      </c>
      <c r="E175" s="1247">
        <v>24100</v>
      </c>
      <c r="F175" s="1248">
        <v>0</v>
      </c>
      <c r="G175" s="1247">
        <v>24100</v>
      </c>
      <c r="H175" s="1248">
        <v>0</v>
      </c>
      <c r="I175" s="1247">
        <v>24100</v>
      </c>
      <c r="J175" s="1248">
        <v>0</v>
      </c>
      <c r="K175" s="1247">
        <v>24100</v>
      </c>
      <c r="L175" s="1248">
        <v>0</v>
      </c>
      <c r="M175" s="1247">
        <v>24100</v>
      </c>
      <c r="N175" s="1247"/>
      <c r="O175" s="1247"/>
      <c r="P175" s="1247"/>
      <c r="Q175" s="1247">
        <v>24100</v>
      </c>
      <c r="R175" s="1248">
        <v>0</v>
      </c>
      <c r="S175" s="1247">
        <v>24100</v>
      </c>
      <c r="T175" s="1164">
        <v>0.12496</v>
      </c>
      <c r="U175" s="1247">
        <v>21423</v>
      </c>
      <c r="V175" s="1248">
        <v>0</v>
      </c>
      <c r="W175" s="1247">
        <v>21423</v>
      </c>
      <c r="X175" s="1247" t="s">
        <v>928</v>
      </c>
    </row>
    <row r="176" spans="1:24" x14ac:dyDescent="0.25">
      <c r="A176" s="1247">
        <v>920</v>
      </c>
      <c r="B176" s="1247" t="s">
        <v>674</v>
      </c>
      <c r="C176" s="1247"/>
      <c r="D176" s="1247" t="s">
        <v>537</v>
      </c>
      <c r="E176" s="1247">
        <v>26870</v>
      </c>
      <c r="F176" s="1248">
        <v>0</v>
      </c>
      <c r="G176" s="1247">
        <v>26870</v>
      </c>
      <c r="H176" s="1248">
        <v>0</v>
      </c>
      <c r="I176" s="1247">
        <v>26870</v>
      </c>
      <c r="J176" s="1248">
        <v>0</v>
      </c>
      <c r="K176" s="1247">
        <v>26870</v>
      </c>
      <c r="L176" s="1248">
        <v>0</v>
      </c>
      <c r="M176" s="1247">
        <v>26870</v>
      </c>
      <c r="N176" s="1247"/>
      <c r="O176" s="1247"/>
      <c r="P176" s="1247"/>
      <c r="Q176" s="1247">
        <v>22797</v>
      </c>
      <c r="R176" s="1248">
        <v>0</v>
      </c>
      <c r="S176" s="1247">
        <v>22797</v>
      </c>
      <c r="T176" s="1164">
        <v>0.25957000000000002</v>
      </c>
      <c r="U176" s="1247">
        <v>18099</v>
      </c>
      <c r="V176" s="1248">
        <v>0</v>
      </c>
      <c r="W176" s="1247">
        <v>18099</v>
      </c>
      <c r="X176" s="1247" t="s">
        <v>928</v>
      </c>
    </row>
    <row r="177" spans="1:24" x14ac:dyDescent="0.25">
      <c r="A177" s="1247">
        <v>921</v>
      </c>
      <c r="B177" s="1247" t="s">
        <v>675</v>
      </c>
      <c r="C177" s="1247"/>
      <c r="D177" s="1247" t="s">
        <v>537</v>
      </c>
      <c r="E177" s="1247">
        <v>24100</v>
      </c>
      <c r="F177" s="1248">
        <v>0</v>
      </c>
      <c r="G177" s="1247">
        <v>24100</v>
      </c>
      <c r="H177" s="1248">
        <v>0</v>
      </c>
      <c r="I177" s="1247">
        <v>24100</v>
      </c>
      <c r="J177" s="1248">
        <v>0</v>
      </c>
      <c r="K177" s="1247">
        <v>24100</v>
      </c>
      <c r="L177" s="1248">
        <v>0</v>
      </c>
      <c r="M177" s="1247">
        <v>24100</v>
      </c>
      <c r="N177" s="1247"/>
      <c r="O177" s="1247"/>
      <c r="P177" s="1247"/>
      <c r="Q177" s="1247">
        <v>24100</v>
      </c>
      <c r="R177" s="1248">
        <v>0</v>
      </c>
      <c r="S177" s="1247">
        <v>24100</v>
      </c>
      <c r="T177" s="1164">
        <v>0.12496</v>
      </c>
      <c r="U177" s="1247">
        <v>21423</v>
      </c>
      <c r="V177" s="1248">
        <v>0</v>
      </c>
      <c r="W177" s="1247">
        <v>21423</v>
      </c>
      <c r="X177" s="1247" t="s">
        <v>928</v>
      </c>
    </row>
    <row r="178" spans="1:24" x14ac:dyDescent="0.25">
      <c r="A178" s="1247">
        <v>922</v>
      </c>
      <c r="B178" s="1247" t="s">
        <v>676</v>
      </c>
      <c r="C178" s="1247"/>
      <c r="D178" s="1247" t="s">
        <v>537</v>
      </c>
      <c r="E178" s="1247">
        <v>21983</v>
      </c>
      <c r="F178" s="1248">
        <v>0</v>
      </c>
      <c r="G178" s="1247">
        <v>21983</v>
      </c>
      <c r="H178" s="1248">
        <v>0</v>
      </c>
      <c r="I178" s="1247">
        <v>21983</v>
      </c>
      <c r="J178" s="1248">
        <v>0</v>
      </c>
      <c r="K178" s="1247">
        <v>21983</v>
      </c>
      <c r="L178" s="1248">
        <v>0</v>
      </c>
      <c r="M178" s="1247">
        <v>21983</v>
      </c>
      <c r="N178" s="1247"/>
      <c r="O178" s="1247"/>
      <c r="P178" s="1247"/>
      <c r="Q178" s="1247">
        <v>21983</v>
      </c>
      <c r="R178" s="1248">
        <v>0</v>
      </c>
      <c r="S178" s="1247">
        <v>21983</v>
      </c>
      <c r="T178" s="1164">
        <v>0.12503</v>
      </c>
      <c r="U178" s="1247">
        <v>19540</v>
      </c>
      <c r="V178" s="1248">
        <v>0</v>
      </c>
      <c r="W178" s="1247">
        <v>19540</v>
      </c>
      <c r="X178" s="1247" t="s">
        <v>928</v>
      </c>
    </row>
    <row r="179" spans="1:24" x14ac:dyDescent="0.25">
      <c r="A179" s="1247">
        <v>923</v>
      </c>
      <c r="B179" s="1247" t="s">
        <v>677</v>
      </c>
      <c r="C179" s="1247"/>
      <c r="D179" s="1247" t="s">
        <v>537</v>
      </c>
      <c r="E179" s="1247">
        <v>23557</v>
      </c>
      <c r="F179" s="1248">
        <v>0</v>
      </c>
      <c r="G179" s="1247">
        <v>23557</v>
      </c>
      <c r="H179" s="1248">
        <v>0</v>
      </c>
      <c r="I179" s="1247">
        <v>23557</v>
      </c>
      <c r="J179" s="1248">
        <v>0</v>
      </c>
      <c r="K179" s="1247">
        <v>23557</v>
      </c>
      <c r="L179" s="1164">
        <v>3.3340000000000002E-2</v>
      </c>
      <c r="M179" s="1247">
        <v>22797</v>
      </c>
      <c r="N179" s="1247"/>
      <c r="O179" s="1247"/>
      <c r="P179" s="1247"/>
      <c r="Q179" s="1247">
        <v>22797</v>
      </c>
      <c r="R179" s="1248">
        <v>0</v>
      </c>
      <c r="S179" s="1247">
        <v>22797</v>
      </c>
      <c r="T179" s="1164">
        <v>5.8799999999999998E-2</v>
      </c>
      <c r="U179" s="1247">
        <v>21531</v>
      </c>
      <c r="V179" s="1248">
        <v>0</v>
      </c>
      <c r="W179" s="1247">
        <v>21531</v>
      </c>
      <c r="X179" s="1247" t="s">
        <v>928</v>
      </c>
    </row>
    <row r="180" spans="1:24" x14ac:dyDescent="0.25">
      <c r="A180" s="1247">
        <v>924</v>
      </c>
      <c r="B180" s="1247" t="s">
        <v>678</v>
      </c>
      <c r="C180" s="1247"/>
      <c r="D180" s="1247" t="s">
        <v>537</v>
      </c>
      <c r="E180" s="1247">
        <v>21168</v>
      </c>
      <c r="F180" s="1248">
        <v>0</v>
      </c>
      <c r="G180" s="1247">
        <v>21168</v>
      </c>
      <c r="H180" s="1248">
        <v>0</v>
      </c>
      <c r="I180" s="1247">
        <v>21168</v>
      </c>
      <c r="J180" s="1248">
        <v>0</v>
      </c>
      <c r="K180" s="1247">
        <v>21168</v>
      </c>
      <c r="L180" s="1248">
        <v>0</v>
      </c>
      <c r="M180" s="1247">
        <v>21168</v>
      </c>
      <c r="N180" s="1247"/>
      <c r="O180" s="1247"/>
      <c r="P180" s="1247"/>
      <c r="Q180" s="1247">
        <v>21168</v>
      </c>
      <c r="R180" s="1248">
        <v>0</v>
      </c>
      <c r="S180" s="1247">
        <v>21168</v>
      </c>
      <c r="T180" s="1164">
        <v>0.27181</v>
      </c>
      <c r="U180" s="1247">
        <v>16644</v>
      </c>
      <c r="V180" s="1248">
        <v>0</v>
      </c>
      <c r="W180" s="1247">
        <v>16644</v>
      </c>
      <c r="X180" s="1247" t="s">
        <v>928</v>
      </c>
    </row>
    <row r="181" spans="1:24" x14ac:dyDescent="0.25">
      <c r="A181" s="1247">
        <v>925</v>
      </c>
      <c r="B181" s="1247" t="s">
        <v>679</v>
      </c>
      <c r="C181" s="1247"/>
      <c r="D181" s="1247" t="s">
        <v>537</v>
      </c>
      <c r="E181" s="1247">
        <v>9838</v>
      </c>
      <c r="F181" s="1248">
        <v>0</v>
      </c>
      <c r="G181" s="1247">
        <v>9838</v>
      </c>
      <c r="H181" s="1248">
        <v>0</v>
      </c>
      <c r="I181" s="1247">
        <v>9838</v>
      </c>
      <c r="J181" s="1248">
        <v>0</v>
      </c>
      <c r="K181" s="1247">
        <v>9838</v>
      </c>
      <c r="L181" s="1248">
        <v>0</v>
      </c>
      <c r="M181" s="1247">
        <v>9838</v>
      </c>
      <c r="N181" s="1247"/>
      <c r="O181" s="1247"/>
      <c r="P181" s="1247"/>
      <c r="Q181" s="1247">
        <v>9223</v>
      </c>
      <c r="R181" s="1248">
        <v>0</v>
      </c>
      <c r="S181" s="1247">
        <v>9223</v>
      </c>
      <c r="T181" s="1164">
        <v>6.2440000000000002E-2</v>
      </c>
      <c r="U181" s="1247">
        <v>8681</v>
      </c>
      <c r="V181" s="1248">
        <v>0</v>
      </c>
      <c r="W181" s="1247">
        <v>8681</v>
      </c>
      <c r="X181" s="1247" t="s">
        <v>928</v>
      </c>
    </row>
    <row r="182" spans="1:24" x14ac:dyDescent="0.25">
      <c r="A182" s="1247">
        <v>926</v>
      </c>
      <c r="B182" s="1247" t="s">
        <v>680</v>
      </c>
      <c r="C182" s="1247"/>
      <c r="D182" s="1247" t="s">
        <v>537</v>
      </c>
      <c r="E182" s="1247">
        <v>10608</v>
      </c>
      <c r="F182" s="1248">
        <v>0</v>
      </c>
      <c r="G182" s="1247">
        <v>10608</v>
      </c>
      <c r="H182" s="1248">
        <v>0</v>
      </c>
      <c r="I182" s="1247">
        <v>10608</v>
      </c>
      <c r="J182" s="1248">
        <v>0</v>
      </c>
      <c r="K182" s="1247">
        <v>10608</v>
      </c>
      <c r="L182" s="1248">
        <v>0</v>
      </c>
      <c r="M182" s="1247">
        <v>10608</v>
      </c>
      <c r="N182" s="1247"/>
      <c r="O182" s="1247"/>
      <c r="P182" s="1247"/>
      <c r="Q182" s="1247">
        <v>9992</v>
      </c>
      <c r="R182" s="1248">
        <v>0</v>
      </c>
      <c r="S182" s="1247">
        <v>9992</v>
      </c>
      <c r="T182" s="1164">
        <v>6.241E-2</v>
      </c>
      <c r="U182" s="1247">
        <v>9405</v>
      </c>
      <c r="V182" s="1248">
        <v>0</v>
      </c>
      <c r="W182" s="1247">
        <v>9405</v>
      </c>
      <c r="X182" s="1247" t="s">
        <v>928</v>
      </c>
    </row>
    <row r="183" spans="1:24" x14ac:dyDescent="0.25">
      <c r="A183" s="1247">
        <v>927</v>
      </c>
      <c r="B183" s="1247" t="s">
        <v>681</v>
      </c>
      <c r="C183" s="1247"/>
      <c r="D183" s="1247" t="s">
        <v>537</v>
      </c>
      <c r="E183" s="1247">
        <v>10608</v>
      </c>
      <c r="F183" s="1248">
        <v>0</v>
      </c>
      <c r="G183" s="1247">
        <v>10608</v>
      </c>
      <c r="H183" s="1248">
        <v>0</v>
      </c>
      <c r="I183" s="1247">
        <v>10608</v>
      </c>
      <c r="J183" s="1248">
        <v>0</v>
      </c>
      <c r="K183" s="1247">
        <v>10608</v>
      </c>
      <c r="L183" s="1248">
        <v>0</v>
      </c>
      <c r="M183" s="1247">
        <v>10608</v>
      </c>
      <c r="N183" s="1247"/>
      <c r="O183" s="1247"/>
      <c r="P183" s="1247"/>
      <c r="Q183" s="1247">
        <v>9992</v>
      </c>
      <c r="R183" s="1248">
        <v>0</v>
      </c>
      <c r="S183" s="1247">
        <v>9992</v>
      </c>
      <c r="T183" s="1164">
        <v>6.241E-2</v>
      </c>
      <c r="U183" s="1247">
        <v>9405</v>
      </c>
      <c r="V183" s="1248">
        <v>0</v>
      </c>
      <c r="W183" s="1247">
        <v>9405</v>
      </c>
      <c r="X183" s="1247" t="s">
        <v>928</v>
      </c>
    </row>
    <row r="184" spans="1:24" x14ac:dyDescent="0.25">
      <c r="A184" s="1247">
        <v>928</v>
      </c>
      <c r="B184" s="1247" t="s">
        <v>682</v>
      </c>
      <c r="C184" s="1247"/>
      <c r="D184" s="1247" t="s">
        <v>537</v>
      </c>
      <c r="E184" s="1247">
        <v>14608</v>
      </c>
      <c r="F184" s="1248">
        <v>0</v>
      </c>
      <c r="G184" s="1247">
        <v>14608</v>
      </c>
      <c r="H184" s="1248">
        <v>0</v>
      </c>
      <c r="I184" s="1247">
        <v>14608</v>
      </c>
      <c r="J184" s="1248">
        <v>0</v>
      </c>
      <c r="K184" s="1247">
        <v>14608</v>
      </c>
      <c r="L184" s="1248">
        <v>0</v>
      </c>
      <c r="M184" s="1247">
        <v>14608</v>
      </c>
      <c r="N184" s="1247"/>
      <c r="O184" s="1247"/>
      <c r="P184" s="1247"/>
      <c r="Q184" s="1247">
        <v>13838</v>
      </c>
      <c r="R184" s="1248">
        <v>0</v>
      </c>
      <c r="S184" s="1247">
        <v>13838</v>
      </c>
      <c r="T184" s="1164">
        <v>6.25E-2</v>
      </c>
      <c r="U184" s="1247">
        <v>13024</v>
      </c>
      <c r="V184" s="1248">
        <v>0</v>
      </c>
      <c r="W184" s="1247">
        <v>13024</v>
      </c>
      <c r="X184" s="1247" t="s">
        <v>928</v>
      </c>
    </row>
    <row r="185" spans="1:24" x14ac:dyDescent="0.25">
      <c r="A185" s="1247">
        <v>929</v>
      </c>
      <c r="B185" s="1247" t="s">
        <v>683</v>
      </c>
      <c r="C185" s="1247"/>
      <c r="D185" s="1247" t="s">
        <v>537</v>
      </c>
      <c r="E185" s="1247">
        <v>8146</v>
      </c>
      <c r="F185" s="1248">
        <v>0</v>
      </c>
      <c r="G185" s="1247">
        <v>8146</v>
      </c>
      <c r="H185" s="1248">
        <v>0</v>
      </c>
      <c r="I185" s="1247">
        <v>8146</v>
      </c>
      <c r="J185" s="1248">
        <v>0</v>
      </c>
      <c r="K185" s="1247">
        <v>8146</v>
      </c>
      <c r="L185" s="1248">
        <v>0</v>
      </c>
      <c r="M185" s="1247">
        <v>8146</v>
      </c>
      <c r="N185" s="1247"/>
      <c r="O185" s="1247"/>
      <c r="P185" s="1247"/>
      <c r="Q185" s="1247">
        <v>7685</v>
      </c>
      <c r="R185" s="1248">
        <v>0</v>
      </c>
      <c r="S185" s="1247">
        <v>7685</v>
      </c>
      <c r="T185" s="1164">
        <v>6.2489999999999997E-2</v>
      </c>
      <c r="U185" s="1247">
        <v>7233</v>
      </c>
      <c r="V185" s="1248">
        <v>0</v>
      </c>
      <c r="W185" s="1247">
        <v>7233</v>
      </c>
      <c r="X185" s="1247" t="s">
        <v>928</v>
      </c>
    </row>
    <row r="186" spans="1:24" x14ac:dyDescent="0.25">
      <c r="A186" s="1097">
        <v>995</v>
      </c>
      <c r="B186" s="1097" t="s">
        <v>687</v>
      </c>
      <c r="C186" s="1097" t="s">
        <v>514</v>
      </c>
      <c r="D186" s="1097" t="s">
        <v>503</v>
      </c>
      <c r="E186" s="1247">
        <v>4174</v>
      </c>
      <c r="F186" s="1248">
        <v>0</v>
      </c>
      <c r="G186" s="1247">
        <v>4174</v>
      </c>
      <c r="H186" s="1248">
        <v>0</v>
      </c>
      <c r="I186" s="1247">
        <v>4174</v>
      </c>
      <c r="J186" s="1248">
        <v>0</v>
      </c>
      <c r="K186" s="1247">
        <v>4174</v>
      </c>
      <c r="L186" s="1248">
        <v>0</v>
      </c>
      <c r="M186" s="1247">
        <v>4174</v>
      </c>
      <c r="N186" s="1247"/>
      <c r="O186" s="1247"/>
      <c r="P186" s="1247"/>
      <c r="Q186" s="1247">
        <v>4174</v>
      </c>
      <c r="R186" s="1164">
        <v>0.14985999999999999</v>
      </c>
      <c r="S186" s="1247">
        <v>3630</v>
      </c>
      <c r="T186" s="1248">
        <v>0</v>
      </c>
      <c r="U186" s="1247">
        <v>3630</v>
      </c>
      <c r="V186" s="1248">
        <v>0</v>
      </c>
      <c r="W186" s="1247">
        <v>3630</v>
      </c>
      <c r="X186" s="1247" t="s">
        <v>933</v>
      </c>
    </row>
    <row r="187" spans="1:24" x14ac:dyDescent="0.25">
      <c r="A187" s="1097">
        <v>996</v>
      </c>
      <c r="B187" s="1097" t="s">
        <v>688</v>
      </c>
      <c r="C187" s="1097" t="s">
        <v>514</v>
      </c>
      <c r="D187" s="1097" t="s">
        <v>503</v>
      </c>
      <c r="E187" s="1247">
        <v>4174</v>
      </c>
      <c r="F187" s="1248">
        <v>0</v>
      </c>
      <c r="G187" s="1247">
        <v>4174</v>
      </c>
      <c r="H187" s="1248">
        <v>0</v>
      </c>
      <c r="I187" s="1247">
        <v>4174</v>
      </c>
      <c r="J187" s="1248">
        <v>0</v>
      </c>
      <c r="K187" s="1247">
        <v>4174</v>
      </c>
      <c r="L187" s="1248">
        <v>0</v>
      </c>
      <c r="M187" s="1247">
        <v>4174</v>
      </c>
      <c r="N187" s="1247"/>
      <c r="O187" s="1247"/>
      <c r="P187" s="1247"/>
      <c r="Q187" s="1247">
        <v>4174</v>
      </c>
      <c r="R187" s="1164">
        <v>0.14985999999999999</v>
      </c>
      <c r="S187" s="1247">
        <v>3630</v>
      </c>
      <c r="T187" s="1248">
        <v>0</v>
      </c>
      <c r="U187" s="1247">
        <v>3630</v>
      </c>
      <c r="V187" s="1248">
        <v>0</v>
      </c>
      <c r="W187" s="1247">
        <v>3630</v>
      </c>
      <c r="X187" s="1247" t="s">
        <v>933</v>
      </c>
    </row>
    <row r="188" spans="1:24" x14ac:dyDescent="0.25">
      <c r="A188" s="1247">
        <v>998</v>
      </c>
      <c r="B188" s="1247" t="s">
        <v>689</v>
      </c>
      <c r="C188" s="1247" t="s">
        <v>545</v>
      </c>
      <c r="D188" s="1247" t="s">
        <v>503</v>
      </c>
      <c r="E188" s="1247">
        <v>22833</v>
      </c>
      <c r="F188" s="1248">
        <v>0</v>
      </c>
      <c r="G188" s="1247">
        <v>22833</v>
      </c>
      <c r="H188" s="1248">
        <v>0</v>
      </c>
      <c r="I188" s="1247">
        <v>22833</v>
      </c>
      <c r="J188" s="1248">
        <v>0</v>
      </c>
      <c r="K188" s="1247">
        <v>22833</v>
      </c>
      <c r="L188" s="1248">
        <v>0</v>
      </c>
      <c r="M188" s="1247">
        <v>22833</v>
      </c>
      <c r="N188" s="1247"/>
      <c r="O188" s="1247"/>
      <c r="P188" s="1247"/>
      <c r="Q188" s="1247">
        <v>22833</v>
      </c>
      <c r="R188" s="1164">
        <v>0.14999000000000001</v>
      </c>
      <c r="S188" s="1247">
        <v>19855</v>
      </c>
      <c r="T188" s="1248">
        <v>0</v>
      </c>
      <c r="U188" s="1247">
        <v>19855</v>
      </c>
      <c r="V188" s="1248">
        <v>0</v>
      </c>
      <c r="W188" s="1247">
        <v>19855</v>
      </c>
      <c r="X188" s="1247" t="s">
        <v>928</v>
      </c>
    </row>
    <row r="189" spans="1:24" x14ac:dyDescent="0.25">
      <c r="A189" s="1247">
        <v>1017</v>
      </c>
      <c r="B189" s="1247" t="s">
        <v>690</v>
      </c>
      <c r="C189" s="1247" t="s">
        <v>510</v>
      </c>
      <c r="D189" s="1247" t="s">
        <v>503</v>
      </c>
      <c r="E189" s="1247">
        <v>7090</v>
      </c>
      <c r="F189" s="1248">
        <v>0</v>
      </c>
      <c r="G189" s="1247">
        <v>7090</v>
      </c>
      <c r="H189" s="1248">
        <v>0</v>
      </c>
      <c r="I189" s="1247">
        <v>7090</v>
      </c>
      <c r="J189" s="1248">
        <v>0</v>
      </c>
      <c r="K189" s="1247">
        <v>7090</v>
      </c>
      <c r="L189" s="1164">
        <v>0.12540000000000001</v>
      </c>
      <c r="M189" s="1247">
        <v>6300</v>
      </c>
      <c r="N189" s="1247"/>
      <c r="O189" s="1247"/>
      <c r="P189" s="1247"/>
      <c r="Q189" s="1247">
        <v>6000</v>
      </c>
      <c r="R189" s="1248">
        <v>0</v>
      </c>
      <c r="S189" s="1247">
        <v>6000</v>
      </c>
      <c r="T189" s="1248">
        <v>0</v>
      </c>
      <c r="U189" s="1247">
        <v>6000</v>
      </c>
      <c r="V189" s="1248">
        <v>0</v>
      </c>
      <c r="W189" s="1247">
        <v>6000</v>
      </c>
      <c r="X189" s="1247" t="s">
        <v>928</v>
      </c>
    </row>
    <row r="190" spans="1:24" x14ac:dyDescent="0.25">
      <c r="A190" s="1247">
        <v>1026</v>
      </c>
      <c r="B190" s="1247" t="s">
        <v>693</v>
      </c>
      <c r="C190" s="1247" t="s">
        <v>514</v>
      </c>
      <c r="D190" s="1247" t="s">
        <v>503</v>
      </c>
      <c r="E190" s="1247">
        <v>17204</v>
      </c>
      <c r="F190" s="1248">
        <v>0</v>
      </c>
      <c r="G190" s="1247">
        <v>17204</v>
      </c>
      <c r="H190" s="1248">
        <v>0</v>
      </c>
      <c r="I190" s="1247">
        <v>17204</v>
      </c>
      <c r="J190" s="1248">
        <v>0</v>
      </c>
      <c r="K190" s="1247">
        <v>17204</v>
      </c>
      <c r="L190" s="1248">
        <v>0</v>
      </c>
      <c r="M190" s="1247">
        <v>17204</v>
      </c>
      <c r="N190" s="1247"/>
      <c r="O190" s="1247"/>
      <c r="P190" s="1247"/>
      <c r="Q190" s="1247">
        <v>17204</v>
      </c>
      <c r="R190" s="1164">
        <v>0.15</v>
      </c>
      <c r="S190" s="1247">
        <v>14960</v>
      </c>
      <c r="T190" s="1248">
        <v>0</v>
      </c>
      <c r="U190" s="1247">
        <v>14960</v>
      </c>
      <c r="V190" s="1248">
        <v>0</v>
      </c>
      <c r="W190" s="1247">
        <v>14960</v>
      </c>
      <c r="X190" s="1247" t="s">
        <v>928</v>
      </c>
    </row>
    <row r="191" spans="1:24" x14ac:dyDescent="0.25">
      <c r="A191" s="1097">
        <v>1027</v>
      </c>
      <c r="B191" s="1097" t="s">
        <v>694</v>
      </c>
      <c r="C191" s="1097" t="s">
        <v>432</v>
      </c>
      <c r="D191" s="1097" t="s">
        <v>503</v>
      </c>
      <c r="E191" s="1247">
        <v>1950</v>
      </c>
      <c r="F191" s="1248">
        <v>0</v>
      </c>
      <c r="G191" s="1247">
        <v>1950</v>
      </c>
      <c r="H191" s="1248">
        <v>0</v>
      </c>
      <c r="I191" s="1247">
        <v>1950</v>
      </c>
      <c r="J191" s="1248">
        <v>0</v>
      </c>
      <c r="K191" s="1247">
        <v>1950</v>
      </c>
      <c r="L191" s="1248">
        <v>0</v>
      </c>
      <c r="M191" s="1247">
        <v>1950</v>
      </c>
      <c r="N191" s="1247"/>
      <c r="O191" s="1247"/>
      <c r="P191" s="1247"/>
      <c r="Q191" s="1247">
        <v>1950</v>
      </c>
      <c r="R191" s="1164">
        <v>0.36364000000000002</v>
      </c>
      <c r="S191" s="1247">
        <v>1430</v>
      </c>
      <c r="T191" s="1248">
        <v>0</v>
      </c>
      <c r="U191" s="1247">
        <v>1430</v>
      </c>
      <c r="V191" s="1248">
        <v>0</v>
      </c>
      <c r="W191" s="1247">
        <v>1430</v>
      </c>
      <c r="X191" s="1247" t="s">
        <v>933</v>
      </c>
    </row>
    <row r="192" spans="1:24" x14ac:dyDescent="0.25">
      <c r="A192" s="1097">
        <v>1028</v>
      </c>
      <c r="B192" s="1097" t="s">
        <v>695</v>
      </c>
      <c r="C192" s="1097" t="s">
        <v>545</v>
      </c>
      <c r="D192" s="1097" t="s">
        <v>503</v>
      </c>
      <c r="E192" s="1247">
        <v>3200</v>
      </c>
      <c r="F192" s="1248">
        <v>0</v>
      </c>
      <c r="G192" s="1247">
        <v>3200</v>
      </c>
      <c r="H192" s="1248">
        <v>0</v>
      </c>
      <c r="I192" s="1247">
        <v>3200</v>
      </c>
      <c r="J192" s="1248">
        <v>0</v>
      </c>
      <c r="K192" s="1247">
        <v>3200</v>
      </c>
      <c r="L192" s="1248">
        <v>0</v>
      </c>
      <c r="M192" s="1247">
        <v>3200</v>
      </c>
      <c r="N192" s="1247"/>
      <c r="O192" s="1247"/>
      <c r="P192" s="1247"/>
      <c r="Q192" s="1247">
        <v>3200</v>
      </c>
      <c r="R192" s="1164">
        <v>0.45455000000000001</v>
      </c>
      <c r="S192" s="1247">
        <v>2200</v>
      </c>
      <c r="T192" s="1248">
        <v>0</v>
      </c>
      <c r="U192" s="1247">
        <v>2200</v>
      </c>
      <c r="V192" s="1248">
        <v>0</v>
      </c>
      <c r="W192" s="1247">
        <v>2200</v>
      </c>
      <c r="X192" s="1247" t="s">
        <v>933</v>
      </c>
    </row>
    <row r="193" spans="1:24" x14ac:dyDescent="0.25">
      <c r="A193" s="1097">
        <v>1029</v>
      </c>
      <c r="B193" s="1097" t="s">
        <v>696</v>
      </c>
      <c r="C193" s="1097" t="s">
        <v>545</v>
      </c>
      <c r="D193" s="1097" t="s">
        <v>503</v>
      </c>
      <c r="E193" s="1247">
        <v>3200</v>
      </c>
      <c r="F193" s="1248">
        <v>0</v>
      </c>
      <c r="G193" s="1247">
        <v>3200</v>
      </c>
      <c r="H193" s="1248">
        <v>0</v>
      </c>
      <c r="I193" s="1247">
        <v>3200</v>
      </c>
      <c r="J193" s="1248">
        <v>0</v>
      </c>
      <c r="K193" s="1247">
        <v>3200</v>
      </c>
      <c r="L193" s="1248">
        <v>0</v>
      </c>
      <c r="M193" s="1247">
        <v>3200</v>
      </c>
      <c r="N193" s="1247"/>
      <c r="O193" s="1247"/>
      <c r="P193" s="1247"/>
      <c r="Q193" s="1247">
        <v>3200</v>
      </c>
      <c r="R193" s="1249" t="s">
        <v>1358</v>
      </c>
      <c r="S193" s="1247">
        <v>0</v>
      </c>
      <c r="T193" s="1247"/>
      <c r="U193" s="1247">
        <v>0</v>
      </c>
      <c r="V193" s="1247"/>
      <c r="W193" s="1247">
        <v>0</v>
      </c>
      <c r="X193" s="1247" t="s">
        <v>933</v>
      </c>
    </row>
    <row r="194" spans="1:24" x14ac:dyDescent="0.25">
      <c r="A194" s="1097">
        <v>1030</v>
      </c>
      <c r="B194" s="1097" t="s">
        <v>697</v>
      </c>
      <c r="C194" s="1097" t="s">
        <v>545</v>
      </c>
      <c r="D194" s="1097" t="s">
        <v>503</v>
      </c>
      <c r="E194" s="1247">
        <v>2950</v>
      </c>
      <c r="F194" s="1248">
        <v>0</v>
      </c>
      <c r="G194" s="1247">
        <v>2950</v>
      </c>
      <c r="H194" s="1248">
        <v>0</v>
      </c>
      <c r="I194" s="1247">
        <v>2950</v>
      </c>
      <c r="J194" s="1248">
        <v>0</v>
      </c>
      <c r="K194" s="1247">
        <v>2950</v>
      </c>
      <c r="L194" s="1248">
        <v>0</v>
      </c>
      <c r="M194" s="1247">
        <v>2950</v>
      </c>
      <c r="N194" s="1247"/>
      <c r="O194" s="1247"/>
      <c r="P194" s="1247"/>
      <c r="Q194" s="1247">
        <v>2950</v>
      </c>
      <c r="R194" s="1164">
        <v>0.27705999999999997</v>
      </c>
      <c r="S194" s="1247">
        <v>2310</v>
      </c>
      <c r="T194" s="1248">
        <v>0</v>
      </c>
      <c r="U194" s="1247">
        <v>2310</v>
      </c>
      <c r="V194" s="1248">
        <v>0</v>
      </c>
      <c r="W194" s="1247">
        <v>2310</v>
      </c>
      <c r="X194" s="1247" t="s">
        <v>933</v>
      </c>
    </row>
    <row r="195" spans="1:24" x14ac:dyDescent="0.25">
      <c r="A195" s="1097">
        <v>1040</v>
      </c>
      <c r="B195" s="1097" t="s">
        <v>704</v>
      </c>
      <c r="C195" s="1097" t="s">
        <v>449</v>
      </c>
      <c r="D195" s="1097" t="s">
        <v>503</v>
      </c>
      <c r="E195" s="1247">
        <v>822</v>
      </c>
      <c r="F195" s="1248">
        <v>0</v>
      </c>
      <c r="G195" s="1247">
        <v>822</v>
      </c>
      <c r="H195" s="1248">
        <v>0</v>
      </c>
      <c r="I195" s="1247">
        <v>822</v>
      </c>
      <c r="J195" s="1248">
        <v>0</v>
      </c>
      <c r="K195" s="1247">
        <v>822</v>
      </c>
      <c r="L195" s="1248">
        <v>0</v>
      </c>
      <c r="M195" s="1247">
        <v>822</v>
      </c>
      <c r="N195" s="1247"/>
      <c r="O195" s="1247"/>
      <c r="P195" s="1247"/>
      <c r="Q195" s="1247">
        <v>822</v>
      </c>
      <c r="R195" s="1164">
        <v>0.14965000000000001</v>
      </c>
      <c r="S195" s="1247">
        <v>715</v>
      </c>
      <c r="T195" s="1248">
        <v>0</v>
      </c>
      <c r="U195" s="1247">
        <v>715</v>
      </c>
      <c r="V195" s="1248">
        <v>0</v>
      </c>
      <c r="W195" s="1247">
        <v>715</v>
      </c>
      <c r="X195" s="1247" t="s">
        <v>933</v>
      </c>
    </row>
    <row r="196" spans="1:24" x14ac:dyDescent="0.25">
      <c r="A196" s="1247">
        <v>1065</v>
      </c>
      <c r="B196" s="1247" t="s">
        <v>708</v>
      </c>
      <c r="C196" s="1247"/>
      <c r="D196" s="1247" t="s">
        <v>537</v>
      </c>
      <c r="E196" s="1247">
        <v>20354</v>
      </c>
      <c r="F196" s="1248">
        <v>0</v>
      </c>
      <c r="G196" s="1247">
        <v>20354</v>
      </c>
      <c r="H196" s="1248">
        <v>0</v>
      </c>
      <c r="I196" s="1247">
        <v>20354</v>
      </c>
      <c r="J196" s="1248">
        <v>0</v>
      </c>
      <c r="K196" s="1247">
        <v>20354</v>
      </c>
      <c r="L196" s="1248">
        <v>0</v>
      </c>
      <c r="M196" s="1247">
        <v>20354</v>
      </c>
      <c r="N196" s="1247"/>
      <c r="O196" s="1247"/>
      <c r="P196" s="1247"/>
      <c r="Q196" s="1247">
        <v>20354</v>
      </c>
      <c r="R196" s="1248">
        <v>0</v>
      </c>
      <c r="S196" s="1247">
        <v>20354</v>
      </c>
      <c r="T196" s="1164">
        <v>0.27851999999999999</v>
      </c>
      <c r="U196" s="1247">
        <v>15920</v>
      </c>
      <c r="V196" s="1248">
        <v>0</v>
      </c>
      <c r="W196" s="1247">
        <v>15920</v>
      </c>
      <c r="X196" s="1247" t="s">
        <v>928</v>
      </c>
    </row>
    <row r="197" spans="1:24" x14ac:dyDescent="0.25">
      <c r="A197" s="1247">
        <v>1066</v>
      </c>
      <c r="B197" s="1247" t="s">
        <v>709</v>
      </c>
      <c r="C197" s="1247"/>
      <c r="D197" s="1247" t="s">
        <v>537</v>
      </c>
      <c r="E197" s="1247">
        <v>20354</v>
      </c>
      <c r="F197" s="1248">
        <v>0</v>
      </c>
      <c r="G197" s="1247">
        <v>20354</v>
      </c>
      <c r="H197" s="1248">
        <v>0</v>
      </c>
      <c r="I197" s="1247">
        <v>20354</v>
      </c>
      <c r="J197" s="1248">
        <v>0</v>
      </c>
      <c r="K197" s="1247">
        <v>20354</v>
      </c>
      <c r="L197" s="1248">
        <v>0</v>
      </c>
      <c r="M197" s="1247">
        <v>20354</v>
      </c>
      <c r="N197" s="1247"/>
      <c r="O197" s="1247"/>
      <c r="P197" s="1247"/>
      <c r="Q197" s="1247">
        <v>20354</v>
      </c>
      <c r="R197" s="1248">
        <v>0</v>
      </c>
      <c r="S197" s="1247">
        <v>20354</v>
      </c>
      <c r="T197" s="1164">
        <v>0.27851999999999999</v>
      </c>
      <c r="U197" s="1247">
        <v>15920</v>
      </c>
      <c r="V197" s="1248">
        <v>0</v>
      </c>
      <c r="W197" s="1247">
        <v>15920</v>
      </c>
      <c r="X197" s="1247" t="s">
        <v>928</v>
      </c>
    </row>
    <row r="198" spans="1:24" x14ac:dyDescent="0.25">
      <c r="A198" s="1247">
        <v>1067</v>
      </c>
      <c r="B198" s="1247" t="s">
        <v>710</v>
      </c>
      <c r="C198" s="1247"/>
      <c r="D198" s="1247" t="s">
        <v>537</v>
      </c>
      <c r="E198" s="1247">
        <v>42</v>
      </c>
      <c r="F198" s="1248">
        <v>0</v>
      </c>
      <c r="G198" s="1247">
        <v>42</v>
      </c>
      <c r="H198" s="1248">
        <v>0</v>
      </c>
      <c r="I198" s="1247">
        <v>42</v>
      </c>
      <c r="J198" s="1248">
        <v>0</v>
      </c>
      <c r="K198" s="1247">
        <v>42</v>
      </c>
      <c r="L198" s="1248">
        <v>0</v>
      </c>
      <c r="M198" s="1247">
        <v>42</v>
      </c>
      <c r="N198" s="1247"/>
      <c r="O198" s="1247"/>
      <c r="P198" s="1247"/>
      <c r="Q198" s="1247">
        <v>42</v>
      </c>
      <c r="R198" s="1248">
        <v>0</v>
      </c>
      <c r="S198" s="1247">
        <v>42</v>
      </c>
      <c r="T198" s="1248">
        <v>0</v>
      </c>
      <c r="U198" s="1247">
        <v>42</v>
      </c>
      <c r="V198" s="1248">
        <v>0</v>
      </c>
      <c r="W198" s="1247">
        <v>42</v>
      </c>
      <c r="X198" s="1247" t="s">
        <v>928</v>
      </c>
    </row>
    <row r="199" spans="1:24" x14ac:dyDescent="0.25">
      <c r="A199" s="1247">
        <v>1068</v>
      </c>
      <c r="B199" s="1247" t="s">
        <v>711</v>
      </c>
      <c r="C199" s="1247"/>
      <c r="D199" s="1247" t="s">
        <v>537</v>
      </c>
      <c r="E199" s="1247">
        <v>20354</v>
      </c>
      <c r="F199" s="1248">
        <v>0</v>
      </c>
      <c r="G199" s="1247">
        <v>20354</v>
      </c>
      <c r="H199" s="1248">
        <v>0</v>
      </c>
      <c r="I199" s="1247">
        <v>20354</v>
      </c>
      <c r="J199" s="1248">
        <v>0</v>
      </c>
      <c r="K199" s="1247">
        <v>20354</v>
      </c>
      <c r="L199" s="1248">
        <v>0</v>
      </c>
      <c r="M199" s="1247">
        <v>20354</v>
      </c>
      <c r="N199" s="1247"/>
      <c r="O199" s="1247"/>
      <c r="P199" s="1247"/>
      <c r="Q199" s="1247">
        <v>20354</v>
      </c>
      <c r="R199" s="1248">
        <v>0</v>
      </c>
      <c r="S199" s="1247">
        <v>20354</v>
      </c>
      <c r="T199" s="1164">
        <v>0.17193</v>
      </c>
      <c r="U199" s="1247">
        <v>17368</v>
      </c>
      <c r="V199" s="1248">
        <v>0</v>
      </c>
      <c r="W199" s="1247">
        <v>17368</v>
      </c>
      <c r="X199" s="1247" t="s">
        <v>928</v>
      </c>
    </row>
    <row r="200" spans="1:24" x14ac:dyDescent="0.25">
      <c r="A200" s="1247">
        <v>1069</v>
      </c>
      <c r="B200" s="1247" t="s">
        <v>712</v>
      </c>
      <c r="C200" s="1247"/>
      <c r="D200" s="1247" t="s">
        <v>537</v>
      </c>
      <c r="E200" s="1247">
        <v>20354</v>
      </c>
      <c r="F200" s="1248">
        <v>0</v>
      </c>
      <c r="G200" s="1247">
        <v>20354</v>
      </c>
      <c r="H200" s="1248">
        <v>0</v>
      </c>
      <c r="I200" s="1247">
        <v>20354</v>
      </c>
      <c r="J200" s="1248">
        <v>0</v>
      </c>
      <c r="K200" s="1247">
        <v>20354</v>
      </c>
      <c r="L200" s="1248">
        <v>0</v>
      </c>
      <c r="M200" s="1247">
        <v>20354</v>
      </c>
      <c r="N200" s="1247"/>
      <c r="O200" s="1247"/>
      <c r="P200" s="1247"/>
      <c r="Q200" s="1247">
        <v>20354</v>
      </c>
      <c r="R200" s="1248">
        <v>0</v>
      </c>
      <c r="S200" s="1247">
        <v>20354</v>
      </c>
      <c r="T200" s="1164">
        <v>0.12503</v>
      </c>
      <c r="U200" s="1247">
        <v>18092</v>
      </c>
      <c r="V200" s="1248">
        <v>0</v>
      </c>
      <c r="W200" s="1247">
        <v>18092</v>
      </c>
      <c r="X200" s="1247" t="s">
        <v>928</v>
      </c>
    </row>
    <row r="201" spans="1:24" x14ac:dyDescent="0.25">
      <c r="A201" s="1247">
        <v>1070</v>
      </c>
      <c r="B201" s="1247" t="s">
        <v>713</v>
      </c>
      <c r="C201" s="1247"/>
      <c r="D201" s="1247" t="s">
        <v>537</v>
      </c>
      <c r="E201" s="1247">
        <v>20354</v>
      </c>
      <c r="F201" s="1248">
        <v>0</v>
      </c>
      <c r="G201" s="1247">
        <v>20354</v>
      </c>
      <c r="H201" s="1248">
        <v>0</v>
      </c>
      <c r="I201" s="1247">
        <v>20354</v>
      </c>
      <c r="J201" s="1248">
        <v>0</v>
      </c>
      <c r="K201" s="1247">
        <v>20354</v>
      </c>
      <c r="L201" s="1248">
        <v>0</v>
      </c>
      <c r="M201" s="1247">
        <v>20354</v>
      </c>
      <c r="N201" s="1247"/>
      <c r="O201" s="1247"/>
      <c r="P201" s="1247"/>
      <c r="Q201" s="1247">
        <v>20354</v>
      </c>
      <c r="R201" s="1248">
        <v>0</v>
      </c>
      <c r="S201" s="1247">
        <v>20354</v>
      </c>
      <c r="T201" s="1164">
        <v>0.12503</v>
      </c>
      <c r="U201" s="1247">
        <v>18092</v>
      </c>
      <c r="V201" s="1248">
        <v>0</v>
      </c>
      <c r="W201" s="1247">
        <v>18092</v>
      </c>
      <c r="X201" s="1247" t="s">
        <v>928</v>
      </c>
    </row>
    <row r="202" spans="1:24" x14ac:dyDescent="0.25">
      <c r="A202" s="1247">
        <v>1071</v>
      </c>
      <c r="B202" s="1247" t="s">
        <v>714</v>
      </c>
      <c r="C202" s="1247"/>
      <c r="D202" s="1247" t="s">
        <v>537</v>
      </c>
      <c r="E202" s="1247">
        <v>20354</v>
      </c>
      <c r="F202" s="1248">
        <v>0</v>
      </c>
      <c r="G202" s="1247">
        <v>20354</v>
      </c>
      <c r="H202" s="1248">
        <v>0</v>
      </c>
      <c r="I202" s="1247">
        <v>20354</v>
      </c>
      <c r="J202" s="1248">
        <v>0</v>
      </c>
      <c r="K202" s="1247">
        <v>20354</v>
      </c>
      <c r="L202" s="1248">
        <v>0</v>
      </c>
      <c r="M202" s="1247">
        <v>20354</v>
      </c>
      <c r="N202" s="1247"/>
      <c r="O202" s="1247"/>
      <c r="P202" s="1247"/>
      <c r="Q202" s="1247">
        <v>20354</v>
      </c>
      <c r="R202" s="1248">
        <v>0</v>
      </c>
      <c r="S202" s="1247">
        <v>20354</v>
      </c>
      <c r="T202" s="1164">
        <v>0.27851999999999999</v>
      </c>
      <c r="U202" s="1247">
        <v>15920</v>
      </c>
      <c r="V202" s="1248">
        <v>0</v>
      </c>
      <c r="W202" s="1247">
        <v>15920</v>
      </c>
      <c r="X202" s="1247" t="s">
        <v>928</v>
      </c>
    </row>
    <row r="203" spans="1:24" x14ac:dyDescent="0.25">
      <c r="A203" s="1247">
        <v>1072</v>
      </c>
      <c r="B203" s="1247" t="s">
        <v>715</v>
      </c>
      <c r="C203" s="1247"/>
      <c r="D203" s="1247" t="s">
        <v>537</v>
      </c>
      <c r="E203" s="1247">
        <v>20354</v>
      </c>
      <c r="F203" s="1248">
        <v>0</v>
      </c>
      <c r="G203" s="1247">
        <v>20354</v>
      </c>
      <c r="H203" s="1248">
        <v>0</v>
      </c>
      <c r="I203" s="1247">
        <v>20354</v>
      </c>
      <c r="J203" s="1248">
        <v>0</v>
      </c>
      <c r="K203" s="1247">
        <v>20354</v>
      </c>
      <c r="L203" s="1248">
        <v>0</v>
      </c>
      <c r="M203" s="1247">
        <v>20354</v>
      </c>
      <c r="N203" s="1247"/>
      <c r="O203" s="1247"/>
      <c r="P203" s="1247"/>
      <c r="Q203" s="1247">
        <v>20354</v>
      </c>
      <c r="R203" s="1248">
        <v>0</v>
      </c>
      <c r="S203" s="1247">
        <v>20354</v>
      </c>
      <c r="T203" s="1164">
        <v>0.12503</v>
      </c>
      <c r="U203" s="1247">
        <v>18092</v>
      </c>
      <c r="V203" s="1248">
        <v>0</v>
      </c>
      <c r="W203" s="1247">
        <v>18092</v>
      </c>
      <c r="X203" s="1247" t="s">
        <v>928</v>
      </c>
    </row>
    <row r="204" spans="1:24" x14ac:dyDescent="0.25">
      <c r="A204" s="1247">
        <v>1073</v>
      </c>
      <c r="B204" s="1247" t="s">
        <v>716</v>
      </c>
      <c r="C204" s="1247"/>
      <c r="D204" s="1247" t="s">
        <v>537</v>
      </c>
      <c r="E204" s="1247">
        <v>20354</v>
      </c>
      <c r="F204" s="1248">
        <v>0</v>
      </c>
      <c r="G204" s="1247">
        <v>20354</v>
      </c>
      <c r="H204" s="1248">
        <v>0</v>
      </c>
      <c r="I204" s="1247">
        <v>20354</v>
      </c>
      <c r="J204" s="1248">
        <v>0</v>
      </c>
      <c r="K204" s="1247">
        <v>20354</v>
      </c>
      <c r="L204" s="1248">
        <v>0</v>
      </c>
      <c r="M204" s="1247">
        <v>20354</v>
      </c>
      <c r="N204" s="1247"/>
      <c r="O204" s="1247"/>
      <c r="P204" s="1247"/>
      <c r="Q204" s="1247">
        <v>20354</v>
      </c>
      <c r="R204" s="1248">
        <v>0</v>
      </c>
      <c r="S204" s="1247">
        <v>20354</v>
      </c>
      <c r="T204" s="1164">
        <v>0.12503</v>
      </c>
      <c r="U204" s="1247">
        <v>18092</v>
      </c>
      <c r="V204" s="1248">
        <v>0</v>
      </c>
      <c r="W204" s="1247">
        <v>18092</v>
      </c>
      <c r="X204" s="1247" t="s">
        <v>928</v>
      </c>
    </row>
    <row r="205" spans="1:24" x14ac:dyDescent="0.25">
      <c r="A205" s="1247">
        <v>1074</v>
      </c>
      <c r="B205" s="1247" t="s">
        <v>717</v>
      </c>
      <c r="C205" s="1247"/>
      <c r="D205" s="1247" t="s">
        <v>537</v>
      </c>
      <c r="E205" s="1247">
        <v>21168</v>
      </c>
      <c r="F205" s="1248">
        <v>0</v>
      </c>
      <c r="G205" s="1247">
        <v>21168</v>
      </c>
      <c r="H205" s="1248">
        <v>0</v>
      </c>
      <c r="I205" s="1247">
        <v>21168</v>
      </c>
      <c r="J205" s="1248">
        <v>0</v>
      </c>
      <c r="K205" s="1247">
        <v>21168</v>
      </c>
      <c r="L205" s="1248">
        <v>0</v>
      </c>
      <c r="M205" s="1247">
        <v>21168</v>
      </c>
      <c r="N205" s="1247"/>
      <c r="O205" s="1247"/>
      <c r="P205" s="1247"/>
      <c r="Q205" s="1247">
        <v>21168</v>
      </c>
      <c r="R205" s="1248">
        <v>0</v>
      </c>
      <c r="S205" s="1247">
        <v>21168</v>
      </c>
      <c r="T205" s="1164">
        <v>0.17002</v>
      </c>
      <c r="U205" s="1247">
        <v>18092</v>
      </c>
      <c r="V205" s="1248">
        <v>0</v>
      </c>
      <c r="W205" s="1247">
        <v>18092</v>
      </c>
      <c r="X205" s="1247" t="s">
        <v>928</v>
      </c>
    </row>
    <row r="206" spans="1:24" x14ac:dyDescent="0.25">
      <c r="A206" s="1247">
        <v>1091</v>
      </c>
      <c r="B206" s="1247" t="s">
        <v>725</v>
      </c>
      <c r="C206" s="1247"/>
      <c r="D206" s="1247" t="s">
        <v>537</v>
      </c>
      <c r="E206" s="1247">
        <v>17400</v>
      </c>
      <c r="F206" s="1248">
        <v>0</v>
      </c>
      <c r="G206" s="1247">
        <v>17400</v>
      </c>
      <c r="H206" s="1248">
        <v>0</v>
      </c>
      <c r="I206" s="1247">
        <v>17400</v>
      </c>
      <c r="J206" s="1248">
        <v>0</v>
      </c>
      <c r="K206" s="1247">
        <v>17400</v>
      </c>
      <c r="L206" s="1164">
        <v>2.3529999999999999E-2</v>
      </c>
      <c r="M206" s="1247">
        <v>17000</v>
      </c>
      <c r="N206" s="1247"/>
      <c r="O206" s="1247"/>
      <c r="P206" s="1247"/>
      <c r="Q206" s="1247">
        <v>17000</v>
      </c>
      <c r="R206" s="1248">
        <v>0</v>
      </c>
      <c r="S206" s="1247">
        <v>17000</v>
      </c>
      <c r="T206" s="1164">
        <v>6.25E-2</v>
      </c>
      <c r="U206" s="1247">
        <v>16000</v>
      </c>
      <c r="V206" s="1248">
        <v>0</v>
      </c>
      <c r="W206" s="1247">
        <v>16000</v>
      </c>
      <c r="X206" s="1247" t="s">
        <v>928</v>
      </c>
    </row>
    <row r="207" spans="1:24" x14ac:dyDescent="0.25">
      <c r="A207" s="1097">
        <v>1103</v>
      </c>
      <c r="B207" s="1097" t="s">
        <v>731</v>
      </c>
      <c r="C207" s="1097" t="s">
        <v>514</v>
      </c>
      <c r="D207" s="1097" t="s">
        <v>503</v>
      </c>
      <c r="E207" s="1247">
        <v>1300</v>
      </c>
      <c r="F207" s="1248">
        <v>0</v>
      </c>
      <c r="G207" s="1247">
        <v>1300</v>
      </c>
      <c r="H207" s="1248">
        <v>0</v>
      </c>
      <c r="I207" s="1247">
        <v>1300</v>
      </c>
      <c r="J207" s="1248">
        <v>0</v>
      </c>
      <c r="K207" s="1247">
        <v>1300</v>
      </c>
      <c r="L207" s="1248">
        <v>0</v>
      </c>
      <c r="M207" s="1247">
        <v>1300</v>
      </c>
      <c r="N207" s="1247"/>
      <c r="O207" s="1247"/>
      <c r="P207" s="1247"/>
      <c r="Q207" s="1247">
        <v>1300</v>
      </c>
      <c r="R207" s="1164">
        <v>0.19375999999999999</v>
      </c>
      <c r="S207" s="1247">
        <v>1089</v>
      </c>
      <c r="T207" s="1248">
        <v>0</v>
      </c>
      <c r="U207" s="1247">
        <v>1089</v>
      </c>
      <c r="V207" s="1248">
        <v>0</v>
      </c>
      <c r="W207" s="1247">
        <v>1089</v>
      </c>
      <c r="X207" s="1247" t="s">
        <v>933</v>
      </c>
    </row>
    <row r="208" spans="1:24" x14ac:dyDescent="0.25">
      <c r="A208" s="1097">
        <v>1104</v>
      </c>
      <c r="B208" s="1097" t="s">
        <v>732</v>
      </c>
      <c r="C208" s="1097" t="s">
        <v>545</v>
      </c>
      <c r="D208" s="1097" t="s">
        <v>503</v>
      </c>
      <c r="E208" s="1247">
        <v>1950</v>
      </c>
      <c r="F208" s="1248">
        <v>0</v>
      </c>
      <c r="G208" s="1247">
        <v>1950</v>
      </c>
      <c r="H208" s="1248">
        <v>0</v>
      </c>
      <c r="I208" s="1247">
        <v>1950</v>
      </c>
      <c r="J208" s="1248">
        <v>0</v>
      </c>
      <c r="K208" s="1247">
        <v>1950</v>
      </c>
      <c r="L208" s="1248">
        <v>0</v>
      </c>
      <c r="M208" s="1247">
        <v>1950</v>
      </c>
      <c r="N208" s="1247"/>
      <c r="O208" s="1247"/>
      <c r="P208" s="1247"/>
      <c r="Q208" s="1247">
        <v>1950</v>
      </c>
      <c r="R208" s="1164">
        <v>0.77273000000000003</v>
      </c>
      <c r="S208" s="1247">
        <v>1100</v>
      </c>
      <c r="T208" s="1248">
        <v>0</v>
      </c>
      <c r="U208" s="1247">
        <v>1100</v>
      </c>
      <c r="V208" s="1248">
        <v>0</v>
      </c>
      <c r="W208" s="1247">
        <v>1100</v>
      </c>
      <c r="X208" s="1247" t="s">
        <v>933</v>
      </c>
    </row>
    <row r="209" spans="1:24" x14ac:dyDescent="0.25">
      <c r="A209" s="1247">
        <v>1408</v>
      </c>
      <c r="B209" s="1247" t="s">
        <v>1072</v>
      </c>
      <c r="C209" s="1247"/>
      <c r="D209" s="1247" t="s">
        <v>537</v>
      </c>
      <c r="E209" s="1247">
        <v>20354</v>
      </c>
      <c r="F209" s="1248">
        <v>0</v>
      </c>
      <c r="G209" s="1247">
        <v>20354</v>
      </c>
      <c r="H209" s="1248">
        <v>0</v>
      </c>
      <c r="I209" s="1247">
        <v>20354</v>
      </c>
      <c r="J209" s="1248">
        <v>0</v>
      </c>
      <c r="K209" s="1247">
        <v>20354</v>
      </c>
      <c r="L209" s="1248">
        <v>0</v>
      </c>
      <c r="M209" s="1247">
        <v>20354</v>
      </c>
      <c r="N209" s="1247"/>
      <c r="O209" s="1247"/>
      <c r="P209" s="1247"/>
      <c r="Q209" s="1247">
        <v>20354</v>
      </c>
      <c r="R209" s="1248">
        <v>0</v>
      </c>
      <c r="S209" s="1247">
        <v>20354</v>
      </c>
      <c r="T209" s="1164">
        <v>0.27851999999999999</v>
      </c>
      <c r="U209" s="1247">
        <v>15920</v>
      </c>
      <c r="V209" s="1248">
        <v>0</v>
      </c>
      <c r="W209" s="1247">
        <v>15920</v>
      </c>
      <c r="X209" s="1247" t="s">
        <v>928</v>
      </c>
    </row>
    <row r="210" spans="1:24" x14ac:dyDescent="0.25">
      <c r="A210" s="1247">
        <v>1409</v>
      </c>
      <c r="B210" s="1247" t="s">
        <v>803</v>
      </c>
      <c r="C210" s="1247"/>
      <c r="D210" s="1247" t="s">
        <v>537</v>
      </c>
      <c r="E210" s="1247">
        <v>20354</v>
      </c>
      <c r="F210" s="1248">
        <v>0</v>
      </c>
      <c r="G210" s="1247">
        <v>20354</v>
      </c>
      <c r="H210" s="1248">
        <v>0</v>
      </c>
      <c r="I210" s="1247">
        <v>20354</v>
      </c>
      <c r="J210" s="1248">
        <v>0</v>
      </c>
      <c r="K210" s="1247">
        <v>20354</v>
      </c>
      <c r="L210" s="1248">
        <v>0</v>
      </c>
      <c r="M210" s="1247">
        <v>20354</v>
      </c>
      <c r="N210" s="1247"/>
      <c r="O210" s="1247"/>
      <c r="P210" s="1247"/>
      <c r="Q210" s="1247">
        <v>20354</v>
      </c>
      <c r="R210" s="1248">
        <v>0</v>
      </c>
      <c r="S210" s="1247">
        <v>20354</v>
      </c>
      <c r="T210" s="1164">
        <v>0.27851999999999999</v>
      </c>
      <c r="U210" s="1247">
        <v>15920</v>
      </c>
      <c r="V210" s="1248">
        <v>0</v>
      </c>
      <c r="W210" s="1247">
        <v>15920</v>
      </c>
      <c r="X210" s="1247" t="s">
        <v>928</v>
      </c>
    </row>
    <row r="211" spans="1:24" x14ac:dyDescent="0.25">
      <c r="A211" s="1247">
        <v>1410</v>
      </c>
      <c r="B211" s="1247" t="s">
        <v>804</v>
      </c>
      <c r="C211" s="1247"/>
      <c r="D211" s="1247" t="s">
        <v>537</v>
      </c>
      <c r="E211" s="1247">
        <v>20354</v>
      </c>
      <c r="F211" s="1248">
        <v>0</v>
      </c>
      <c r="G211" s="1247">
        <v>20354</v>
      </c>
      <c r="H211" s="1248">
        <v>0</v>
      </c>
      <c r="I211" s="1247">
        <v>20354</v>
      </c>
      <c r="J211" s="1248">
        <v>0</v>
      </c>
      <c r="K211" s="1247">
        <v>20354</v>
      </c>
      <c r="L211" s="1248">
        <v>0</v>
      </c>
      <c r="M211" s="1247">
        <v>20354</v>
      </c>
      <c r="N211" s="1247"/>
      <c r="O211" s="1247"/>
      <c r="P211" s="1247"/>
      <c r="Q211" s="1247">
        <v>20354</v>
      </c>
      <c r="R211" s="1248">
        <v>0</v>
      </c>
      <c r="S211" s="1247">
        <v>20354</v>
      </c>
      <c r="T211" s="1164">
        <v>0.27851999999999999</v>
      </c>
      <c r="U211" s="1247">
        <v>15920</v>
      </c>
      <c r="V211" s="1248">
        <v>0</v>
      </c>
      <c r="W211" s="1247">
        <v>15920</v>
      </c>
      <c r="X211" s="1247" t="s">
        <v>928</v>
      </c>
    </row>
    <row r="212" spans="1:24" x14ac:dyDescent="0.25">
      <c r="A212" s="1247">
        <v>1412</v>
      </c>
      <c r="B212" s="1247" t="s">
        <v>805</v>
      </c>
      <c r="C212" s="1247"/>
      <c r="D212" s="1247" t="s">
        <v>537</v>
      </c>
      <c r="E212" s="1247">
        <v>20354</v>
      </c>
      <c r="F212" s="1248">
        <v>0</v>
      </c>
      <c r="G212" s="1247">
        <v>20354</v>
      </c>
      <c r="H212" s="1248">
        <v>0</v>
      </c>
      <c r="I212" s="1247">
        <v>20354</v>
      </c>
      <c r="J212" s="1248">
        <v>0</v>
      </c>
      <c r="K212" s="1247">
        <v>20354</v>
      </c>
      <c r="L212" s="1248">
        <v>0</v>
      </c>
      <c r="M212" s="1247">
        <v>20354</v>
      </c>
      <c r="N212" s="1247"/>
      <c r="O212" s="1247"/>
      <c r="P212" s="1247"/>
      <c r="Q212" s="1247">
        <v>20354</v>
      </c>
      <c r="R212" s="1248">
        <v>0</v>
      </c>
      <c r="S212" s="1247">
        <v>20354</v>
      </c>
      <c r="T212" s="1164">
        <v>0.17193</v>
      </c>
      <c r="U212" s="1247">
        <v>17368</v>
      </c>
      <c r="V212" s="1248">
        <v>0</v>
      </c>
      <c r="W212" s="1247">
        <v>17368</v>
      </c>
      <c r="X212" s="1247" t="s">
        <v>928</v>
      </c>
    </row>
    <row r="213" spans="1:24" x14ac:dyDescent="0.25">
      <c r="A213" s="1247">
        <v>1413</v>
      </c>
      <c r="B213" s="1247" t="s">
        <v>806</v>
      </c>
      <c r="C213" s="1247"/>
      <c r="D213" s="1247" t="s">
        <v>537</v>
      </c>
      <c r="E213" s="1247">
        <v>20354</v>
      </c>
      <c r="F213" s="1248">
        <v>0</v>
      </c>
      <c r="G213" s="1247">
        <v>20354</v>
      </c>
      <c r="H213" s="1248">
        <v>0</v>
      </c>
      <c r="I213" s="1247">
        <v>20354</v>
      </c>
      <c r="J213" s="1248">
        <v>0</v>
      </c>
      <c r="K213" s="1247">
        <v>20354</v>
      </c>
      <c r="L213" s="1248">
        <v>0</v>
      </c>
      <c r="M213" s="1247">
        <v>20354</v>
      </c>
      <c r="N213" s="1247"/>
      <c r="O213" s="1247"/>
      <c r="P213" s="1247"/>
      <c r="Q213" s="1247">
        <v>20354</v>
      </c>
      <c r="R213" s="1248">
        <v>0</v>
      </c>
      <c r="S213" s="1247">
        <v>20354</v>
      </c>
      <c r="T213" s="1164">
        <v>0.12503</v>
      </c>
      <c r="U213" s="1247">
        <v>18092</v>
      </c>
      <c r="V213" s="1248">
        <v>0</v>
      </c>
      <c r="W213" s="1247">
        <v>18092</v>
      </c>
      <c r="X213" s="1247" t="s">
        <v>928</v>
      </c>
    </row>
    <row r="214" spans="1:24" x14ac:dyDescent="0.25">
      <c r="A214" s="1247">
        <v>1414</v>
      </c>
      <c r="B214" s="1247" t="s">
        <v>807</v>
      </c>
      <c r="C214" s="1247"/>
      <c r="D214" s="1247" t="s">
        <v>537</v>
      </c>
      <c r="E214" s="1247">
        <v>20354</v>
      </c>
      <c r="F214" s="1248">
        <v>0</v>
      </c>
      <c r="G214" s="1247">
        <v>20354</v>
      </c>
      <c r="H214" s="1248">
        <v>0</v>
      </c>
      <c r="I214" s="1247">
        <v>20354</v>
      </c>
      <c r="J214" s="1248">
        <v>0</v>
      </c>
      <c r="K214" s="1247">
        <v>20354</v>
      </c>
      <c r="L214" s="1248">
        <v>0</v>
      </c>
      <c r="M214" s="1247">
        <v>20354</v>
      </c>
      <c r="N214" s="1247"/>
      <c r="O214" s="1247"/>
      <c r="P214" s="1247"/>
      <c r="Q214" s="1247">
        <v>20354</v>
      </c>
      <c r="R214" s="1248">
        <v>0</v>
      </c>
      <c r="S214" s="1247">
        <v>20354</v>
      </c>
      <c r="T214" s="1164">
        <v>0.12503</v>
      </c>
      <c r="U214" s="1247">
        <v>18092</v>
      </c>
      <c r="V214" s="1248">
        <v>0</v>
      </c>
      <c r="W214" s="1247">
        <v>18092</v>
      </c>
      <c r="X214" s="1247" t="s">
        <v>928</v>
      </c>
    </row>
    <row r="215" spans="1:24" x14ac:dyDescent="0.25">
      <c r="A215" s="1247">
        <v>1415</v>
      </c>
      <c r="B215" s="1247" t="s">
        <v>808</v>
      </c>
      <c r="C215" s="1247"/>
      <c r="D215" s="1247" t="s">
        <v>537</v>
      </c>
      <c r="E215" s="1247">
        <v>20354</v>
      </c>
      <c r="F215" s="1248">
        <v>0</v>
      </c>
      <c r="G215" s="1247">
        <v>20354</v>
      </c>
      <c r="H215" s="1248">
        <v>0</v>
      </c>
      <c r="I215" s="1247">
        <v>20354</v>
      </c>
      <c r="J215" s="1248">
        <v>0</v>
      </c>
      <c r="K215" s="1247">
        <v>20354</v>
      </c>
      <c r="L215" s="1248">
        <v>0</v>
      </c>
      <c r="M215" s="1247">
        <v>20354</v>
      </c>
      <c r="N215" s="1247"/>
      <c r="O215" s="1247"/>
      <c r="P215" s="1247"/>
      <c r="Q215" s="1247">
        <v>20354</v>
      </c>
      <c r="R215" s="1248">
        <v>0</v>
      </c>
      <c r="S215" s="1247">
        <v>20354</v>
      </c>
      <c r="T215" s="1164">
        <v>0.27851999999999999</v>
      </c>
      <c r="U215" s="1247">
        <v>15920</v>
      </c>
      <c r="V215" s="1248">
        <v>0</v>
      </c>
      <c r="W215" s="1247">
        <v>15920</v>
      </c>
      <c r="X215" s="1247" t="s">
        <v>928</v>
      </c>
    </row>
    <row r="216" spans="1:24" x14ac:dyDescent="0.25">
      <c r="A216" s="1247">
        <v>1416</v>
      </c>
      <c r="B216" s="1247" t="s">
        <v>809</v>
      </c>
      <c r="C216" s="1247"/>
      <c r="D216" s="1247" t="s">
        <v>537</v>
      </c>
      <c r="E216" s="1247">
        <v>21168</v>
      </c>
      <c r="F216" s="1248">
        <v>0</v>
      </c>
      <c r="G216" s="1247">
        <v>21168</v>
      </c>
      <c r="H216" s="1248">
        <v>0</v>
      </c>
      <c r="I216" s="1247">
        <v>21168</v>
      </c>
      <c r="J216" s="1248">
        <v>0</v>
      </c>
      <c r="K216" s="1247">
        <v>21168</v>
      </c>
      <c r="L216" s="1248">
        <v>0</v>
      </c>
      <c r="M216" s="1247">
        <v>21168</v>
      </c>
      <c r="N216" s="1247"/>
      <c r="O216" s="1247"/>
      <c r="P216" s="1247"/>
      <c r="Q216" s="1247">
        <v>21168</v>
      </c>
      <c r="R216" s="1248">
        <v>0</v>
      </c>
      <c r="S216" s="1247">
        <v>21168</v>
      </c>
      <c r="T216" s="1164">
        <v>0.17002</v>
      </c>
      <c r="U216" s="1247">
        <v>18092</v>
      </c>
      <c r="V216" s="1248">
        <v>0</v>
      </c>
      <c r="W216" s="1247">
        <v>18092</v>
      </c>
      <c r="X216" s="1247" t="s">
        <v>928</v>
      </c>
    </row>
    <row r="217" spans="1:24" x14ac:dyDescent="0.25">
      <c r="A217" s="1247">
        <v>1417</v>
      </c>
      <c r="B217" s="1247" t="s">
        <v>810</v>
      </c>
      <c r="C217" s="1247"/>
      <c r="D217" s="1247" t="s">
        <v>537</v>
      </c>
      <c r="E217" s="1247">
        <v>20354</v>
      </c>
      <c r="F217" s="1248">
        <v>0</v>
      </c>
      <c r="G217" s="1247">
        <v>20354</v>
      </c>
      <c r="H217" s="1248">
        <v>0</v>
      </c>
      <c r="I217" s="1247">
        <v>20354</v>
      </c>
      <c r="J217" s="1248">
        <v>0</v>
      </c>
      <c r="K217" s="1247">
        <v>20354</v>
      </c>
      <c r="L217" s="1248">
        <v>0</v>
      </c>
      <c r="M217" s="1247">
        <v>20354</v>
      </c>
      <c r="N217" s="1247"/>
      <c r="O217" s="1247"/>
      <c r="P217" s="1247"/>
      <c r="Q217" s="1247">
        <v>20354</v>
      </c>
      <c r="R217" s="1248">
        <v>0</v>
      </c>
      <c r="S217" s="1247">
        <v>20354</v>
      </c>
      <c r="T217" s="1164">
        <v>0.12503</v>
      </c>
      <c r="U217" s="1247">
        <v>18092</v>
      </c>
      <c r="V217" s="1248">
        <v>0</v>
      </c>
      <c r="W217" s="1247">
        <v>18092</v>
      </c>
      <c r="X217" s="1247" t="s">
        <v>928</v>
      </c>
    </row>
    <row r="218" spans="1:24" x14ac:dyDescent="0.25">
      <c r="A218" s="1247">
        <v>1418</v>
      </c>
      <c r="B218" s="1247" t="s">
        <v>1074</v>
      </c>
      <c r="C218" s="1247"/>
      <c r="D218" s="1247" t="s">
        <v>537</v>
      </c>
      <c r="E218" s="1247">
        <v>20354</v>
      </c>
      <c r="F218" s="1248">
        <v>0</v>
      </c>
      <c r="G218" s="1247">
        <v>20354</v>
      </c>
      <c r="H218" s="1248">
        <v>0</v>
      </c>
      <c r="I218" s="1247">
        <v>20354</v>
      </c>
      <c r="J218" s="1248">
        <v>0</v>
      </c>
      <c r="K218" s="1247">
        <v>20354</v>
      </c>
      <c r="L218" s="1248">
        <v>0</v>
      </c>
      <c r="M218" s="1247">
        <v>20354</v>
      </c>
      <c r="N218" s="1247"/>
      <c r="O218" s="1247"/>
      <c r="P218" s="1247"/>
      <c r="Q218" s="1247">
        <v>20354</v>
      </c>
      <c r="R218" s="1248">
        <v>0</v>
      </c>
      <c r="S218" s="1247">
        <v>20354</v>
      </c>
      <c r="T218" s="1164">
        <v>0.12503</v>
      </c>
      <c r="U218" s="1247">
        <v>18092</v>
      </c>
      <c r="V218" s="1248">
        <v>0</v>
      </c>
      <c r="W218" s="1247">
        <v>18092</v>
      </c>
      <c r="X218" s="1247" t="s">
        <v>928</v>
      </c>
    </row>
    <row r="219" spans="1:24" x14ac:dyDescent="0.25">
      <c r="A219" s="1247">
        <v>1419</v>
      </c>
      <c r="B219" s="1247" t="s">
        <v>1075</v>
      </c>
      <c r="C219" s="1247"/>
      <c r="D219" s="1247" t="s">
        <v>537</v>
      </c>
      <c r="E219" s="1247">
        <v>21168</v>
      </c>
      <c r="F219" s="1248">
        <v>0</v>
      </c>
      <c r="G219" s="1247">
        <v>21168</v>
      </c>
      <c r="H219" s="1248">
        <v>0</v>
      </c>
      <c r="I219" s="1247">
        <v>21168</v>
      </c>
      <c r="J219" s="1247"/>
      <c r="K219" s="1247"/>
      <c r="L219" s="1247"/>
      <c r="M219" s="1247"/>
      <c r="N219" s="1247"/>
      <c r="O219" s="1247"/>
      <c r="P219" s="1247"/>
      <c r="Q219" s="1247"/>
      <c r="R219" s="1247"/>
      <c r="S219" s="1247"/>
      <c r="T219" s="1247"/>
      <c r="U219" s="1247"/>
      <c r="V219" s="1247"/>
      <c r="W219" s="1247"/>
      <c r="X219" s="1247" t="s">
        <v>928</v>
      </c>
    </row>
    <row r="220" spans="1:24" x14ac:dyDescent="0.25">
      <c r="A220" s="1247">
        <v>1437</v>
      </c>
      <c r="B220" s="1247" t="s">
        <v>1082</v>
      </c>
      <c r="C220" s="1247"/>
      <c r="D220" s="1247" t="s">
        <v>537</v>
      </c>
      <c r="E220" s="1247">
        <v>21710</v>
      </c>
      <c r="F220" s="1248">
        <v>0</v>
      </c>
      <c r="G220" s="1247">
        <v>21710</v>
      </c>
      <c r="H220" s="1248">
        <v>0</v>
      </c>
      <c r="I220" s="1247">
        <v>21710</v>
      </c>
      <c r="J220" s="1247"/>
      <c r="K220" s="1247"/>
      <c r="L220" s="1247"/>
      <c r="M220" s="1247"/>
      <c r="N220" s="1247"/>
      <c r="O220" s="1247"/>
      <c r="P220" s="1247"/>
      <c r="Q220" s="1247"/>
      <c r="R220" s="1247"/>
      <c r="S220" s="1247"/>
      <c r="T220" s="1247"/>
      <c r="U220" s="1247"/>
      <c r="V220" s="1247"/>
      <c r="W220" s="1247"/>
      <c r="X220" s="1247" t="s">
        <v>928</v>
      </c>
    </row>
    <row r="221" spans="1:24" x14ac:dyDescent="0.25">
      <c r="A221" s="1247">
        <v>1503</v>
      </c>
      <c r="B221" s="1247" t="s">
        <v>814</v>
      </c>
      <c r="C221" s="1247"/>
      <c r="D221" s="1247" t="s">
        <v>537</v>
      </c>
      <c r="E221" s="1247">
        <v>21000</v>
      </c>
      <c r="F221" s="1248">
        <v>0</v>
      </c>
      <c r="G221" s="1247">
        <v>21000</v>
      </c>
      <c r="H221" s="1248">
        <v>0</v>
      </c>
      <c r="I221" s="1247">
        <v>21000</v>
      </c>
      <c r="J221" s="1248">
        <v>0</v>
      </c>
      <c r="K221" s="1247">
        <v>21000</v>
      </c>
      <c r="L221" s="1164">
        <v>0.05</v>
      </c>
      <c r="M221" s="1247">
        <v>20000</v>
      </c>
      <c r="N221" s="1247"/>
      <c r="O221" s="1247"/>
      <c r="P221" s="1247"/>
      <c r="Q221" s="1247">
        <v>20000</v>
      </c>
      <c r="R221" s="1248">
        <v>0</v>
      </c>
      <c r="S221" s="1247">
        <v>20000</v>
      </c>
      <c r="T221" s="1248">
        <v>0</v>
      </c>
      <c r="U221" s="1247">
        <v>20000</v>
      </c>
      <c r="V221" s="1248">
        <v>0</v>
      </c>
      <c r="W221" s="1247">
        <v>20000</v>
      </c>
      <c r="X221" s="1247" t="s">
        <v>928</v>
      </c>
    </row>
    <row r="222" spans="1:24" x14ac:dyDescent="0.25">
      <c r="A222" s="1247">
        <v>2044</v>
      </c>
      <c r="B222" s="1247" t="s">
        <v>1315</v>
      </c>
      <c r="C222" s="1247" t="s">
        <v>514</v>
      </c>
      <c r="D222" s="1247" t="s">
        <v>503</v>
      </c>
      <c r="E222" s="1247">
        <v>8855</v>
      </c>
      <c r="F222" s="1248">
        <v>0</v>
      </c>
      <c r="G222" s="1247">
        <v>8855</v>
      </c>
      <c r="H222" s="1248">
        <v>0</v>
      </c>
      <c r="I222" s="1247">
        <v>8855</v>
      </c>
      <c r="J222" s="1248">
        <v>0</v>
      </c>
      <c r="K222" s="1247">
        <v>8855</v>
      </c>
      <c r="L222" s="1248">
        <v>0</v>
      </c>
      <c r="M222" s="1247">
        <v>8855</v>
      </c>
      <c r="N222" s="1247"/>
      <c r="O222" s="1247"/>
      <c r="P222" s="1247"/>
      <c r="Q222" s="1247">
        <v>8855</v>
      </c>
      <c r="R222" s="1164">
        <v>0.15</v>
      </c>
      <c r="S222" s="1247">
        <v>7700</v>
      </c>
      <c r="T222" s="1248">
        <v>0</v>
      </c>
      <c r="U222" s="1247">
        <v>7700</v>
      </c>
      <c r="V222" s="1248">
        <v>0</v>
      </c>
      <c r="W222" s="1247">
        <v>7700</v>
      </c>
      <c r="X222" s="1247" t="s">
        <v>928</v>
      </c>
    </row>
    <row r="223" spans="1:24" x14ac:dyDescent="0.25">
      <c r="A223" s="1247">
        <v>2070</v>
      </c>
      <c r="B223" s="1247" t="s">
        <v>821</v>
      </c>
      <c r="C223" s="1247"/>
      <c r="D223" s="1247" t="s">
        <v>537</v>
      </c>
      <c r="E223" s="1247">
        <v>20354</v>
      </c>
      <c r="F223" s="1248">
        <v>0</v>
      </c>
      <c r="G223" s="1247">
        <v>20354</v>
      </c>
      <c r="H223" s="1248">
        <v>0</v>
      </c>
      <c r="I223" s="1247">
        <v>20354</v>
      </c>
      <c r="J223" s="1248">
        <v>0</v>
      </c>
      <c r="K223" s="1247">
        <v>20354</v>
      </c>
      <c r="L223" s="1248">
        <v>0</v>
      </c>
      <c r="M223" s="1247">
        <v>20354</v>
      </c>
      <c r="N223" s="1247"/>
      <c r="O223" s="1247"/>
      <c r="P223" s="1247"/>
      <c r="Q223" s="1247">
        <v>20354</v>
      </c>
      <c r="R223" s="1248">
        <v>0</v>
      </c>
      <c r="S223" s="1247">
        <v>20354</v>
      </c>
      <c r="T223" s="1164">
        <v>0.27851999999999999</v>
      </c>
      <c r="U223" s="1247">
        <v>15920</v>
      </c>
      <c r="V223" s="1248">
        <v>0</v>
      </c>
      <c r="W223" s="1247">
        <v>15920</v>
      </c>
      <c r="X223" s="1247" t="s">
        <v>928</v>
      </c>
    </row>
    <row r="224" spans="1:24" x14ac:dyDescent="0.25">
      <c r="A224" s="1097">
        <v>2146</v>
      </c>
      <c r="B224" s="1097" t="s">
        <v>822</v>
      </c>
      <c r="C224" s="1097" t="s">
        <v>146</v>
      </c>
      <c r="D224" s="1097" t="s">
        <v>503</v>
      </c>
      <c r="E224" s="1247">
        <v>49891</v>
      </c>
      <c r="F224" s="1248">
        <v>0</v>
      </c>
      <c r="G224" s="1247">
        <v>49891</v>
      </c>
      <c r="H224" s="1248">
        <v>0</v>
      </c>
      <c r="I224" s="1247">
        <v>49891</v>
      </c>
      <c r="J224" s="1248">
        <v>0</v>
      </c>
      <c r="K224" s="1247">
        <v>49891</v>
      </c>
      <c r="L224" s="1248">
        <v>0</v>
      </c>
      <c r="M224" s="1247">
        <v>49891</v>
      </c>
      <c r="N224" s="1247"/>
      <c r="O224" s="1247"/>
      <c r="P224" s="1247"/>
      <c r="Q224" s="1247">
        <v>49891</v>
      </c>
      <c r="R224" s="1164">
        <v>6.7799999999999996E-3</v>
      </c>
      <c r="S224" s="1247">
        <v>49555</v>
      </c>
      <c r="T224" s="1248">
        <v>0</v>
      </c>
      <c r="U224" s="1247">
        <v>49555</v>
      </c>
      <c r="V224" s="1248">
        <v>0</v>
      </c>
      <c r="W224" s="1247">
        <v>49555</v>
      </c>
      <c r="X224" s="1247" t="s">
        <v>933</v>
      </c>
    </row>
    <row r="225" spans="1:24" x14ac:dyDescent="0.25">
      <c r="A225" s="1247">
        <v>7224</v>
      </c>
      <c r="B225" s="1247" t="s">
        <v>851</v>
      </c>
      <c r="C225" s="1247" t="s">
        <v>562</v>
      </c>
      <c r="D225" s="1247" t="s">
        <v>537</v>
      </c>
      <c r="E225" s="1247">
        <v>15900</v>
      </c>
      <c r="F225" s="1248">
        <v>0</v>
      </c>
      <c r="G225" s="1247">
        <v>15900</v>
      </c>
      <c r="H225" s="1248">
        <v>0</v>
      </c>
      <c r="I225" s="1247">
        <v>15900</v>
      </c>
      <c r="J225" s="1248">
        <v>0</v>
      </c>
      <c r="K225" s="1247">
        <v>15900</v>
      </c>
      <c r="L225" s="1164">
        <v>3.9219999999999998E-2</v>
      </c>
      <c r="M225" s="1247">
        <v>15300</v>
      </c>
      <c r="N225" s="1247"/>
      <c r="O225" s="1247"/>
      <c r="P225" s="1247"/>
      <c r="Q225" s="1247">
        <v>15300</v>
      </c>
      <c r="R225" s="1248">
        <v>0</v>
      </c>
      <c r="S225" s="1247">
        <v>15300</v>
      </c>
      <c r="T225" s="1248">
        <v>0</v>
      </c>
      <c r="U225" s="1247">
        <v>15300</v>
      </c>
      <c r="V225" s="1248">
        <v>0</v>
      </c>
      <c r="W225" s="1247">
        <v>15300</v>
      </c>
      <c r="X225" s="1247" t="s">
        <v>928</v>
      </c>
    </row>
    <row r="226" spans="1:24" x14ac:dyDescent="0.25">
      <c r="A226" s="1247">
        <v>9721</v>
      </c>
      <c r="B226" s="1247" t="s">
        <v>855</v>
      </c>
      <c r="C226" s="1247"/>
      <c r="D226" s="1247" t="s">
        <v>537</v>
      </c>
      <c r="E226" s="1247">
        <v>1258</v>
      </c>
      <c r="F226" s="1248">
        <v>0</v>
      </c>
      <c r="G226" s="1247">
        <v>1258</v>
      </c>
      <c r="H226" s="1248">
        <v>0</v>
      </c>
      <c r="I226" s="1247">
        <v>1258</v>
      </c>
      <c r="J226" s="1248">
        <v>0</v>
      </c>
      <c r="K226" s="1247">
        <v>1258</v>
      </c>
      <c r="L226" s="1248">
        <v>0</v>
      </c>
      <c r="M226" s="1247">
        <v>1258</v>
      </c>
      <c r="N226" s="1247"/>
      <c r="O226" s="1247"/>
      <c r="P226" s="1247"/>
      <c r="Q226" s="1247">
        <v>1258</v>
      </c>
      <c r="R226" s="1248">
        <v>0</v>
      </c>
      <c r="S226" s="1247">
        <v>1258</v>
      </c>
      <c r="T226" s="1248">
        <v>0</v>
      </c>
      <c r="U226" s="1247">
        <v>1258</v>
      </c>
      <c r="V226" s="1248">
        <v>0</v>
      </c>
      <c r="W226" s="1247">
        <v>1258</v>
      </c>
      <c r="X226" s="1247" t="s">
        <v>928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2578125" defaultRowHeight="15" x14ac:dyDescent="0.25"/>
  <cols>
    <col min="1" max="1" width="27.7109375" bestFit="1" customWidth="1"/>
    <col min="2" max="2" width="8.7109375" bestFit="1" customWidth="1"/>
    <col min="3" max="3" width="55" bestFit="1" customWidth="1"/>
    <col min="4" max="4" width="11.7109375" bestFit="1" customWidth="1"/>
    <col min="5" max="5" width="11.7109375" customWidth="1"/>
    <col min="6" max="6" width="8.7109375" bestFit="1" customWidth="1"/>
    <col min="7" max="7" width="11.7109375" bestFit="1" customWidth="1"/>
    <col min="8" max="8" width="11.7109375" customWidth="1"/>
    <col min="9" max="9" width="8.7109375" bestFit="1" customWidth="1"/>
    <col min="10" max="10" width="11.7109375" bestFit="1" customWidth="1"/>
    <col min="11" max="11" width="11.7109375" customWidth="1"/>
    <col min="12" max="12" width="8.7109375" bestFit="1" customWidth="1"/>
    <col min="13" max="13" width="11.7109375" bestFit="1" customWidth="1"/>
    <col min="14" max="14" width="11.7109375" customWidth="1"/>
    <col min="15" max="15" width="8.7109375" bestFit="1" customWidth="1"/>
    <col min="16" max="16" width="11.7109375" bestFit="1" customWidth="1"/>
    <col min="17" max="17" width="11.7109375" customWidth="1"/>
    <col min="18" max="18" width="8.7109375" bestFit="1" customWidth="1"/>
    <col min="19" max="19" width="11.7109375" bestFit="1" customWidth="1"/>
    <col min="20" max="20" width="11.7109375" customWidth="1"/>
    <col min="21" max="21" width="8.7109375" bestFit="1" customWidth="1"/>
    <col min="22" max="22" width="12.85546875" bestFit="1" customWidth="1"/>
    <col min="23" max="23" width="12.85546875" customWidth="1"/>
    <col min="24" max="24" width="8.7109375" bestFit="1" customWidth="1"/>
    <col min="25" max="25" width="12" bestFit="1" customWidth="1"/>
    <col min="26" max="26" width="12" customWidth="1"/>
    <col min="27" max="27" width="8.7109375" bestFit="1" customWidth="1"/>
    <col min="28" max="28" width="12.42578125" bestFit="1" customWidth="1"/>
    <col min="29" max="29" width="12.42578125" customWidth="1"/>
    <col min="30" max="30" width="8.7109375" bestFit="1" customWidth="1"/>
    <col min="31" max="31" width="12" bestFit="1" customWidth="1"/>
    <col min="32" max="32" width="12" customWidth="1"/>
    <col min="33" max="33" width="8.7109375" bestFit="1" customWidth="1"/>
    <col min="34" max="34" width="12.42578125" bestFit="1" customWidth="1"/>
    <col min="35" max="35" width="12.42578125" customWidth="1"/>
    <col min="36" max="36" width="8.7109375" bestFit="1" customWidth="1"/>
    <col min="37" max="37" width="12" bestFit="1" customWidth="1"/>
    <col min="38" max="38" width="12" customWidth="1"/>
    <col min="39" max="39" width="8.7109375" bestFit="1" customWidth="1"/>
    <col min="40" max="40" width="11.5703125" bestFit="1" customWidth="1"/>
    <col min="41" max="41" width="11.5703125" customWidth="1"/>
    <col min="42" max="42" width="8.7109375" bestFit="1" customWidth="1"/>
    <col min="43" max="43" width="11.5703125" style="82" bestFit="1" customWidth="1"/>
  </cols>
  <sheetData>
    <row r="1" spans="1:43" ht="19.5" x14ac:dyDescent="0.3">
      <c r="B1" s="14"/>
      <c r="C1" s="540" t="s">
        <v>1351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25">
      <c r="B2" s="14"/>
      <c r="C2" s="13" t="s">
        <v>1352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.75" thickBot="1" x14ac:dyDescent="0.3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.75" thickBot="1" x14ac:dyDescent="0.3">
      <c r="A4" s="40" t="s">
        <v>1333</v>
      </c>
      <c r="B4" s="40" t="s">
        <v>1241</v>
      </c>
      <c r="C4" s="40" t="s">
        <v>1259</v>
      </c>
      <c r="D4" s="40">
        <v>46003</v>
      </c>
      <c r="E4" s="40" t="s">
        <v>47</v>
      </c>
      <c r="F4" s="40" t="s">
        <v>427</v>
      </c>
      <c r="G4" s="40">
        <v>45995</v>
      </c>
      <c r="H4" s="40" t="s">
        <v>47</v>
      </c>
      <c r="I4" s="40" t="s">
        <v>427</v>
      </c>
      <c r="J4" s="40">
        <v>45981</v>
      </c>
      <c r="K4" s="40" t="s">
        <v>47</v>
      </c>
      <c r="L4" s="40" t="s">
        <v>427</v>
      </c>
      <c r="M4" s="40">
        <v>45973</v>
      </c>
      <c r="N4" s="40" t="s">
        <v>47</v>
      </c>
      <c r="O4" s="40" t="s">
        <v>427</v>
      </c>
      <c r="P4" s="40">
        <v>45962</v>
      </c>
      <c r="Q4" s="40" t="s">
        <v>47</v>
      </c>
      <c r="R4" s="40" t="s">
        <v>427</v>
      </c>
      <c r="S4" s="40">
        <v>45931</v>
      </c>
      <c r="T4" s="40" t="s">
        <v>47</v>
      </c>
      <c r="U4" s="40" t="s">
        <v>427</v>
      </c>
      <c r="V4" s="40">
        <v>45957</v>
      </c>
      <c r="W4" s="40" t="s">
        <v>47</v>
      </c>
      <c r="X4" s="40" t="s">
        <v>427</v>
      </c>
      <c r="Y4" s="40">
        <v>45870</v>
      </c>
      <c r="Z4" s="40" t="s">
        <v>47</v>
      </c>
      <c r="AA4" s="40" t="s">
        <v>427</v>
      </c>
      <c r="AB4" s="40">
        <v>45817</v>
      </c>
      <c r="AC4" s="40" t="s">
        <v>47</v>
      </c>
      <c r="AD4" s="40" t="s">
        <v>427</v>
      </c>
      <c r="AE4" s="40">
        <v>45796</v>
      </c>
      <c r="AF4" s="40" t="s">
        <v>47</v>
      </c>
      <c r="AG4" s="40" t="s">
        <v>427</v>
      </c>
      <c r="AH4" s="40">
        <v>45741</v>
      </c>
      <c r="AI4" s="40" t="s">
        <v>47</v>
      </c>
      <c r="AJ4" s="40" t="s">
        <v>427</v>
      </c>
      <c r="AK4" s="40">
        <v>45685</v>
      </c>
      <c r="AL4" s="40" t="s">
        <v>47</v>
      </c>
      <c r="AM4" s="40" t="s">
        <v>427</v>
      </c>
      <c r="AN4" s="40">
        <v>45676</v>
      </c>
      <c r="AO4" s="40" t="s">
        <v>47</v>
      </c>
      <c r="AP4" s="40" t="s">
        <v>427</v>
      </c>
      <c r="AQ4" s="40">
        <v>45670</v>
      </c>
    </row>
    <row r="5" spans="1:43" x14ac:dyDescent="0.25">
      <c r="A5" s="278" t="s">
        <v>51</v>
      </c>
      <c r="B5" s="542">
        <v>88</v>
      </c>
      <c r="C5" s="33" t="s">
        <v>52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25">
      <c r="A6" s="279" t="s">
        <v>51</v>
      </c>
      <c r="B6" s="542">
        <v>1017</v>
      </c>
      <c r="C6" s="33" t="s">
        <v>53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25">
      <c r="A7" s="279" t="s">
        <v>51</v>
      </c>
      <c r="B7" s="542">
        <v>89</v>
      </c>
      <c r="C7" s="33" t="s">
        <v>54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25">
      <c r="A8" s="279" t="s">
        <v>51</v>
      </c>
      <c r="B8" s="542">
        <v>90</v>
      </c>
      <c r="C8" s="33" t="s">
        <v>55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.75" thickBot="1" x14ac:dyDescent="0.3">
      <c r="A9" s="280" t="s">
        <v>51</v>
      </c>
      <c r="B9" s="542">
        <v>91</v>
      </c>
      <c r="C9" s="33" t="s">
        <v>56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25">
      <c r="A10" s="286" t="s">
        <v>57</v>
      </c>
      <c r="B10" s="542">
        <v>154</v>
      </c>
      <c r="C10" s="33" t="s">
        <v>58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25">
      <c r="A11" s="279" t="s">
        <v>57</v>
      </c>
      <c r="B11" s="542">
        <v>159</v>
      </c>
      <c r="C11" s="33" t="s">
        <v>59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25">
      <c r="A12" s="279" t="s">
        <v>57</v>
      </c>
      <c r="B12" s="542">
        <v>193</v>
      </c>
      <c r="C12" s="33" t="s">
        <v>60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25">
      <c r="A13" s="279" t="s">
        <v>57</v>
      </c>
      <c r="B13" s="542">
        <v>195</v>
      </c>
      <c r="C13" s="33" t="s">
        <v>61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25">
      <c r="A14" s="279" t="s">
        <v>57</v>
      </c>
      <c r="B14" s="542">
        <v>196</v>
      </c>
      <c r="C14" s="33" t="s">
        <v>62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25">
      <c r="A15" s="279" t="s">
        <v>57</v>
      </c>
      <c r="B15" s="542">
        <v>197</v>
      </c>
      <c r="C15" s="33" t="s">
        <v>63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25">
      <c r="A16" s="279" t="s">
        <v>57</v>
      </c>
      <c r="B16" s="542">
        <v>198</v>
      </c>
      <c r="C16" s="33" t="s">
        <v>64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25">
      <c r="A17" s="279" t="s">
        <v>57</v>
      </c>
      <c r="B17" s="542">
        <v>199</v>
      </c>
      <c r="C17" s="33" t="s">
        <v>65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25">
      <c r="A18" s="279" t="s">
        <v>57</v>
      </c>
      <c r="B18" s="542">
        <v>200</v>
      </c>
      <c r="C18" s="33" t="s">
        <v>66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25">
      <c r="A19" s="279" t="s">
        <v>57</v>
      </c>
      <c r="B19" s="542">
        <v>201</v>
      </c>
      <c r="C19" s="33" t="s">
        <v>67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25">
      <c r="A20" s="279" t="s">
        <v>57</v>
      </c>
      <c r="B20" s="542">
        <v>202</v>
      </c>
      <c r="C20" s="33" t="s">
        <v>68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25">
      <c r="A21" s="279" t="s">
        <v>57</v>
      </c>
      <c r="B21" s="542">
        <v>208</v>
      </c>
      <c r="C21" s="33" t="s">
        <v>69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25">
      <c r="A22" s="279" t="s">
        <v>57</v>
      </c>
      <c r="B22" s="542">
        <v>215</v>
      </c>
      <c r="C22" s="33" t="s">
        <v>70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25">
      <c r="A23" s="279" t="s">
        <v>57</v>
      </c>
      <c r="B23" s="542">
        <v>221</v>
      </c>
      <c r="C23" s="33" t="s">
        <v>71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25">
      <c r="A24" s="279" t="s">
        <v>57</v>
      </c>
      <c r="B24" s="542">
        <v>243</v>
      </c>
      <c r="C24" s="33" t="s">
        <v>72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25">
      <c r="A25" s="279" t="s">
        <v>57</v>
      </c>
      <c r="B25" s="542">
        <v>266</v>
      </c>
      <c r="C25" s="33" t="s">
        <v>73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25">
      <c r="A26" s="279" t="s">
        <v>57</v>
      </c>
      <c r="B26" s="542">
        <v>416</v>
      </c>
      <c r="C26" s="33" t="s">
        <v>74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25">
      <c r="A27" s="279" t="s">
        <v>57</v>
      </c>
      <c r="B27" s="542">
        <v>468</v>
      </c>
      <c r="C27" s="33" t="s">
        <v>75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25">
      <c r="A28" s="279" t="s">
        <v>57</v>
      </c>
      <c r="B28" s="542">
        <v>665</v>
      </c>
      <c r="C28" s="33" t="s">
        <v>76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25">
      <c r="A29" s="279" t="s">
        <v>57</v>
      </c>
      <c r="B29" s="542">
        <v>6071</v>
      </c>
      <c r="C29" s="454" t="s">
        <v>77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25">
      <c r="A30" s="279" t="s">
        <v>57</v>
      </c>
      <c r="B30" s="542">
        <v>6072</v>
      </c>
      <c r="C30" s="454" t="s">
        <v>78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25">
      <c r="A31" s="279" t="s">
        <v>57</v>
      </c>
      <c r="B31" s="542">
        <v>6073</v>
      </c>
      <c r="C31" s="454" t="s">
        <v>79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25">
      <c r="A32" s="279" t="s">
        <v>57</v>
      </c>
      <c r="B32" s="542">
        <v>6074</v>
      </c>
      <c r="C32" s="454" t="s">
        <v>80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25">
      <c r="A33" s="279" t="s">
        <v>57</v>
      </c>
      <c r="B33" s="542">
        <v>6075</v>
      </c>
      <c r="C33" s="454" t="s">
        <v>81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25">
      <c r="A34" s="279" t="s">
        <v>57</v>
      </c>
      <c r="B34" s="542">
        <v>6076</v>
      </c>
      <c r="C34" s="454" t="s">
        <v>82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25">
      <c r="A35" s="279" t="s">
        <v>57</v>
      </c>
      <c r="B35" s="542">
        <v>6077</v>
      </c>
      <c r="C35" s="454" t="s">
        <v>83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25">
      <c r="A36" s="279" t="s">
        <v>57</v>
      </c>
      <c r="B36" s="542">
        <v>6078</v>
      </c>
      <c r="C36" s="454" t="s">
        <v>84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25">
      <c r="A37" s="279" t="s">
        <v>57</v>
      </c>
      <c r="B37" s="542">
        <v>6079</v>
      </c>
      <c r="C37" s="454" t="s">
        <v>85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25">
      <c r="A38" s="279" t="s">
        <v>57</v>
      </c>
      <c r="B38" s="542">
        <v>6080</v>
      </c>
      <c r="C38" s="454" t="s">
        <v>86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.75" thickBot="1" x14ac:dyDescent="0.3">
      <c r="A39" s="297" t="s">
        <v>57</v>
      </c>
      <c r="B39" s="542">
        <v>6081</v>
      </c>
      <c r="C39" s="455" t="s">
        <v>87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25">
      <c r="A40" s="1113" t="s">
        <v>88</v>
      </c>
      <c r="B40" s="1114">
        <v>637</v>
      </c>
      <c r="C40" s="1115" t="s">
        <v>89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25">
      <c r="A41" s="279" t="s">
        <v>88</v>
      </c>
      <c r="B41" s="542">
        <v>224</v>
      </c>
      <c r="C41" s="33" t="s">
        <v>90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25">
      <c r="A42" s="279" t="s">
        <v>88</v>
      </c>
      <c r="B42" s="542">
        <v>227</v>
      </c>
      <c r="C42" s="33" t="s">
        <v>91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25">
      <c r="A43" s="279" t="s">
        <v>88</v>
      </c>
      <c r="B43" s="542">
        <v>228</v>
      </c>
      <c r="C43" s="33" t="s">
        <v>92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25">
      <c r="A44" s="279" t="s">
        <v>88</v>
      </c>
      <c r="B44" s="542">
        <v>216</v>
      </c>
      <c r="C44" s="33" t="s">
        <v>93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25">
      <c r="A45" s="279" t="s">
        <v>88</v>
      </c>
      <c r="B45" s="542">
        <v>223</v>
      </c>
      <c r="C45" s="33" t="s">
        <v>94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25">
      <c r="A46" s="279" t="s">
        <v>88</v>
      </c>
      <c r="B46" s="542">
        <v>241</v>
      </c>
      <c r="C46" s="33" t="s">
        <v>95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25">
      <c r="A47" s="279" t="s">
        <v>88</v>
      </c>
      <c r="B47" s="542">
        <v>245</v>
      </c>
      <c r="C47" s="33" t="s">
        <v>96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25">
      <c r="A48" s="279" t="s">
        <v>88</v>
      </c>
      <c r="B48" s="542">
        <v>246</v>
      </c>
      <c r="C48" s="33" t="s">
        <v>97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25">
      <c r="A49" s="279" t="s">
        <v>88</v>
      </c>
      <c r="B49" s="542">
        <v>251</v>
      </c>
      <c r="C49" s="33" t="s">
        <v>98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25">
      <c r="A50" s="279" t="s">
        <v>88</v>
      </c>
      <c r="B50" s="542">
        <v>632</v>
      </c>
      <c r="C50" s="33" t="s">
        <v>99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25">
      <c r="A51" s="279" t="s">
        <v>88</v>
      </c>
      <c r="B51" s="542">
        <v>286</v>
      </c>
      <c r="C51" s="33" t="s">
        <v>100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25">
      <c r="A52" s="279" t="s">
        <v>88</v>
      </c>
      <c r="B52" s="542">
        <v>240</v>
      </c>
      <c r="C52" s="33" t="s">
        <v>101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25">
      <c r="A53" s="279" t="s">
        <v>88</v>
      </c>
      <c r="B53" s="246">
        <v>513</v>
      </c>
      <c r="C53" s="33" t="s">
        <v>102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25">
      <c r="A54" s="279" t="s">
        <v>88</v>
      </c>
      <c r="B54" s="542">
        <v>260</v>
      </c>
      <c r="C54" s="33" t="s">
        <v>103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25">
      <c r="A55" s="279" t="s">
        <v>88</v>
      </c>
      <c r="B55" s="542">
        <v>234</v>
      </c>
      <c r="C55" s="33" t="s">
        <v>104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25">
      <c r="A56" s="279" t="s">
        <v>88</v>
      </c>
      <c r="B56" s="262">
        <v>2014</v>
      </c>
      <c r="C56" s="737" t="s">
        <v>110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25">
      <c r="A57" s="279" t="s">
        <v>88</v>
      </c>
      <c r="B57" s="542">
        <v>7224</v>
      </c>
      <c r="C57" s="33" t="s">
        <v>106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25">
      <c r="A58" s="279" t="s">
        <v>88</v>
      </c>
      <c r="B58" s="542">
        <v>514</v>
      </c>
      <c r="C58" s="33" t="s">
        <v>107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25">
      <c r="A59" s="279" t="s">
        <v>88</v>
      </c>
      <c r="B59" s="542">
        <v>736</v>
      </c>
      <c r="C59" s="54" t="s">
        <v>108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25">
      <c r="A60" s="279" t="s">
        <v>88</v>
      </c>
      <c r="B60" s="542">
        <v>755</v>
      </c>
      <c r="C60" s="54" t="s">
        <v>109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25">
      <c r="A61" s="279" t="s">
        <v>88</v>
      </c>
      <c r="B61" s="542">
        <v>2014</v>
      </c>
      <c r="C61" s="54" t="s">
        <v>110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25">
      <c r="A62" s="279" t="s">
        <v>88</v>
      </c>
      <c r="B62" s="543">
        <v>1095</v>
      </c>
      <c r="C62" s="54" t="s">
        <v>111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.75" thickBot="1" x14ac:dyDescent="0.3">
      <c r="A63" s="388" t="s">
        <v>88</v>
      </c>
      <c r="B63" s="543">
        <v>181</v>
      </c>
      <c r="C63" s="54" t="s">
        <v>492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25">
      <c r="A64" s="278" t="s">
        <v>113</v>
      </c>
      <c r="B64" s="543">
        <v>324</v>
      </c>
      <c r="C64" s="54" t="s">
        <v>114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25">
      <c r="A65" s="279" t="s">
        <v>113</v>
      </c>
      <c r="B65" s="543">
        <v>157</v>
      </c>
      <c r="C65" s="54" t="s">
        <v>115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25">
      <c r="A66" s="279" t="s">
        <v>113</v>
      </c>
      <c r="B66" s="543">
        <v>639</v>
      </c>
      <c r="C66" s="54" t="s">
        <v>116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25">
      <c r="A67" s="279" t="s">
        <v>113</v>
      </c>
      <c r="B67" s="543">
        <v>638</v>
      </c>
      <c r="C67" s="54" t="s">
        <v>117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25">
      <c r="A68" s="279" t="s">
        <v>113</v>
      </c>
      <c r="B68" s="543">
        <v>352</v>
      </c>
      <c r="C68" s="54" t="s">
        <v>118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25">
      <c r="A69" s="279" t="s">
        <v>113</v>
      </c>
      <c r="B69" s="543">
        <v>182</v>
      </c>
      <c r="C69" s="54" t="s">
        <v>119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25">
      <c r="A70" s="279" t="s">
        <v>113</v>
      </c>
      <c r="B70" s="543">
        <v>290</v>
      </c>
      <c r="C70" s="54" t="s">
        <v>120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25">
      <c r="A71" s="279" t="s">
        <v>113</v>
      </c>
      <c r="B71" s="543">
        <v>180</v>
      </c>
      <c r="C71" s="54" t="s">
        <v>121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25">
      <c r="A72" s="279" t="s">
        <v>113</v>
      </c>
      <c r="B72" s="177">
        <v>740</v>
      </c>
      <c r="C72" s="33" t="s">
        <v>122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.75" thickBot="1" x14ac:dyDescent="0.3">
      <c r="A73" s="280" t="s">
        <v>113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25">
      <c r="A74" s="286" t="s">
        <v>124</v>
      </c>
      <c r="B74" s="543">
        <v>280</v>
      </c>
      <c r="C74" s="54" t="s">
        <v>1353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25">
      <c r="A75" s="279" t="s">
        <v>124</v>
      </c>
      <c r="B75" s="543">
        <v>282</v>
      </c>
      <c r="C75" s="54" t="s">
        <v>126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25">
      <c r="A76" s="279" t="s">
        <v>124</v>
      </c>
      <c r="B76" s="543">
        <v>283</v>
      </c>
      <c r="C76" s="54" t="s">
        <v>127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25">
      <c r="A77" s="279" t="s">
        <v>124</v>
      </c>
      <c r="B77" s="543">
        <v>275</v>
      </c>
      <c r="C77" s="54" t="s">
        <v>128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25">
      <c r="A78" s="279" t="s">
        <v>124</v>
      </c>
      <c r="B78" s="543">
        <v>276</v>
      </c>
      <c r="C78" s="54" t="s">
        <v>129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25">
      <c r="A79" s="279" t="s">
        <v>124</v>
      </c>
      <c r="B79" s="543">
        <v>277</v>
      </c>
      <c r="C79" s="54" t="s">
        <v>130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25">
      <c r="A80" s="279" t="s">
        <v>124</v>
      </c>
      <c r="B80" s="543">
        <v>291</v>
      </c>
      <c r="C80" s="54" t="s">
        <v>131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25">
      <c r="A81" s="279" t="s">
        <v>124</v>
      </c>
      <c r="B81" s="543">
        <v>281</v>
      </c>
      <c r="C81" s="54" t="s">
        <v>132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25">
      <c r="A82" s="279" t="s">
        <v>124</v>
      </c>
      <c r="B82" s="543">
        <v>185</v>
      </c>
      <c r="C82" s="54" t="s">
        <v>133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25">
      <c r="A83" s="279" t="s">
        <v>124</v>
      </c>
      <c r="B83" s="543">
        <v>279</v>
      </c>
      <c r="C83" s="54" t="s">
        <v>134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.75" thickBot="1" x14ac:dyDescent="0.3">
      <c r="A84" s="279" t="s">
        <v>124</v>
      </c>
      <c r="B84" s="543">
        <v>1091</v>
      </c>
      <c r="C84" s="54" t="s">
        <v>135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.75" hidden="1" thickBot="1" x14ac:dyDescent="0.3">
      <c r="A85" s="286" t="s">
        <v>124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.75" hidden="1" thickBot="1" x14ac:dyDescent="0.3">
      <c r="A86" s="279" t="s">
        <v>124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.75" hidden="1" thickBot="1" x14ac:dyDescent="0.3">
      <c r="A87" s="279" t="s">
        <v>124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.75" hidden="1" thickBot="1" x14ac:dyDescent="0.3">
      <c r="A88" s="279" t="s">
        <v>124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.75" hidden="1" thickBot="1" x14ac:dyDescent="0.3">
      <c r="A89" s="279" t="s">
        <v>124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.75" hidden="1" thickBot="1" x14ac:dyDescent="0.3">
      <c r="A90" s="279" t="s">
        <v>124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.75" hidden="1" thickBot="1" x14ac:dyDescent="0.3">
      <c r="A91" s="279" t="s">
        <v>124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.75" hidden="1" thickBot="1" x14ac:dyDescent="0.3">
      <c r="A92" s="279" t="s">
        <v>124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.75" hidden="1" thickBot="1" x14ac:dyDescent="0.3">
      <c r="A93" s="279" t="s">
        <v>124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.75" hidden="1" thickBot="1" x14ac:dyDescent="0.3">
      <c r="A94" s="297" t="s">
        <v>124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25">
      <c r="A95" s="278" t="s">
        <v>146</v>
      </c>
      <c r="B95" s="674">
        <v>184</v>
      </c>
      <c r="C95" s="379" t="s">
        <v>147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25">
      <c r="A96" s="279" t="s">
        <v>146</v>
      </c>
      <c r="B96" s="543">
        <v>186</v>
      </c>
      <c r="C96" s="54" t="s">
        <v>148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.75" thickBot="1" x14ac:dyDescent="0.3">
      <c r="A97" s="280" t="s">
        <v>146</v>
      </c>
      <c r="B97" s="669">
        <v>9721</v>
      </c>
      <c r="C97" s="56" t="s">
        <v>151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25">
      <c r="A98" s="286" t="s">
        <v>152</v>
      </c>
      <c r="B98" s="671">
        <v>787</v>
      </c>
      <c r="C98" s="672" t="s">
        <v>153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25">
      <c r="A99" s="279" t="s">
        <v>152</v>
      </c>
      <c r="B99" s="543">
        <v>788</v>
      </c>
      <c r="C99" s="54" t="s">
        <v>154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25">
      <c r="A100" s="279" t="s">
        <v>152</v>
      </c>
      <c r="B100" s="543">
        <v>789</v>
      </c>
      <c r="C100" s="54" t="s">
        <v>155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.75" thickBot="1" x14ac:dyDescent="0.3">
      <c r="A101" s="279" t="s">
        <v>152</v>
      </c>
      <c r="B101" s="543">
        <v>790</v>
      </c>
      <c r="C101" s="54" t="s">
        <v>156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.75" hidden="1" thickBot="1" x14ac:dyDescent="0.3">
      <c r="A102" s="297" t="s">
        <v>152</v>
      </c>
      <c r="B102" s="663">
        <v>511</v>
      </c>
      <c r="C102" s="104" t="s">
        <v>157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25">
      <c r="A103" s="278" t="s">
        <v>158</v>
      </c>
      <c r="B103" s="666">
        <v>911</v>
      </c>
      <c r="C103" s="376" t="s">
        <v>159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25">
      <c r="A104" s="279" t="s">
        <v>158</v>
      </c>
      <c r="B104" s="177">
        <v>912</v>
      </c>
      <c r="C104" s="34" t="s">
        <v>160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25">
      <c r="A105" s="279" t="s">
        <v>158</v>
      </c>
      <c r="B105" s="177">
        <v>913</v>
      </c>
      <c r="C105" s="34" t="s">
        <v>161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25">
      <c r="A106" s="279" t="s">
        <v>158</v>
      </c>
      <c r="B106" s="177">
        <v>914</v>
      </c>
      <c r="C106" s="34" t="s">
        <v>162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25">
      <c r="A107" s="279" t="s">
        <v>158</v>
      </c>
      <c r="B107" s="177">
        <v>915</v>
      </c>
      <c r="C107" s="34" t="s">
        <v>163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25">
      <c r="A108" s="279" t="s">
        <v>158</v>
      </c>
      <c r="B108" s="177">
        <v>916</v>
      </c>
      <c r="C108" s="34" t="s">
        <v>164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25">
      <c r="A109" s="279" t="s">
        <v>158</v>
      </c>
      <c r="B109" s="177">
        <v>917</v>
      </c>
      <c r="C109" s="34" t="s">
        <v>165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25">
      <c r="A110" s="279" t="s">
        <v>158</v>
      </c>
      <c r="B110" s="177">
        <v>918</v>
      </c>
      <c r="C110" s="34" t="s">
        <v>166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25">
      <c r="A111" s="279" t="s">
        <v>158</v>
      </c>
      <c r="B111" s="177">
        <v>919</v>
      </c>
      <c r="C111" s="34" t="s">
        <v>167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25">
      <c r="A112" s="279" t="s">
        <v>158</v>
      </c>
      <c r="B112" s="177">
        <v>920</v>
      </c>
      <c r="C112" s="34" t="s">
        <v>168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25">
      <c r="A113" s="279" t="s">
        <v>158</v>
      </c>
      <c r="B113" s="177">
        <v>921</v>
      </c>
      <c r="C113" s="34" t="s">
        <v>169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25">
      <c r="A114" s="279" t="s">
        <v>158</v>
      </c>
      <c r="B114" s="177">
        <v>922</v>
      </c>
      <c r="C114" s="34" t="s">
        <v>170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25">
      <c r="A115" s="279" t="s">
        <v>158</v>
      </c>
      <c r="B115" s="177">
        <v>923</v>
      </c>
      <c r="C115" s="34" t="s">
        <v>171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25">
      <c r="A116" s="279" t="s">
        <v>158</v>
      </c>
      <c r="B116" s="177">
        <v>924</v>
      </c>
      <c r="C116" s="34" t="s">
        <v>172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25">
      <c r="A117" s="734" t="s">
        <v>158</v>
      </c>
      <c r="B117" s="14">
        <v>2070</v>
      </c>
      <c r="C117" s="178" t="s">
        <v>173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25">
      <c r="A118" s="279" t="s">
        <v>158</v>
      </c>
      <c r="B118" s="177">
        <v>1065</v>
      </c>
      <c r="C118" s="33" t="s">
        <v>174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25">
      <c r="A119" s="279" t="s">
        <v>158</v>
      </c>
      <c r="B119" s="177">
        <v>1066</v>
      </c>
      <c r="C119" s="33" t="s">
        <v>175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25">
      <c r="A120" s="279" t="s">
        <v>158</v>
      </c>
      <c r="B120" s="177">
        <v>1068</v>
      </c>
      <c r="C120" s="33" t="s">
        <v>177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25">
      <c r="A121" s="279" t="s">
        <v>158</v>
      </c>
      <c r="B121" s="177">
        <v>1069</v>
      </c>
      <c r="C121" s="33" t="s">
        <v>178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25">
      <c r="A122" s="279" t="s">
        <v>158</v>
      </c>
      <c r="B122" s="177">
        <v>1070</v>
      </c>
      <c r="C122" s="33" t="s">
        <v>179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25">
      <c r="A123" s="279" t="s">
        <v>158</v>
      </c>
      <c r="B123" s="177">
        <v>1071</v>
      </c>
      <c r="C123" s="33" t="s">
        <v>180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25">
      <c r="A124" s="279" t="s">
        <v>158</v>
      </c>
      <c r="B124" s="177">
        <v>1072</v>
      </c>
      <c r="C124" s="33" t="s">
        <v>181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25">
      <c r="A125" s="279" t="s">
        <v>158</v>
      </c>
      <c r="B125" s="177">
        <v>1073</v>
      </c>
      <c r="C125" s="33" t="s">
        <v>182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25">
      <c r="A126" s="279" t="s">
        <v>158</v>
      </c>
      <c r="B126" s="177">
        <v>1074</v>
      </c>
      <c r="C126" s="33" t="s">
        <v>183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25">
      <c r="A127" s="734" t="s">
        <v>158</v>
      </c>
      <c r="B127" s="16">
        <v>1408</v>
      </c>
      <c r="C127" s="178" t="s">
        <v>184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25">
      <c r="A128" s="734" t="s">
        <v>158</v>
      </c>
      <c r="B128" s="16">
        <v>1409</v>
      </c>
      <c r="C128" s="178" t="s">
        <v>185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25">
      <c r="A129" s="734" t="s">
        <v>158</v>
      </c>
      <c r="B129" s="16">
        <v>1410</v>
      </c>
      <c r="C129" s="178" t="s">
        <v>186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25">
      <c r="A130" s="734" t="s">
        <v>158</v>
      </c>
      <c r="B130" s="16">
        <v>1412</v>
      </c>
      <c r="C130" s="178" t="s">
        <v>187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25">
      <c r="A131" s="734" t="s">
        <v>158</v>
      </c>
      <c r="B131" s="16">
        <v>1413</v>
      </c>
      <c r="C131" s="178" t="s">
        <v>188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25">
      <c r="A132" s="734" t="s">
        <v>158</v>
      </c>
      <c r="B132" s="16">
        <v>1414</v>
      </c>
      <c r="C132" s="178" t="s">
        <v>189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25">
      <c r="A133" s="734" t="s">
        <v>158</v>
      </c>
      <c r="B133" s="16">
        <v>1415</v>
      </c>
      <c r="C133" s="178" t="s">
        <v>190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25">
      <c r="A134" s="734" t="s">
        <v>158</v>
      </c>
      <c r="B134" s="16">
        <v>1416</v>
      </c>
      <c r="C134" s="178" t="s">
        <v>191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25">
      <c r="A135" s="734" t="s">
        <v>158</v>
      </c>
      <c r="B135" s="16">
        <v>1417</v>
      </c>
      <c r="C135" s="178" t="s">
        <v>192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25">
      <c r="A136" s="734" t="s">
        <v>158</v>
      </c>
      <c r="B136" s="16">
        <v>1418</v>
      </c>
      <c r="C136" s="178" t="s">
        <v>193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25">
      <c r="A137" s="279" t="s">
        <v>158</v>
      </c>
      <c r="B137" s="177">
        <v>925</v>
      </c>
      <c r="C137" s="178" t="s">
        <v>194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25">
      <c r="A138" s="279" t="s">
        <v>158</v>
      </c>
      <c r="B138" s="177">
        <v>926</v>
      </c>
      <c r="C138" s="178" t="s">
        <v>195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25">
      <c r="A139" s="279" t="s">
        <v>158</v>
      </c>
      <c r="B139" s="177">
        <v>927</v>
      </c>
      <c r="C139" s="178" t="s">
        <v>196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25">
      <c r="A140" s="279" t="s">
        <v>158</v>
      </c>
      <c r="B140" s="177">
        <v>928</v>
      </c>
      <c r="C140" s="178" t="s">
        <v>197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25">
      <c r="A141" s="297" t="s">
        <v>158</v>
      </c>
      <c r="B141" s="174">
        <v>929</v>
      </c>
      <c r="C141" s="276" t="s">
        <v>198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25">
      <c r="A142" s="279" t="s">
        <v>158</v>
      </c>
      <c r="B142" s="268">
        <v>1393</v>
      </c>
      <c r="C142" s="419" t="s">
        <v>199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25">
      <c r="A143" s="279" t="s">
        <v>158</v>
      </c>
      <c r="B143" s="268">
        <v>1394</v>
      </c>
      <c r="C143" s="419" t="s">
        <v>200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25">
      <c r="A144" s="279" t="s">
        <v>158</v>
      </c>
      <c r="B144" s="268">
        <v>1395</v>
      </c>
      <c r="C144" s="419" t="s">
        <v>1347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25">
      <c r="A145" s="279" t="s">
        <v>158</v>
      </c>
      <c r="B145" s="73">
        <v>1047</v>
      </c>
      <c r="C145" s="718" t="s">
        <v>202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25">
      <c r="A146" s="279" t="s">
        <v>158</v>
      </c>
      <c r="B146" s="73">
        <v>1048</v>
      </c>
      <c r="C146" s="802" t="s">
        <v>203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.75" thickBot="1" x14ac:dyDescent="0.3">
      <c r="A147" s="279" t="s">
        <v>158</v>
      </c>
      <c r="B147" s="287">
        <v>1046</v>
      </c>
      <c r="C147" s="720" t="s">
        <v>204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25">
      <c r="A148" s="717" t="s">
        <v>158</v>
      </c>
      <c r="B148" s="73">
        <v>1376</v>
      </c>
      <c r="C148" s="718" t="s">
        <v>482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.75" thickBot="1" x14ac:dyDescent="0.3">
      <c r="A149" s="1063" t="s">
        <v>158</v>
      </c>
      <c r="B149" s="73">
        <v>1377</v>
      </c>
      <c r="C149" s="718" t="s">
        <v>206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25">
      <c r="A150" s="286" t="s">
        <v>207</v>
      </c>
      <c r="B150" s="671">
        <v>936</v>
      </c>
      <c r="C150" s="176" t="s">
        <v>208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25">
      <c r="A151" s="286" t="s">
        <v>207</v>
      </c>
      <c r="B151" s="543">
        <v>1341</v>
      </c>
      <c r="C151" s="33" t="s">
        <v>209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25">
      <c r="A152" s="279" t="s">
        <v>207</v>
      </c>
      <c r="B152" s="543">
        <v>938</v>
      </c>
      <c r="C152" s="33" t="s">
        <v>210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25">
      <c r="A153" s="279" t="s">
        <v>207</v>
      </c>
      <c r="B153" s="543">
        <v>939</v>
      </c>
      <c r="C153" s="1130" t="s">
        <v>211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25">
      <c r="A154" s="279" t="s">
        <v>207</v>
      </c>
      <c r="B154" s="543">
        <v>940</v>
      </c>
      <c r="C154" s="33" t="s">
        <v>212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25">
      <c r="A155" s="279" t="s">
        <v>207</v>
      </c>
      <c r="B155" s="543">
        <v>941</v>
      </c>
      <c r="C155" s="33" t="s">
        <v>213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25">
      <c r="A156" s="279" t="s">
        <v>207</v>
      </c>
      <c r="B156" s="543">
        <v>944</v>
      </c>
      <c r="C156" s="33" t="s">
        <v>214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25">
      <c r="A157" s="279" t="s">
        <v>207</v>
      </c>
      <c r="B157" s="543">
        <v>946</v>
      </c>
      <c r="C157" s="33" t="s">
        <v>215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25">
      <c r="A158" s="279" t="s">
        <v>207</v>
      </c>
      <c r="B158" s="543">
        <v>947</v>
      </c>
      <c r="C158" s="33" t="s">
        <v>216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25">
      <c r="A159" s="279" t="s">
        <v>207</v>
      </c>
      <c r="B159" s="543">
        <v>983</v>
      </c>
      <c r="C159" s="33" t="s">
        <v>217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.75" thickBot="1" x14ac:dyDescent="0.3">
      <c r="A160" s="280" t="s">
        <v>207</v>
      </c>
      <c r="B160" s="669">
        <v>945</v>
      </c>
      <c r="C160" s="36" t="s">
        <v>218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.75" thickBot="1" x14ac:dyDescent="0.3">
      <c r="A161" s="280" t="s">
        <v>207</v>
      </c>
      <c r="B161" s="268">
        <v>1509</v>
      </c>
      <c r="C161" s="718" t="s">
        <v>219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.75" thickBot="1" x14ac:dyDescent="0.3">
      <c r="A162" s="280" t="s">
        <v>207</v>
      </c>
      <c r="B162" s="268">
        <v>1510</v>
      </c>
      <c r="C162" s="718" t="s">
        <v>220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.75" thickBot="1" x14ac:dyDescent="0.3">
      <c r="A163" s="280" t="s">
        <v>207</v>
      </c>
      <c r="B163" s="268">
        <v>1511</v>
      </c>
      <c r="C163" s="720" t="s">
        <v>221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25">
      <c r="A164" s="278" t="s">
        <v>222</v>
      </c>
      <c r="B164" s="269">
        <v>4663</v>
      </c>
      <c r="C164" s="3" t="s">
        <v>223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25">
      <c r="A165" s="286" t="s">
        <v>222</v>
      </c>
      <c r="B165" s="268">
        <v>3181</v>
      </c>
      <c r="C165" s="4" t="s">
        <v>1335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25">
      <c r="A166" s="279" t="s">
        <v>222</v>
      </c>
      <c r="B166" s="268">
        <v>1672</v>
      </c>
      <c r="C166" s="2" t="s">
        <v>225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25">
      <c r="A167" s="279" t="s">
        <v>222</v>
      </c>
      <c r="B167" s="268">
        <v>4713</v>
      </c>
      <c r="C167" s="2" t="s">
        <v>226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25">
      <c r="A168" s="279" t="s">
        <v>222</v>
      </c>
      <c r="B168" s="268">
        <v>4687</v>
      </c>
      <c r="C168" s="2" t="s">
        <v>1336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25">
      <c r="A169" s="279" t="s">
        <v>222</v>
      </c>
      <c r="B169" s="440">
        <v>4704</v>
      </c>
      <c r="C169" s="2" t="s">
        <v>1337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25">
      <c r="A170" s="279" t="s">
        <v>222</v>
      </c>
      <c r="B170" s="268">
        <v>2230</v>
      </c>
      <c r="C170" s="2" t="s">
        <v>1338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25">
      <c r="A171" s="279" t="s">
        <v>222</v>
      </c>
      <c r="B171" s="268">
        <v>3720</v>
      </c>
      <c r="C171" s="2" t="s">
        <v>230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.75" hidden="1" thickBot="1" x14ac:dyDescent="0.3">
      <c r="A172" s="280" t="s">
        <v>222</v>
      </c>
      <c r="B172" s="264">
        <v>2499</v>
      </c>
      <c r="C172" s="32" t="s">
        <v>1339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25">
      <c r="A173" s="278" t="s">
        <v>232</v>
      </c>
      <c r="B173" s="680">
        <v>612</v>
      </c>
      <c r="C173" s="379" t="s">
        <v>233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25">
      <c r="A174" s="279" t="s">
        <v>232</v>
      </c>
      <c r="B174" s="542">
        <v>618</v>
      </c>
      <c r="C174" s="54" t="s">
        <v>234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.75" hidden="1" thickBot="1" x14ac:dyDescent="0.3">
      <c r="A175" s="280" t="s">
        <v>232</v>
      </c>
      <c r="B175" s="681">
        <v>617</v>
      </c>
      <c r="C175" s="56" t="s">
        <v>235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2578125" defaultRowHeight="15" x14ac:dyDescent="0.25"/>
  <cols>
    <col min="1" max="1" width="19.140625" bestFit="1" customWidth="1"/>
    <col min="2" max="2" width="7.5703125" bestFit="1" customWidth="1"/>
    <col min="3" max="3" width="37.5703125" bestFit="1" customWidth="1"/>
    <col min="6" max="6" width="7.85546875" bestFit="1" customWidth="1"/>
    <col min="9" max="9" width="8.7109375" bestFit="1" customWidth="1"/>
    <col min="10" max="10" width="11.7109375" style="633" bestFit="1" customWidth="1"/>
    <col min="11" max="11" width="11.7109375" style="633" customWidth="1"/>
    <col min="12" max="12" width="7.85546875" bestFit="1" customWidth="1"/>
    <col min="13" max="13" width="12" style="633" bestFit="1" customWidth="1"/>
  </cols>
  <sheetData>
    <row r="1" spans="1:13" ht="19.5" x14ac:dyDescent="0.3">
      <c r="B1" s="14"/>
      <c r="C1" s="1133" t="s">
        <v>1354</v>
      </c>
    </row>
    <row r="2" spans="1:13" ht="19.5" x14ac:dyDescent="0.3">
      <c r="B2" s="14"/>
      <c r="C2" s="1133"/>
    </row>
    <row r="3" spans="1:13" ht="19.5" x14ac:dyDescent="0.3">
      <c r="B3" s="14"/>
      <c r="C3" s="1133"/>
    </row>
    <row r="4" spans="1:13" ht="15.75" thickBot="1" x14ac:dyDescent="0.3">
      <c r="A4" t="s">
        <v>1333</v>
      </c>
      <c r="B4" s="14" t="s">
        <v>1241</v>
      </c>
      <c r="C4" t="s">
        <v>1259</v>
      </c>
      <c r="D4" s="1134">
        <v>45981</v>
      </c>
      <c r="E4" s="1134" t="s">
        <v>47</v>
      </c>
      <c r="F4" t="s">
        <v>427</v>
      </c>
      <c r="G4" s="1134">
        <v>45971</v>
      </c>
      <c r="H4" s="1134" t="s">
        <v>47</v>
      </c>
      <c r="I4" s="1134" t="s">
        <v>427</v>
      </c>
      <c r="J4" s="1135">
        <v>45962</v>
      </c>
      <c r="K4" s="1135" t="s">
        <v>47</v>
      </c>
      <c r="L4" s="1134" t="s">
        <v>427</v>
      </c>
      <c r="M4" s="1135">
        <v>45901</v>
      </c>
    </row>
    <row r="5" spans="1:13" x14ac:dyDescent="0.25">
      <c r="A5" s="1136" t="s">
        <v>51</v>
      </c>
      <c r="B5" s="760">
        <v>88</v>
      </c>
      <c r="C5" s="800" t="s">
        <v>52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25">
      <c r="A6" s="1139" t="s">
        <v>51</v>
      </c>
      <c r="B6" s="750">
        <v>1017</v>
      </c>
      <c r="C6" s="33" t="s">
        <v>53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25">
      <c r="A7" s="1139" t="s">
        <v>51</v>
      </c>
      <c r="B7" s="750">
        <v>89</v>
      </c>
      <c r="C7" s="33" t="s">
        <v>54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25">
      <c r="A8" s="1139" t="s">
        <v>51</v>
      </c>
      <c r="B8" s="750">
        <v>90</v>
      </c>
      <c r="C8" s="33" t="s">
        <v>55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.75" thickBot="1" x14ac:dyDescent="0.3">
      <c r="A9" s="1140" t="s">
        <v>51</v>
      </c>
      <c r="B9" s="750">
        <v>91</v>
      </c>
      <c r="C9" s="33" t="s">
        <v>56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25">
      <c r="A10" s="1141" t="s">
        <v>57</v>
      </c>
      <c r="B10" s="750">
        <v>154</v>
      </c>
      <c r="C10" s="33" t="s">
        <v>58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25">
      <c r="A11" s="1139" t="s">
        <v>57</v>
      </c>
      <c r="B11" s="750">
        <v>159</v>
      </c>
      <c r="C11" s="33" t="s">
        <v>59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25">
      <c r="A12" s="1139" t="s">
        <v>57</v>
      </c>
      <c r="B12" s="750">
        <v>193</v>
      </c>
      <c r="C12" s="33" t="s">
        <v>60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25">
      <c r="A13" s="1139" t="s">
        <v>57</v>
      </c>
      <c r="B13" s="750">
        <v>195</v>
      </c>
      <c r="C13" s="33" t="s">
        <v>61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25">
      <c r="A14" s="1139" t="s">
        <v>57</v>
      </c>
      <c r="B14" s="750">
        <v>196</v>
      </c>
      <c r="C14" s="33" t="s">
        <v>62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25">
      <c r="A15" s="1139" t="s">
        <v>57</v>
      </c>
      <c r="B15" s="750">
        <v>197</v>
      </c>
      <c r="C15" s="33" t="s">
        <v>63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25">
      <c r="A16" s="1139" t="s">
        <v>57</v>
      </c>
      <c r="B16" s="750">
        <v>198</v>
      </c>
      <c r="C16" s="33" t="s">
        <v>64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25">
      <c r="A17" s="1139" t="s">
        <v>57</v>
      </c>
      <c r="B17" s="750">
        <v>199</v>
      </c>
      <c r="C17" s="33" t="s">
        <v>65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25">
      <c r="A18" s="1139" t="s">
        <v>57</v>
      </c>
      <c r="B18" s="750">
        <v>200</v>
      </c>
      <c r="C18" s="33" t="s">
        <v>66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25">
      <c r="A19" s="1139" t="s">
        <v>57</v>
      </c>
      <c r="B19" s="750">
        <v>201</v>
      </c>
      <c r="C19" s="33" t="s">
        <v>67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25">
      <c r="A20" s="1139" t="s">
        <v>57</v>
      </c>
      <c r="B20" s="750">
        <v>202</v>
      </c>
      <c r="C20" s="33" t="s">
        <v>68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25">
      <c r="A21" s="1139" t="s">
        <v>57</v>
      </c>
      <c r="B21" s="750">
        <v>208</v>
      </c>
      <c r="C21" s="33" t="s">
        <v>69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25">
      <c r="A22" s="1139" t="s">
        <v>57</v>
      </c>
      <c r="B22" s="750">
        <v>215</v>
      </c>
      <c r="C22" s="33" t="s">
        <v>70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25">
      <c r="A23" s="1139" t="s">
        <v>57</v>
      </c>
      <c r="B23" s="750">
        <v>221</v>
      </c>
      <c r="C23" s="33" t="s">
        <v>71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25">
      <c r="A24" s="1139" t="s">
        <v>57</v>
      </c>
      <c r="B24" s="750">
        <v>243</v>
      </c>
      <c r="C24" s="33" t="s">
        <v>72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25">
      <c r="A25" s="1139" t="s">
        <v>57</v>
      </c>
      <c r="B25" s="750">
        <v>266</v>
      </c>
      <c r="C25" s="33" t="s">
        <v>73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25">
      <c r="A26" s="1139" t="s">
        <v>57</v>
      </c>
      <c r="B26" s="750">
        <v>416</v>
      </c>
      <c r="C26" s="33" t="s">
        <v>74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25">
      <c r="A27" s="1139" t="s">
        <v>57</v>
      </c>
      <c r="B27" s="750">
        <v>468</v>
      </c>
      <c r="C27" s="33" t="s">
        <v>75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25">
      <c r="A28" s="1139" t="s">
        <v>57</v>
      </c>
      <c r="B28" s="750">
        <v>665</v>
      </c>
      <c r="C28" s="33" t="s">
        <v>76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25">
      <c r="A29" s="1141" t="s">
        <v>88</v>
      </c>
      <c r="B29" s="750">
        <v>637</v>
      </c>
      <c r="C29" s="33" t="s">
        <v>89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25">
      <c r="A30" s="1139" t="s">
        <v>88</v>
      </c>
      <c r="B30" s="750">
        <v>224</v>
      </c>
      <c r="C30" s="2" t="s">
        <v>90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25">
      <c r="A31" s="1139" t="s">
        <v>88</v>
      </c>
      <c r="B31" s="750">
        <v>227</v>
      </c>
      <c r="C31" s="2" t="s">
        <v>91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25">
      <c r="A32" s="1139" t="s">
        <v>88</v>
      </c>
      <c r="B32" s="750">
        <v>228</v>
      </c>
      <c r="C32" s="2" t="s">
        <v>92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25">
      <c r="A33" s="1139" t="s">
        <v>88</v>
      </c>
      <c r="B33" s="750">
        <v>216</v>
      </c>
      <c r="C33" s="2" t="s">
        <v>93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25">
      <c r="A34" s="1139" t="s">
        <v>88</v>
      </c>
      <c r="B34" s="750">
        <v>223</v>
      </c>
      <c r="C34" s="2" t="s">
        <v>94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25">
      <c r="A35" s="1139" t="s">
        <v>88</v>
      </c>
      <c r="B35" s="750">
        <v>241</v>
      </c>
      <c r="C35" s="2" t="s">
        <v>95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25">
      <c r="A36" s="1139" t="s">
        <v>88</v>
      </c>
      <c r="B36" s="750">
        <v>245</v>
      </c>
      <c r="C36" s="2" t="s">
        <v>96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25">
      <c r="A37" s="1139" t="s">
        <v>88</v>
      </c>
      <c r="B37" s="750">
        <v>246</v>
      </c>
      <c r="C37" s="2" t="s">
        <v>97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25">
      <c r="A38" s="1139" t="s">
        <v>88</v>
      </c>
      <c r="B38" s="750">
        <v>251</v>
      </c>
      <c r="C38" s="2" t="s">
        <v>98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25">
      <c r="A39" s="1139" t="s">
        <v>88</v>
      </c>
      <c r="B39" s="750">
        <v>632</v>
      </c>
      <c r="C39" s="2" t="s">
        <v>99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25">
      <c r="A40" s="1139" t="s">
        <v>88</v>
      </c>
      <c r="B40" s="750">
        <v>286</v>
      </c>
      <c r="C40" s="2" t="s">
        <v>100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25">
      <c r="A41" s="1139" t="s">
        <v>88</v>
      </c>
      <c r="B41" s="750">
        <v>240</v>
      </c>
      <c r="C41" s="2" t="s">
        <v>101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25">
      <c r="A42" s="1139" t="s">
        <v>88</v>
      </c>
      <c r="B42" s="750">
        <v>513</v>
      </c>
      <c r="C42" s="2" t="s">
        <v>102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25">
      <c r="A43" s="1139" t="s">
        <v>88</v>
      </c>
      <c r="B43" s="750">
        <v>260</v>
      </c>
      <c r="C43" s="2" t="s">
        <v>103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25">
      <c r="A44" s="1139" t="s">
        <v>88</v>
      </c>
      <c r="B44" s="750">
        <v>234</v>
      </c>
      <c r="C44" s="2" t="s">
        <v>104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25">
      <c r="A45" s="1139" t="s">
        <v>88</v>
      </c>
      <c r="B45" s="750">
        <v>753</v>
      </c>
      <c r="C45" s="924" t="s">
        <v>105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25">
      <c r="A46" s="1139" t="s">
        <v>88</v>
      </c>
      <c r="B46" s="750">
        <v>7224</v>
      </c>
      <c r="C46" s="2" t="s">
        <v>106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25">
      <c r="A47" s="1139" t="s">
        <v>88</v>
      </c>
      <c r="B47" s="750">
        <v>514</v>
      </c>
      <c r="C47" s="2" t="s">
        <v>107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25">
      <c r="A48" s="1139" t="s">
        <v>88</v>
      </c>
      <c r="B48" s="750">
        <v>736</v>
      </c>
      <c r="C48" s="21" t="s">
        <v>108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25">
      <c r="A49" s="1139" t="s">
        <v>88</v>
      </c>
      <c r="B49" s="750">
        <v>755</v>
      </c>
      <c r="C49" s="21" t="s">
        <v>109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.75" thickBot="1" x14ac:dyDescent="0.3">
      <c r="A50" s="1142" t="s">
        <v>88</v>
      </c>
      <c r="B50" s="761">
        <v>181</v>
      </c>
      <c r="C50" s="21" t="s">
        <v>492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25">
      <c r="A51" s="1136" t="s">
        <v>113</v>
      </c>
      <c r="B51" s="761">
        <v>324</v>
      </c>
      <c r="C51" s="21" t="s">
        <v>114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25">
      <c r="A52" s="1139" t="s">
        <v>113</v>
      </c>
      <c r="B52" s="761">
        <v>157</v>
      </c>
      <c r="C52" s="21" t="s">
        <v>115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25">
      <c r="A53" s="1139" t="s">
        <v>113</v>
      </c>
      <c r="B53" s="761">
        <v>639</v>
      </c>
      <c r="C53" s="21" t="s">
        <v>116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25">
      <c r="A54" s="1139" t="s">
        <v>113</v>
      </c>
      <c r="B54" s="761">
        <v>638</v>
      </c>
      <c r="C54" s="21" t="s">
        <v>117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25">
      <c r="A55" s="1139" t="s">
        <v>113</v>
      </c>
      <c r="B55" s="761">
        <v>352</v>
      </c>
      <c r="C55" s="21" t="s">
        <v>118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25">
      <c r="A56" s="1139" t="s">
        <v>113</v>
      </c>
      <c r="B56" s="761">
        <v>182</v>
      </c>
      <c r="C56" s="21" t="s">
        <v>119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25">
      <c r="A57" s="1139" t="s">
        <v>113</v>
      </c>
      <c r="B57" s="761">
        <v>1503</v>
      </c>
      <c r="C57" s="21" t="s">
        <v>120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25">
      <c r="A58" s="1139" t="s">
        <v>113</v>
      </c>
      <c r="B58" s="761">
        <v>180</v>
      </c>
      <c r="C58" s="21" t="s">
        <v>121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25">
      <c r="A59" s="1139" t="s">
        <v>113</v>
      </c>
      <c r="B59" s="804">
        <v>740</v>
      </c>
      <c r="C59" s="2" t="s">
        <v>122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.75" thickBot="1" x14ac:dyDescent="0.3">
      <c r="A60" s="1140" t="s">
        <v>113</v>
      </c>
      <c r="B60" s="804">
        <v>342</v>
      </c>
      <c r="C60" s="2" t="s">
        <v>1355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25">
      <c r="A61" s="1141" t="s">
        <v>124</v>
      </c>
      <c r="B61" s="761">
        <v>280</v>
      </c>
      <c r="C61" s="21" t="s">
        <v>1353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25">
      <c r="A62" s="1139" t="s">
        <v>124</v>
      </c>
      <c r="B62" s="761">
        <v>282</v>
      </c>
      <c r="C62" s="21" t="s">
        <v>126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25">
      <c r="A63" s="1139" t="s">
        <v>124</v>
      </c>
      <c r="B63" s="761">
        <v>283</v>
      </c>
      <c r="C63" s="21" t="s">
        <v>127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25">
      <c r="A64" s="1139" t="s">
        <v>124</v>
      </c>
      <c r="B64" s="761">
        <v>275</v>
      </c>
      <c r="C64" s="21" t="s">
        <v>128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25">
      <c r="A65" s="1139" t="s">
        <v>124</v>
      </c>
      <c r="B65" s="761">
        <v>276</v>
      </c>
      <c r="C65" s="21" t="s">
        <v>129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25">
      <c r="A66" s="1139" t="s">
        <v>124</v>
      </c>
      <c r="B66" s="761">
        <v>277</v>
      </c>
      <c r="C66" s="21" t="s">
        <v>130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25">
      <c r="A67" s="1139" t="s">
        <v>124</v>
      </c>
      <c r="B67" s="761">
        <v>291</v>
      </c>
      <c r="C67" s="21" t="s">
        <v>131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25">
      <c r="A68" s="1139" t="s">
        <v>124</v>
      </c>
      <c r="B68" s="761">
        <v>281</v>
      </c>
      <c r="C68" s="54" t="s">
        <v>132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25">
      <c r="A69" s="1139" t="s">
        <v>124</v>
      </c>
      <c r="B69" s="761">
        <v>185</v>
      </c>
      <c r="C69" s="54" t="s">
        <v>133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25">
      <c r="A70" s="1139" t="s">
        <v>124</v>
      </c>
      <c r="B70" s="761">
        <v>279</v>
      </c>
      <c r="C70" s="54" t="s">
        <v>134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.75" thickBot="1" x14ac:dyDescent="0.3">
      <c r="A71" s="1139" t="s">
        <v>124</v>
      </c>
      <c r="B71" s="761">
        <v>1091</v>
      </c>
      <c r="C71" s="54" t="s">
        <v>135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25">
      <c r="A72" s="1136" t="s">
        <v>146</v>
      </c>
      <c r="B72" s="761">
        <v>184</v>
      </c>
      <c r="C72" s="54" t="s">
        <v>147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25">
      <c r="A73" s="1139" t="s">
        <v>146</v>
      </c>
      <c r="B73" s="761">
        <v>186</v>
      </c>
      <c r="C73" s="54" t="s">
        <v>148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.75" thickBot="1" x14ac:dyDescent="0.3">
      <c r="A74" s="1140" t="s">
        <v>146</v>
      </c>
      <c r="B74" s="761">
        <v>9721</v>
      </c>
      <c r="C74" s="54" t="s">
        <v>151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25">
      <c r="A75" s="1136" t="s">
        <v>152</v>
      </c>
      <c r="B75" s="761">
        <v>787</v>
      </c>
      <c r="C75" s="54" t="s">
        <v>153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25">
      <c r="A76" s="1139" t="s">
        <v>152</v>
      </c>
      <c r="B76" s="761">
        <v>788</v>
      </c>
      <c r="C76" s="54" t="s">
        <v>154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25">
      <c r="A77" s="1139" t="s">
        <v>152</v>
      </c>
      <c r="B77" s="761">
        <v>789</v>
      </c>
      <c r="C77" s="54" t="s">
        <v>155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.75" thickBot="1" x14ac:dyDescent="0.3">
      <c r="A78" s="1139" t="s">
        <v>152</v>
      </c>
      <c r="B78" s="761">
        <v>790</v>
      </c>
      <c r="C78" s="54" t="s">
        <v>156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25">
      <c r="A79" s="1136" t="s">
        <v>158</v>
      </c>
      <c r="B79" s="1074">
        <v>911</v>
      </c>
      <c r="C79" s="376" t="s">
        <v>159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25">
      <c r="A80" s="1139" t="s">
        <v>158</v>
      </c>
      <c r="B80" s="804">
        <v>912</v>
      </c>
      <c r="C80" s="34" t="s">
        <v>160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25">
      <c r="A81" s="1139" t="s">
        <v>158</v>
      </c>
      <c r="B81" s="804">
        <v>913</v>
      </c>
      <c r="C81" s="34" t="s">
        <v>161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25">
      <c r="A82" s="1139" t="s">
        <v>158</v>
      </c>
      <c r="B82" s="804">
        <v>914</v>
      </c>
      <c r="C82" s="34" t="s">
        <v>162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25">
      <c r="A83" s="1139" t="s">
        <v>158</v>
      </c>
      <c r="B83" s="804">
        <v>915</v>
      </c>
      <c r="C83" s="34" t="s">
        <v>163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25">
      <c r="A84" s="1139" t="s">
        <v>158</v>
      </c>
      <c r="B84" s="804">
        <v>916</v>
      </c>
      <c r="C84" s="34" t="s">
        <v>164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25">
      <c r="A85" s="1139" t="s">
        <v>158</v>
      </c>
      <c r="B85" s="804">
        <v>917</v>
      </c>
      <c r="C85" s="34" t="s">
        <v>165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25">
      <c r="A86" s="1139" t="s">
        <v>158</v>
      </c>
      <c r="B86" s="804">
        <v>918</v>
      </c>
      <c r="C86" s="34" t="s">
        <v>166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25">
      <c r="A87" s="1139" t="s">
        <v>158</v>
      </c>
      <c r="B87" s="804">
        <v>919</v>
      </c>
      <c r="C87" s="34" t="s">
        <v>167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25">
      <c r="A88" s="1139" t="s">
        <v>158</v>
      </c>
      <c r="B88" s="804">
        <v>920</v>
      </c>
      <c r="C88" s="34" t="s">
        <v>168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25">
      <c r="A89" s="1139" t="s">
        <v>158</v>
      </c>
      <c r="B89" s="804">
        <v>921</v>
      </c>
      <c r="C89" s="34" t="s">
        <v>169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25">
      <c r="A90" s="1139" t="s">
        <v>158</v>
      </c>
      <c r="B90" s="804">
        <v>922</v>
      </c>
      <c r="C90" s="34" t="s">
        <v>170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25">
      <c r="A91" s="1139" t="s">
        <v>158</v>
      </c>
      <c r="B91" s="804">
        <v>923</v>
      </c>
      <c r="C91" s="34" t="s">
        <v>171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.75" thickBot="1" x14ac:dyDescent="0.3">
      <c r="A92" s="1140" t="s">
        <v>158</v>
      </c>
      <c r="B92" s="1075">
        <v>924</v>
      </c>
      <c r="C92" s="1144" t="s">
        <v>172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25">
      <c r="A93" s="1146" t="s">
        <v>158</v>
      </c>
      <c r="B93" s="1147">
        <v>2070</v>
      </c>
      <c r="C93" s="1148" t="s">
        <v>173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25">
      <c r="A94" s="1139" t="s">
        <v>158</v>
      </c>
      <c r="B94" s="804">
        <v>1065</v>
      </c>
      <c r="C94" s="33" t="s">
        <v>174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25">
      <c r="A95" s="1139" t="s">
        <v>158</v>
      </c>
      <c r="B95" s="804">
        <v>1066</v>
      </c>
      <c r="C95" s="33" t="s">
        <v>175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25">
      <c r="A96" s="1139" t="s">
        <v>158</v>
      </c>
      <c r="B96" s="804">
        <v>1068</v>
      </c>
      <c r="C96" s="33" t="s">
        <v>177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25">
      <c r="A97" s="1139" t="s">
        <v>158</v>
      </c>
      <c r="B97" s="804">
        <v>1069</v>
      </c>
      <c r="C97" s="33" t="s">
        <v>178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25">
      <c r="A98" s="1139" t="s">
        <v>158</v>
      </c>
      <c r="B98" s="804">
        <v>1070</v>
      </c>
      <c r="C98" s="33" t="s">
        <v>179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25">
      <c r="A99" s="1139" t="s">
        <v>158</v>
      </c>
      <c r="B99" s="804">
        <v>1071</v>
      </c>
      <c r="C99" s="33" t="s">
        <v>180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25">
      <c r="A100" s="1139" t="s">
        <v>158</v>
      </c>
      <c r="B100" s="804">
        <v>1072</v>
      </c>
      <c r="C100" s="33" t="s">
        <v>181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25">
      <c r="A101" s="1139" t="s">
        <v>158</v>
      </c>
      <c r="B101" s="804">
        <v>1073</v>
      </c>
      <c r="C101" s="33" t="s">
        <v>182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.75" thickBot="1" x14ac:dyDescent="0.3">
      <c r="A102" s="1142" t="s">
        <v>158</v>
      </c>
      <c r="B102" s="1073">
        <v>1074</v>
      </c>
      <c r="C102" s="55" t="s">
        <v>183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25">
      <c r="A103" s="1136" t="s">
        <v>158</v>
      </c>
      <c r="B103" s="1076">
        <v>1408</v>
      </c>
      <c r="C103" s="1079" t="s">
        <v>184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25">
      <c r="A104" s="1139" t="s">
        <v>158</v>
      </c>
      <c r="B104" s="1077">
        <v>1409</v>
      </c>
      <c r="C104" s="1080" t="s">
        <v>185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25">
      <c r="A105" s="1139" t="s">
        <v>158</v>
      </c>
      <c r="B105" s="1077">
        <v>1410</v>
      </c>
      <c r="C105" s="1080" t="s">
        <v>186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25">
      <c r="A106" s="1139" t="s">
        <v>158</v>
      </c>
      <c r="B106" s="1077">
        <v>1412</v>
      </c>
      <c r="C106" s="1080" t="s">
        <v>187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25">
      <c r="A107" s="1139" t="s">
        <v>158</v>
      </c>
      <c r="B107" s="1077">
        <v>1413</v>
      </c>
      <c r="C107" s="1080" t="s">
        <v>188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25">
      <c r="A108" s="1139" t="s">
        <v>158</v>
      </c>
      <c r="B108" s="1077">
        <v>1414</v>
      </c>
      <c r="C108" s="1080" t="s">
        <v>189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25">
      <c r="A109" s="1139" t="s">
        <v>158</v>
      </c>
      <c r="B109" s="1077">
        <v>1415</v>
      </c>
      <c r="C109" s="1080" t="s">
        <v>190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25">
      <c r="A110" s="1139" t="s">
        <v>158</v>
      </c>
      <c r="B110" s="1161">
        <v>1416</v>
      </c>
      <c r="C110" s="1080" t="s">
        <v>191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25">
      <c r="A111" s="1139" t="s">
        <v>158</v>
      </c>
      <c r="B111" s="1077">
        <v>1417</v>
      </c>
      <c r="C111" s="1080" t="s">
        <v>192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.75" thickBot="1" x14ac:dyDescent="0.3">
      <c r="A112" s="1140" t="s">
        <v>158</v>
      </c>
      <c r="B112" s="1078">
        <v>1418</v>
      </c>
      <c r="C112" s="1081" t="s">
        <v>193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25">
      <c r="A113" s="1141" t="s">
        <v>158</v>
      </c>
      <c r="B113" s="1154">
        <v>925</v>
      </c>
      <c r="C113" s="924" t="s">
        <v>194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25">
      <c r="A114" s="1139" t="s">
        <v>158</v>
      </c>
      <c r="B114" s="804">
        <v>926</v>
      </c>
      <c r="C114" s="178" t="s">
        <v>195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25">
      <c r="A115" s="1139" t="s">
        <v>158</v>
      </c>
      <c r="B115" s="804">
        <v>927</v>
      </c>
      <c r="C115" s="178" t="s">
        <v>196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25">
      <c r="A116" s="1139" t="s">
        <v>158</v>
      </c>
      <c r="B116" s="804">
        <v>928</v>
      </c>
      <c r="C116" s="178" t="s">
        <v>197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.75" thickBot="1" x14ac:dyDescent="0.3">
      <c r="A117" s="1140" t="s">
        <v>158</v>
      </c>
      <c r="B117" s="1075">
        <v>929</v>
      </c>
      <c r="C117" s="1156" t="s">
        <v>198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customXml/itemProps3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2026-02-24T17:30:01Z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