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lqr5-my.sharepoint.com/personal/larissa_lqr5_onmicrosoft_com/Documents/01. Portfolio/Excel/Projetos_Excel/Analise_Vendas/"/>
    </mc:Choice>
  </mc:AlternateContent>
  <xr:revisionPtr revIDLastSave="2582" documentId="8_{3E179B5D-1B68-4549-94DD-992CBBC47882}" xr6:coauthVersionLast="47" xr6:coauthVersionMax="47" xr10:uidLastSave="{0C08072E-F750-4115-A8A6-9F7A26362E0C}"/>
  <bookViews>
    <workbookView xWindow="-120" yWindow="-120" windowWidth="20730" windowHeight="11160" tabRatio="620" activeTab="2" xr2:uid="{64DBDF20-F50F-4CE3-8032-39ED5081210D}"/>
  </bookViews>
  <sheets>
    <sheet name="dados" sheetId="1" r:id="rId1"/>
    <sheet name="informacoes" sheetId="6" r:id="rId2"/>
    <sheet name="tabelas_dinamicas" sheetId="5" r:id="rId3"/>
    <sheet name="dashboard" sheetId="3" r:id="rId4"/>
  </sheets>
  <definedNames>
    <definedName name="_xlnm._FilterDatabase" localSheetId="0" hidden="1">dados!$A$1:$F$760</definedName>
    <definedName name="SegmentaçãodeDados_Produto">#REF!</definedName>
    <definedName name="SegmentaçãodeDados_Produto1">#REF!</definedName>
    <definedName name="SegmentaçãodeDados_Unidade">#REF!</definedName>
    <definedName name="SegmentaçãodeDados_Unidade1">#REF!</definedName>
    <definedName name="Slicer_Produto">#N/A</definedName>
    <definedName name="Slicer_Unidade">#N/A</definedName>
  </definedNames>
  <calcPr calcId="191028"/>
  <pivotCaches>
    <pivotCache cacheId="0" r:id="rId5"/>
    <pivotCache cacheId="3"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6" l="1"/>
  <c r="A7" i="6"/>
  <c r="B6" i="6"/>
  <c r="B4" i="6"/>
  <c r="A4" i="6"/>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I6" i="1"/>
  <c r="F6" i="1"/>
  <c r="I5" i="1"/>
  <c r="F5" i="1"/>
  <c r="I4" i="1"/>
  <c r="F4" i="1"/>
  <c r="I3" i="1"/>
  <c r="F3" i="1"/>
  <c r="I2" i="1"/>
  <c r="F2" i="1"/>
  <c r="B3" i="6" s="1"/>
  <c r="B5" i="6" l="1"/>
  <c r="B8" i="6"/>
</calcChain>
</file>

<file path=xl/sharedStrings.xml><?xml version="1.0" encoding="utf-8"?>
<sst xmlns="http://schemas.openxmlformats.org/spreadsheetml/2006/main" count="1599" uniqueCount="49">
  <si>
    <t>Data</t>
  </si>
  <si>
    <t>Produto</t>
  </si>
  <si>
    <t>Quantidade</t>
  </si>
  <si>
    <t>Valor Total</t>
  </si>
  <si>
    <t>Tabela de Preços</t>
  </si>
  <si>
    <t>Ipanema</t>
  </si>
  <si>
    <t>Camisa Oxford</t>
  </si>
  <si>
    <t>Camiseta Pima</t>
  </si>
  <si>
    <t>Leblon</t>
  </si>
  <si>
    <t>Camiseta Navy</t>
  </si>
  <si>
    <t>Camisa Linho</t>
  </si>
  <si>
    <t>Tijuca</t>
  </si>
  <si>
    <t>Barra</t>
  </si>
  <si>
    <t>Camiseta Joa</t>
  </si>
  <si>
    <t>Botafogo</t>
  </si>
  <si>
    <t>Percentual</t>
  </si>
  <si>
    <t>Qtd. Vendas</t>
  </si>
  <si>
    <t>Row Labels</t>
  </si>
  <si>
    <t>Sum of Valor Total</t>
  </si>
  <si>
    <t>Count of Valor Total</t>
  </si>
  <si>
    <t>Column Labels</t>
  </si>
  <si>
    <t>Meta_Valor_Vendas</t>
  </si>
  <si>
    <t>jan</t>
  </si>
  <si>
    <t>fev</t>
  </si>
  <si>
    <t>mar</t>
  </si>
  <si>
    <t>abr</t>
  </si>
  <si>
    <t>mai</t>
  </si>
  <si>
    <t>jun</t>
  </si>
  <si>
    <t>jul</t>
  </si>
  <si>
    <t>ago</t>
  </si>
  <si>
    <t>set</t>
  </si>
  <si>
    <t>out</t>
  </si>
  <si>
    <t>nov</t>
  </si>
  <si>
    <t>dez</t>
  </si>
  <si>
    <t>Dado</t>
  </si>
  <si>
    <t>Valor</t>
  </si>
  <si>
    <t>Valor_Unitario</t>
  </si>
  <si>
    <t>Valor_Total</t>
  </si>
  <si>
    <t>Grand Total</t>
  </si>
  <si>
    <t>Count of Unidade</t>
  </si>
  <si>
    <t>Faturamento Por Loja</t>
  </si>
  <si>
    <t>Venda de Produto Por Loja</t>
  </si>
  <si>
    <t>Faturamento de Produto Por Loja</t>
  </si>
  <si>
    <t>Faturamento ao longo do ano</t>
  </si>
  <si>
    <t>Vendas Por Loja</t>
  </si>
  <si>
    <t>Loja</t>
  </si>
  <si>
    <t>Sum of Quantidade</t>
  </si>
  <si>
    <t>Count of Produto</t>
  </si>
  <si>
    <t>Sum of Valor_Total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</si>
</sst>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R$&quot;\ * #,##0.00_-;\-&quot;R$&quot;\ * #,##0.00_-;_-&quot;R$&quot;\ * &quot;-&quot;??_-;_-@_-"/>
    <numFmt numFmtId="164" formatCode="&quot;R$&quot;\ #,##0.00"/>
    <numFmt numFmtId="165" formatCode="_-&quot;R$&quot;\ * #,##0_-;\-&quot;R$&quot;\ * #,##0_-;_-&quot;R$&quot;\ * &quot;-&quot;??_-;_-@_-"/>
    <numFmt numFmtId="166" formatCode="0.0%"/>
  </numFmts>
  <fonts count="11" x14ac:knownFonts="1">
    <font>
      <sz val="11"/>
      <color theme="1"/>
      <name val="Arial"/>
      <family val="2"/>
    </font>
    <font>
      <b/>
      <sz val="11"/>
      <color theme="1"/>
      <name val="Calibri"/>
      <family val="2"/>
    </font>
    <font>
      <sz val="11"/>
      <color theme="1"/>
      <name val="Calibri"/>
      <family val="2"/>
    </font>
    <font>
      <sz val="11"/>
      <color theme="1"/>
      <name val="Arial"/>
      <family val="2"/>
    </font>
    <font>
      <b/>
      <sz val="11"/>
      <color theme="0"/>
      <name val="Calibri"/>
      <family val="2"/>
    </font>
    <font>
      <sz val="11"/>
      <color theme="0"/>
      <name val="Arial"/>
      <family val="2"/>
    </font>
    <font>
      <b/>
      <sz val="11"/>
      <color theme="0"/>
      <name val="Arial"/>
      <family val="2"/>
    </font>
    <font>
      <b/>
      <sz val="10"/>
      <color theme="0"/>
      <name val="Arial"/>
      <family val="2"/>
    </font>
    <font>
      <sz val="10"/>
      <color theme="0"/>
      <name val="Arial"/>
      <family val="2"/>
    </font>
    <font>
      <b/>
      <sz val="11"/>
      <color theme="1"/>
      <name val="Arial"/>
      <family val="2"/>
    </font>
    <font>
      <b/>
      <sz val="10"/>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8"/>
        <bgColor rgb="FFE7E6E6"/>
      </patternFill>
    </fill>
    <fill>
      <patternFill patternType="solid">
        <fgColor theme="8"/>
        <bgColor indexed="64"/>
      </patternFill>
    </fill>
    <fill>
      <patternFill patternType="solid">
        <fgColor rgb="FF809FD6"/>
        <bgColor indexed="64"/>
      </patternFill>
    </fill>
    <fill>
      <patternFill patternType="solid">
        <fgColor theme="0"/>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
    <xf numFmtId="0" fontId="0" fillId="0" borderId="0"/>
    <xf numFmtId="44" fontId="3" fillId="0" borderId="0" applyFont="0" applyFill="0" applyBorder="0" applyAlignment="0" applyProtection="0"/>
    <xf numFmtId="9" fontId="3" fillId="0" borderId="0" applyFont="0" applyFill="0" applyBorder="0" applyAlignment="0" applyProtection="0"/>
  </cellStyleXfs>
  <cellXfs count="45">
    <xf numFmtId="0" fontId="0" fillId="0" borderId="0" xfId="0"/>
    <xf numFmtId="164" fontId="2" fillId="0" borderId="0" xfId="0" applyNumberFormat="1" applyFont="1" applyAlignment="1">
      <alignment horizontal="left"/>
    </xf>
    <xf numFmtId="3" fontId="2" fillId="0" borderId="0" xfId="0" applyNumberFormat="1" applyFont="1" applyAlignment="1">
      <alignment horizontal="left"/>
    </xf>
    <xf numFmtId="0" fontId="0" fillId="2" borderId="0" xfId="0" applyFill="1"/>
    <xf numFmtId="0" fontId="0" fillId="0" borderId="0" xfId="0" applyAlignment="1">
      <alignment horizontal="left"/>
    </xf>
    <xf numFmtId="164" fontId="0" fillId="0" borderId="0" xfId="0" applyNumberFormat="1"/>
    <xf numFmtId="165" fontId="0" fillId="0" borderId="0" xfId="1" applyNumberFormat="1" applyFont="1" applyBorder="1"/>
    <xf numFmtId="44" fontId="0" fillId="0" borderId="1" xfId="1" applyFont="1" applyBorder="1"/>
    <xf numFmtId="166" fontId="0" fillId="0" borderId="1" xfId="2" applyNumberFormat="1" applyFont="1" applyBorder="1"/>
    <xf numFmtId="0" fontId="0" fillId="0" borderId="1" xfId="0" applyBorder="1"/>
    <xf numFmtId="166" fontId="0" fillId="0" borderId="2" xfId="2" applyNumberFormat="1" applyFont="1" applyBorder="1"/>
    <xf numFmtId="0" fontId="1" fillId="0" borderId="0" xfId="0" applyFont="1" applyAlignment="1">
      <alignment horizontal="center"/>
    </xf>
    <xf numFmtId="0" fontId="2" fillId="0" borderId="5" xfId="0" applyFont="1" applyBorder="1"/>
    <xf numFmtId="164" fontId="2" fillId="0" borderId="1" xfId="0" applyNumberFormat="1" applyFont="1" applyBorder="1"/>
    <xf numFmtId="0" fontId="2" fillId="0" borderId="6" xfId="0" applyFont="1" applyBorder="1"/>
    <xf numFmtId="164" fontId="2" fillId="0" borderId="2" xfId="0" applyNumberFormat="1" applyFont="1" applyBorder="1"/>
    <xf numFmtId="0" fontId="7" fillId="4" borderId="0" xfId="0" applyFont="1" applyFill="1" applyAlignment="1">
      <alignment horizontal="center"/>
    </xf>
    <xf numFmtId="0" fontId="8" fillId="4" borderId="0" xfId="0" applyFont="1" applyFill="1"/>
    <xf numFmtId="0" fontId="8" fillId="4" borderId="0" xfId="0" applyFont="1" applyFill="1" applyAlignment="1">
      <alignment horizontal="left"/>
    </xf>
    <xf numFmtId="0" fontId="8" fillId="4" borderId="0" xfId="0" applyFont="1" applyFill="1" applyAlignment="1">
      <alignment horizontal="center"/>
    </xf>
    <xf numFmtId="0" fontId="0" fillId="5" borderId="0" xfId="0" applyFill="1"/>
    <xf numFmtId="0" fontId="2" fillId="0" borderId="0" xfId="0" applyFont="1" applyAlignment="1">
      <alignment horizontal="center"/>
    </xf>
    <xf numFmtId="14" fontId="2" fillId="0" borderId="0" xfId="0" applyNumberFormat="1" applyFont="1" applyAlignment="1">
      <alignment horizontal="center"/>
    </xf>
    <xf numFmtId="164" fontId="2" fillId="0" borderId="0" xfId="0" applyNumberFormat="1" applyFont="1" applyAlignment="1">
      <alignment horizontal="center"/>
    </xf>
    <xf numFmtId="1" fontId="2" fillId="0" borderId="0" xfId="0" applyNumberFormat="1" applyFont="1" applyAlignment="1">
      <alignment horizontal="center"/>
    </xf>
    <xf numFmtId="0" fontId="0" fillId="0" borderId="0" xfId="0" applyAlignment="1">
      <alignment horizontal="center"/>
    </xf>
    <xf numFmtId="9" fontId="0" fillId="0" borderId="0" xfId="2" applyFont="1"/>
    <xf numFmtId="0" fontId="6" fillId="4" borderId="3" xfId="0" applyFont="1" applyFill="1" applyBorder="1" applyAlignment="1">
      <alignment horizontal="center"/>
    </xf>
    <xf numFmtId="0" fontId="6" fillId="4" borderId="4" xfId="0" applyFont="1" applyFill="1" applyBorder="1" applyAlignment="1">
      <alignment horizontal="center"/>
    </xf>
    <xf numFmtId="0" fontId="0" fillId="0" borderId="5" xfId="0" applyBorder="1" applyAlignment="1">
      <alignment horizontal="left"/>
    </xf>
    <xf numFmtId="0" fontId="0" fillId="0" borderId="5" xfId="0" applyBorder="1"/>
    <xf numFmtId="0" fontId="0" fillId="0" borderId="6" xfId="0" applyBorder="1"/>
    <xf numFmtId="1" fontId="9" fillId="6" borderId="0" xfId="0" applyNumberFormat="1" applyFont="1" applyFill="1" applyAlignment="1">
      <alignment horizontal="center"/>
    </xf>
    <xf numFmtId="1" fontId="7" fillId="4" borderId="0" xfId="0" applyNumberFormat="1" applyFont="1" applyFill="1" applyAlignment="1">
      <alignment horizontal="center"/>
    </xf>
    <xf numFmtId="1" fontId="10" fillId="6" borderId="0" xfId="0" applyNumberFormat="1" applyFont="1" applyFill="1" applyAlignment="1">
      <alignment horizontal="center"/>
    </xf>
    <xf numFmtId="0" fontId="4" fillId="3" borderId="3" xfId="0" applyFont="1" applyFill="1" applyBorder="1" applyAlignment="1">
      <alignment horizontal="center"/>
    </xf>
    <xf numFmtId="0" fontId="5" fillId="4" borderId="4" xfId="0" applyFont="1" applyFill="1" applyBorder="1"/>
    <xf numFmtId="0" fontId="7" fillId="4" borderId="0" xfId="0" applyFont="1" applyFill="1" applyAlignment="1">
      <alignment horizontal="center"/>
    </xf>
    <xf numFmtId="0" fontId="0" fillId="0" borderId="0" xfId="0" applyNumberFormat="1"/>
    <xf numFmtId="1" fontId="0" fillId="0" borderId="0" xfId="0" applyNumberFormat="1"/>
    <xf numFmtId="0" fontId="5" fillId="4" borderId="0" xfId="0" applyFont="1" applyFill="1" applyAlignment="1">
      <alignment horizontal="left"/>
    </xf>
    <xf numFmtId="1" fontId="5" fillId="4" borderId="0" xfId="0" applyNumberFormat="1" applyFont="1" applyFill="1"/>
    <xf numFmtId="0" fontId="5" fillId="4" borderId="0" xfId="0" applyNumberFormat="1" applyFont="1" applyFill="1"/>
    <xf numFmtId="164" fontId="5" fillId="4" borderId="0" xfId="0" applyNumberFormat="1" applyFont="1" applyFill="1"/>
    <xf numFmtId="0" fontId="5" fillId="4" borderId="0" xfId="0" applyFont="1" applyFill="1"/>
  </cellXfs>
  <cellStyles count="3">
    <cellStyle name="Currency" xfId="1" builtinId="4"/>
    <cellStyle name="Normal" xfId="0" builtinId="0"/>
    <cellStyle name="Percent" xfId="2" builtinId="5"/>
  </cellStyles>
  <dxfs count="1411">
    <dxf>
      <font>
        <color theme="0"/>
      </font>
    </dxf>
    <dxf>
      <font>
        <color theme="0"/>
      </font>
    </dxf>
    <dxf>
      <font>
        <color theme="0"/>
      </font>
    </dxf>
    <dxf>
      <font>
        <color theme="0"/>
      </font>
    </dxf>
    <dxf>
      <fill>
        <patternFill patternType="solid">
          <bgColor theme="8"/>
        </patternFill>
      </fill>
    </dxf>
    <dxf>
      <fill>
        <patternFill patternType="solid">
          <bgColor theme="8"/>
        </patternFill>
      </fill>
    </dxf>
    <dxf>
      <fill>
        <patternFill>
          <bgColor theme="8"/>
        </patternFill>
      </fill>
    </dxf>
    <dxf>
      <fill>
        <patternFill>
          <bgColor theme="8"/>
        </patternFill>
      </fill>
    </dxf>
    <dxf>
      <fill>
        <patternFill patternType="solid">
          <bgColor theme="4"/>
        </patternFill>
      </fill>
    </dxf>
    <dxf>
      <fill>
        <patternFill patternType="solid">
          <bgColor theme="4"/>
        </patternFill>
      </fill>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ont>
        <b/>
        <sz val="10"/>
        <color theme="0"/>
      </font>
      <fill>
        <patternFill patternType="solid">
          <fgColor indexed="64"/>
          <bgColor theme="8"/>
        </patternFill>
      </fill>
      <alignment horizontal="center"/>
    </dxf>
    <dxf>
      <fill>
        <patternFill>
          <bgColor theme="0"/>
        </patternFill>
      </fill>
    </dxf>
    <dxf>
      <fill>
        <patternFill>
          <bgColor theme="0"/>
        </patternFill>
      </fill>
    </dxf>
    <dxf>
      <font>
        <color theme="1"/>
      </font>
    </dxf>
    <dxf>
      <font>
        <color theme="1"/>
      </font>
    </dxf>
    <dxf>
      <font>
        <sz val="11"/>
      </font>
    </dxf>
    <dxf>
      <font>
        <sz val="11"/>
      </font>
    </dxf>
    <dxf>
      <numFmt numFmtId="1" formatCode="0"/>
    </dxf>
    <dxf>
      <numFmt numFmtId="1" formatCode="0"/>
    </dxf>
    <dxf>
      <font>
        <color theme="0"/>
      </font>
    </dxf>
    <dxf>
      <font>
        <color theme="0"/>
      </font>
    </dxf>
    <dxf>
      <fill>
        <patternFill patternType="solid">
          <bgColor theme="4"/>
        </patternFill>
      </fill>
    </dxf>
    <dxf>
      <fill>
        <patternFill patternType="solid">
          <bgColor theme="4"/>
        </patternFill>
      </fill>
    </dxf>
    <dxf>
      <numFmt numFmtId="1" formatCode="0"/>
    </dxf>
    <dxf>
      <numFmt numFmtId="1" formatCode="0"/>
    </dxf>
    <dxf>
      <fill>
        <patternFill>
          <bgColor theme="8"/>
        </patternFill>
      </fill>
    </dxf>
    <dxf>
      <fill>
        <patternFill>
          <bgColor theme="8"/>
        </patternFill>
      </fill>
    </dxf>
    <dxf>
      <font>
        <color auto="1"/>
      </font>
    </dxf>
    <dxf>
      <fill>
        <patternFill>
          <bgColor theme="0"/>
        </patternFill>
      </fill>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sz val="10"/>
      </font>
    </dxf>
    <dxf>
      <font>
        <sz val="10"/>
      </font>
    </dxf>
    <dxf>
      <alignment horizontal="center"/>
    </dxf>
    <dxf>
      <alignment horizontal="center"/>
    </dxf>
    <dxf>
      <fill>
        <patternFill>
          <bgColor theme="8"/>
        </patternFill>
      </fill>
    </dxf>
    <dxf>
      <fill>
        <patternFill>
          <bgColor theme="8"/>
        </patternFill>
      </fill>
    </dxf>
    <dxf>
      <font>
        <color theme="0"/>
      </font>
    </dxf>
    <dxf>
      <font>
        <color theme="0"/>
      </font>
    </dxf>
    <dxf>
      <font>
        <sz val="10"/>
      </font>
    </dxf>
    <dxf>
      <font>
        <sz val="10"/>
      </font>
    </dxf>
    <dxf>
      <font>
        <sz val="10"/>
      </font>
    </dxf>
    <dxf>
      <font>
        <sz val="10"/>
      </font>
    </dxf>
    <dxf>
      <alignment horizontal="left"/>
    </dxf>
    <dxf>
      <alignment horizontal="left"/>
    </dxf>
    <dxf>
      <fill>
        <patternFill>
          <bgColor theme="8"/>
        </patternFill>
      </fill>
    </dxf>
    <dxf>
      <fill>
        <patternFill>
          <bgColor theme="8"/>
        </patternFill>
      </fill>
    </dxf>
    <dxf>
      <fill>
        <patternFill>
          <bgColor theme="8"/>
        </patternFill>
      </fill>
    </dxf>
    <dxf>
      <fill>
        <patternFill>
          <bgColor theme="8"/>
        </patternFill>
      </fill>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8"/>
        </patternFill>
      </fill>
    </dxf>
    <dxf>
      <fill>
        <patternFill>
          <bgColor theme="8"/>
        </patternFill>
      </fill>
    </dxf>
    <dxf>
      <fill>
        <patternFill>
          <bgColor theme="8"/>
        </patternFill>
      </fill>
    </dxf>
    <dxf>
      <fill>
        <patternFill>
          <bgColor theme="8"/>
        </patternFill>
      </fill>
    </dxf>
    <dxf>
      <alignment horizontal="left"/>
    </dxf>
    <dxf>
      <alignment horizontal="left"/>
    </dxf>
    <dxf>
      <font>
        <sz val="10"/>
      </font>
    </dxf>
    <dxf>
      <font>
        <sz val="10"/>
      </font>
    </dxf>
    <dxf>
      <font>
        <sz val="10"/>
      </font>
    </dxf>
    <dxf>
      <font>
        <sz val="10"/>
      </font>
    </dxf>
    <dxf>
      <font>
        <color theme="0"/>
      </font>
    </dxf>
    <dxf>
      <font>
        <color theme="0"/>
      </font>
    </dxf>
    <dxf>
      <fill>
        <patternFill>
          <bgColor theme="8"/>
        </patternFill>
      </fill>
    </dxf>
    <dxf>
      <fill>
        <patternFill>
          <bgColor theme="8"/>
        </patternFill>
      </fill>
    </dxf>
    <dxf>
      <font>
        <sz val="10"/>
      </font>
    </dxf>
    <dxf>
      <font>
        <sz val="10"/>
      </font>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R$&quot;\ #,##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dxf>
    <dxf>
      <font>
        <sz val="10"/>
        <color theme="1"/>
      </font>
      <fill>
        <patternFill patternType="solid">
          <bgColor theme="0"/>
        </patternFill>
      </fill>
    </dxf>
  </dxfs>
  <tableStyles count="1" defaultTableStyle="TableStyleMedium2" defaultPivotStyle="PivotStyleLight16">
    <tableStyle name="Slicer Style 1" pivot="0" table="0" count="3" xr9:uid="{D585789C-B3FD-4BC4-8918-A74038B306EC}">
      <tableStyleElement type="wholeTable" dxfId="1410"/>
    </tableStyle>
  </tableStyles>
  <colors>
    <mruColors>
      <color rgb="FF809FD6"/>
      <color rgb="FF454141"/>
      <color rgb="FF25FF88"/>
      <color rgb="FFFFFF4F"/>
      <color rgb="FF3BABFF"/>
      <color rgb="FFFF5757"/>
    </mruColors>
  </colors>
  <extLst>
    <ext xmlns:x14="http://schemas.microsoft.com/office/spreadsheetml/2009/9/main" uri="{46F421CA-312F-682f-3DD2-61675219B42D}">
      <x14:dxfs count="2">
        <dxf>
          <font>
            <color theme="0"/>
          </font>
          <fill>
            <patternFill>
              <bgColor theme="4" tint="-0.24994659260841701"/>
            </patternFill>
          </fill>
        </dxf>
        <dxf>
          <font>
            <color theme="0"/>
          </font>
          <fill>
            <patternFill>
              <bgColor theme="4" tint="-0.24994659260841701"/>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[vendas.xlsx]tabelas_dinamicas!grafico_rosca</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92D050"/>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rgbClr val="92D050"/>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rgbClr val="92D050"/>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693804722840757"/>
          <c:y val="0.12834890089317816"/>
          <c:w val="0.47280961246605013"/>
          <c:h val="0.73325503010013238"/>
        </c:manualLayout>
      </c:layout>
      <c:doughnutChart>
        <c:varyColors val="1"/>
        <c:ser>
          <c:idx val="0"/>
          <c:order val="0"/>
          <c:tx>
            <c:strRef>
              <c:f>tabelas_dinamicas!$B$24:$B$25</c:f>
              <c:strCache>
                <c:ptCount val="1"/>
                <c:pt idx="0">
                  <c:v>Tijuca</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454-4D98-A1F2-A805C34CB4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454-4D98-A1F2-A805C34CB452}"/>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2454-4D98-A1F2-A805C34CB4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454-4D98-A1F2-A805C34CB45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454-4D98-A1F2-A805C34CB452}"/>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tabelas_dinamicas!$A$26:$A$30</c:f>
              <c:strCache>
                <c:ptCount val="5"/>
                <c:pt idx="0">
                  <c:v>Camisa Linho</c:v>
                </c:pt>
                <c:pt idx="1">
                  <c:v>Camisa Oxford</c:v>
                </c:pt>
                <c:pt idx="2">
                  <c:v>Camiseta Joa</c:v>
                </c:pt>
                <c:pt idx="3">
                  <c:v>Camiseta Navy</c:v>
                </c:pt>
                <c:pt idx="4">
                  <c:v>Camiseta Pima</c:v>
                </c:pt>
              </c:strCache>
            </c:strRef>
          </c:cat>
          <c:val>
            <c:numRef>
              <c:f>tabelas_dinamicas!$B$26:$B$30</c:f>
              <c:numCache>
                <c:formatCode>"R$"\ #,##0.00</c:formatCode>
                <c:ptCount val="5"/>
                <c:pt idx="0">
                  <c:v>28742.399999999994</c:v>
                </c:pt>
                <c:pt idx="1">
                  <c:v>21139.3</c:v>
                </c:pt>
                <c:pt idx="2">
                  <c:v>6473.6000000000022</c:v>
                </c:pt>
                <c:pt idx="3">
                  <c:v>6190.1000000000013</c:v>
                </c:pt>
                <c:pt idx="4">
                  <c:v>4776.0000000000009</c:v>
                </c:pt>
              </c:numCache>
            </c:numRef>
          </c:val>
          <c:extLst>
            <c:ext xmlns:c16="http://schemas.microsoft.com/office/drawing/2014/chart" uri="{C3380CC4-5D6E-409C-BE32-E72D297353CC}">
              <c16:uniqueId val="{0000000A-2454-4D98-A1F2-A805C34CB452}"/>
            </c:ext>
          </c:extLst>
        </c:ser>
        <c:dLbls>
          <c:showLegendKey val="0"/>
          <c:showVal val="1"/>
          <c:showCatName val="0"/>
          <c:showSerName val="0"/>
          <c:showPercent val="0"/>
          <c:showBubbleSize val="0"/>
          <c:showLeaderLines val="1"/>
        </c:dLbls>
        <c:firstSliceAng val="0"/>
        <c:holeSize val="54"/>
      </c:doughnutChart>
      <c:spPr>
        <a:noFill/>
        <a:ln>
          <a:noFill/>
        </a:ln>
        <a:effectLst/>
      </c:spPr>
    </c:plotArea>
    <c:legend>
      <c:legendPos val="r"/>
      <c:layout>
        <c:manualLayout>
          <c:xMode val="edge"/>
          <c:yMode val="edge"/>
          <c:x val="0.66643173131790456"/>
          <c:y val="0.27944076763094933"/>
          <c:w val="0.26163849168670561"/>
          <c:h val="0.4645229645098168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692532980408848"/>
          <c:y val="3.7491528342622121E-2"/>
          <c:w val="0.79732887822126264"/>
          <c:h val="0.82788107703850689"/>
        </c:manualLayout>
      </c:layout>
      <c:lineChart>
        <c:grouping val="standard"/>
        <c:varyColors val="0"/>
        <c:ser>
          <c:idx val="0"/>
          <c:order val="0"/>
          <c:tx>
            <c:v>Vendas</c:v>
          </c:tx>
          <c:spPr>
            <a:ln w="12700" cap="rnd">
              <a:solidFill>
                <a:schemeClr val="accent5">
                  <a:lumMod val="50000"/>
                </a:schemeClr>
              </a:solidFill>
              <a:round/>
            </a:ln>
            <a:effectLst/>
          </c:spPr>
          <c:marker>
            <c:symbol val="circle"/>
            <c:size val="5"/>
            <c:spPr>
              <a:solidFill>
                <a:schemeClr val="accent1"/>
              </a:solidFill>
              <a:ln w="9525">
                <a:solidFill>
                  <a:schemeClr val="accent1"/>
                </a:solidFill>
              </a:ln>
              <a:effectLst/>
            </c:spPr>
          </c:marker>
          <c:cat>
            <c:strRef>
              <c:f>tabelas_dinamicas!$A$36:$A$47</c:f>
              <c:strCache>
                <c:ptCount val="12"/>
                <c:pt idx="0">
                  <c:v>jan</c:v>
                </c:pt>
                <c:pt idx="1">
                  <c:v>fev</c:v>
                </c:pt>
                <c:pt idx="2">
                  <c:v>mar</c:v>
                </c:pt>
                <c:pt idx="3">
                  <c:v>abr</c:v>
                </c:pt>
                <c:pt idx="4">
                  <c:v>mai</c:v>
                </c:pt>
                <c:pt idx="5">
                  <c:v>jun</c:v>
                </c:pt>
                <c:pt idx="6">
                  <c:v>jul</c:v>
                </c:pt>
                <c:pt idx="7">
                  <c:v>ago</c:v>
                </c:pt>
                <c:pt idx="8">
                  <c:v>set</c:v>
                </c:pt>
                <c:pt idx="9">
                  <c:v>out</c:v>
                </c:pt>
                <c:pt idx="10">
                  <c:v>nov</c:v>
                </c:pt>
                <c:pt idx="11">
                  <c:v>dez</c:v>
                </c:pt>
              </c:strCache>
            </c:strRef>
          </c:cat>
          <c:val>
            <c:numRef>
              <c:f>tabelas_dinamicas!$B$36:$B$47</c:f>
              <c:numCache>
                <c:formatCode>"R$"\ #,##0.00</c:formatCode>
                <c:ptCount val="12"/>
                <c:pt idx="0">
                  <c:v>6459.3000000000011</c:v>
                </c:pt>
                <c:pt idx="1">
                  <c:v>4314.5000000000009</c:v>
                </c:pt>
                <c:pt idx="2">
                  <c:v>5358.6000000000013</c:v>
                </c:pt>
                <c:pt idx="3">
                  <c:v>3945.3</c:v>
                </c:pt>
                <c:pt idx="4">
                  <c:v>8607.8000000000011</c:v>
                </c:pt>
                <c:pt idx="5">
                  <c:v>8800</c:v>
                </c:pt>
                <c:pt idx="6">
                  <c:v>3319.2000000000003</c:v>
                </c:pt>
                <c:pt idx="7">
                  <c:v>8721.2999999999993</c:v>
                </c:pt>
                <c:pt idx="8">
                  <c:v>3704.1000000000004</c:v>
                </c:pt>
                <c:pt idx="9">
                  <c:v>4298.8000000000011</c:v>
                </c:pt>
                <c:pt idx="10">
                  <c:v>6880.5</c:v>
                </c:pt>
                <c:pt idx="11">
                  <c:v>2912</c:v>
                </c:pt>
              </c:numCache>
            </c:numRef>
          </c:val>
          <c:smooth val="1"/>
          <c:extLst>
            <c:ext xmlns:c16="http://schemas.microsoft.com/office/drawing/2014/chart" uri="{C3380CC4-5D6E-409C-BE32-E72D297353CC}">
              <c16:uniqueId val="{00000000-FDB0-4F59-B58A-2E6E1A29A40B}"/>
            </c:ext>
          </c:extLst>
        </c:ser>
        <c:ser>
          <c:idx val="1"/>
          <c:order val="1"/>
          <c:tx>
            <c:v>Meta</c:v>
          </c:tx>
          <c:spPr>
            <a:ln w="22225" cap="rnd">
              <a:solidFill>
                <a:schemeClr val="accent5">
                  <a:lumMod val="50000"/>
                </a:schemeClr>
              </a:solidFill>
              <a:prstDash val="sysDot"/>
              <a:round/>
            </a:ln>
            <a:effectLst/>
          </c:spPr>
          <c:marker>
            <c:symbol val="circle"/>
            <c:size val="5"/>
            <c:spPr>
              <a:solidFill>
                <a:schemeClr val="accent2"/>
              </a:solidFill>
              <a:ln w="9525">
                <a:solidFill>
                  <a:schemeClr val="accent2"/>
                </a:solidFill>
              </a:ln>
              <a:effectLst/>
            </c:spPr>
          </c:marker>
          <c:val>
            <c:numRef>
              <c:f>tabelas_dinamicas!$C$36:$C$47</c:f>
              <c:numCache>
                <c:formatCode>_-"R$"\ * #,##0_-;\-"R$"\ * #,##0_-;_-"R$"\ * "-"??_-;_-@_-</c:formatCode>
                <c:ptCount val="12"/>
                <c:pt idx="0">
                  <c:v>7000</c:v>
                </c:pt>
                <c:pt idx="1">
                  <c:v>7000</c:v>
                </c:pt>
                <c:pt idx="2">
                  <c:v>7000</c:v>
                </c:pt>
                <c:pt idx="3">
                  <c:v>7000</c:v>
                </c:pt>
                <c:pt idx="4">
                  <c:v>7000</c:v>
                </c:pt>
                <c:pt idx="5">
                  <c:v>7000</c:v>
                </c:pt>
                <c:pt idx="6">
                  <c:v>7000</c:v>
                </c:pt>
                <c:pt idx="7">
                  <c:v>7000</c:v>
                </c:pt>
                <c:pt idx="8">
                  <c:v>7000</c:v>
                </c:pt>
                <c:pt idx="9">
                  <c:v>7000</c:v>
                </c:pt>
                <c:pt idx="10">
                  <c:v>7000</c:v>
                </c:pt>
                <c:pt idx="11">
                  <c:v>7000</c:v>
                </c:pt>
              </c:numCache>
            </c:numRef>
          </c:val>
          <c:smooth val="0"/>
          <c:extLst>
            <c:ext xmlns:c16="http://schemas.microsoft.com/office/drawing/2014/chart" uri="{C3380CC4-5D6E-409C-BE32-E72D297353CC}">
              <c16:uniqueId val="{00000001-FDB0-4F59-B58A-2E6E1A29A40B}"/>
            </c:ext>
          </c:extLst>
        </c:ser>
        <c:dLbls>
          <c:showLegendKey val="0"/>
          <c:showVal val="0"/>
          <c:showCatName val="0"/>
          <c:showSerName val="0"/>
          <c:showPercent val="0"/>
          <c:showBubbleSize val="0"/>
        </c:dLbls>
        <c:marker val="1"/>
        <c:smooth val="0"/>
        <c:axId val="773620304"/>
        <c:axId val="773629904"/>
      </c:lineChart>
      <c:catAx>
        <c:axId val="773620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en-US"/>
          </a:p>
        </c:txPr>
        <c:crossAx val="773629904"/>
        <c:crosses val="autoZero"/>
        <c:auto val="1"/>
        <c:lblAlgn val="ctr"/>
        <c:lblOffset val="100"/>
        <c:noMultiLvlLbl val="0"/>
      </c:catAx>
      <c:valAx>
        <c:axId val="773629904"/>
        <c:scaling>
          <c:orientation val="minMax"/>
        </c:scaling>
        <c:delete val="0"/>
        <c:axPos val="l"/>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773620304"/>
        <c:crosses val="autoZero"/>
        <c:crossBetween val="between"/>
      </c:valAx>
      <c:spPr>
        <a:noFill/>
        <a:ln>
          <a:noFill/>
        </a:ln>
        <a:effectLst>
          <a:glow rad="127000">
            <a:schemeClr val="bg1"/>
          </a:glo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[vendas.xlsx]tabelas_dinamicas!grafico_colunas</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Lst>
        </c:dLbl>
      </c:pivotFmt>
      <c:pivotFmt>
        <c:idx val="4"/>
        <c:spPr>
          <a:solidFill>
            <a:schemeClr val="accent5">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Lst>
        </c:dLbl>
      </c:pivotFmt>
    </c:pivotFmts>
    <c:plotArea>
      <c:layout>
        <c:manualLayout>
          <c:layoutTarget val="inner"/>
          <c:xMode val="edge"/>
          <c:yMode val="edge"/>
          <c:x val="1.9544653365758499E-2"/>
          <c:y val="0.10738250493790416"/>
          <c:w val="0.96260321351045375"/>
          <c:h val="0.72654495522064988"/>
        </c:manualLayout>
      </c:layout>
      <c:barChart>
        <c:barDir val="col"/>
        <c:grouping val="clustered"/>
        <c:varyColors val="0"/>
        <c:ser>
          <c:idx val="0"/>
          <c:order val="0"/>
          <c:tx>
            <c:strRef>
              <c:f>tabelas_dinamicas!$B$3</c:f>
              <c:strCache>
                <c:ptCount val="1"/>
                <c:pt idx="0">
                  <c:v>Total</c:v>
                </c:pt>
              </c:strCache>
            </c:strRef>
          </c:tx>
          <c:spPr>
            <a:solidFill>
              <a:schemeClr val="accent5">
                <a:lumMod val="75000"/>
              </a:schemeClr>
            </a:solidFill>
            <a:ln>
              <a:noFill/>
            </a:ln>
            <a:effectLst/>
          </c:spPr>
          <c:invertIfNegative val="0"/>
          <c:dPt>
            <c:idx val="0"/>
            <c:invertIfNegative val="0"/>
            <c:bubble3D val="0"/>
            <c:spPr>
              <a:solidFill>
                <a:schemeClr val="accent5">
                  <a:lumMod val="75000"/>
                </a:schemeClr>
              </a:solidFill>
              <a:ln>
                <a:noFill/>
              </a:ln>
              <a:effectLst/>
            </c:spPr>
            <c:extLst>
              <c:ext xmlns:c16="http://schemas.microsoft.com/office/drawing/2014/chart" uri="{C3380CC4-5D6E-409C-BE32-E72D297353CC}">
                <c16:uniqueId val="{00000000-B0FF-415B-8B7E-5B869B2957AB}"/>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1-B0FF-415B-8B7E-5B869B2957AB}"/>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078531241917644"/>
                      <c:h val="0.13550745567971526"/>
                    </c:manualLayout>
                  </c15:layout>
                </c:ext>
                <c:ext xmlns:c16="http://schemas.microsoft.com/office/drawing/2014/chart" uri="{C3380CC4-5D6E-409C-BE32-E72D297353CC}">
                  <c16:uniqueId val="{00000000-B0FF-415B-8B7E-5B869B2957AB}"/>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124610137953016"/>
                      <c:h val="0.13550745567971526"/>
                    </c:manualLayout>
                  </c15:layout>
                </c:ext>
                <c:ext xmlns:c16="http://schemas.microsoft.com/office/drawing/2014/chart" uri="{C3380CC4-5D6E-409C-BE32-E72D297353CC}">
                  <c16:uniqueId val="{00000001-B0FF-415B-8B7E-5B869B2957A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tabelas_dinamicas!$A$4:$A$8</c:f>
              <c:strCache>
                <c:ptCount val="5"/>
                <c:pt idx="0">
                  <c:v>Leblon</c:v>
                </c:pt>
                <c:pt idx="1">
                  <c:v>Ipanema</c:v>
                </c:pt>
                <c:pt idx="2">
                  <c:v>Botafogo</c:v>
                </c:pt>
                <c:pt idx="3">
                  <c:v>Barra</c:v>
                </c:pt>
                <c:pt idx="4">
                  <c:v>Tijuca</c:v>
                </c:pt>
              </c:strCache>
            </c:strRef>
          </c:cat>
          <c:val>
            <c:numRef>
              <c:f>tabelas_dinamicas!$B$4:$B$8</c:f>
              <c:numCache>
                <c:formatCode>"R$"\ #,##0.00</c:formatCode>
                <c:ptCount val="5"/>
                <c:pt idx="0">
                  <c:v>129388.3</c:v>
                </c:pt>
                <c:pt idx="1">
                  <c:v>100448.59999999993</c:v>
                </c:pt>
                <c:pt idx="2">
                  <c:v>91199.999999999985</c:v>
                </c:pt>
                <c:pt idx="3">
                  <c:v>73385.000000000029</c:v>
                </c:pt>
                <c:pt idx="4">
                  <c:v>67321.400000000023</c:v>
                </c:pt>
              </c:numCache>
            </c:numRef>
          </c:val>
          <c:extLst>
            <c:ext xmlns:c16="http://schemas.microsoft.com/office/drawing/2014/chart" uri="{C3380CC4-5D6E-409C-BE32-E72D297353CC}">
              <c16:uniqueId val="{00000000-5814-481A-9896-24214CA3CE83}"/>
            </c:ext>
          </c:extLst>
        </c:ser>
        <c:dLbls>
          <c:showLegendKey val="0"/>
          <c:showVal val="0"/>
          <c:showCatName val="0"/>
          <c:showSerName val="0"/>
          <c:showPercent val="0"/>
          <c:showBubbleSize val="0"/>
        </c:dLbls>
        <c:gapWidth val="219"/>
        <c:overlap val="-27"/>
        <c:axId val="992985791"/>
        <c:axId val="992986271"/>
      </c:barChart>
      <c:catAx>
        <c:axId val="99298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992986271"/>
        <c:crosses val="autoZero"/>
        <c:auto val="1"/>
        <c:lblAlgn val="ctr"/>
        <c:lblOffset val="100"/>
        <c:noMultiLvlLbl val="0"/>
      </c:catAx>
      <c:valAx>
        <c:axId val="992986271"/>
        <c:scaling>
          <c:orientation val="minMax"/>
        </c:scaling>
        <c:delete val="1"/>
        <c:axPos val="l"/>
        <c:numFmt formatCode="&quot;R$&quot;\ #,##0.00" sourceLinked="1"/>
        <c:majorTickMark val="none"/>
        <c:minorTickMark val="none"/>
        <c:tickLblPos val="nextTo"/>
        <c:crossAx val="992985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[vendas.xlsx]tabelas_dinamicas!grafico_vendas</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85000"/>
                      <a:lumOff val="1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876785756274244"/>
          <c:y val="4.2509811213249087E-2"/>
          <c:w val="0.68722196860094664"/>
          <c:h val="0.92036481341884591"/>
        </c:manualLayout>
      </c:layout>
      <c:barChart>
        <c:barDir val="bar"/>
        <c:grouping val="clustered"/>
        <c:varyColors val="0"/>
        <c:ser>
          <c:idx val="0"/>
          <c:order val="0"/>
          <c:tx>
            <c:strRef>
              <c:f>tabelas_dinamicas!$B$51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tabelas_dinamicas!$A$52:$A$57</c:f>
              <c:strCache>
                <c:ptCount val="5"/>
                <c:pt idx="0">
                  <c:v>Tijuca</c:v>
                </c:pt>
                <c:pt idx="1">
                  <c:v>Barra</c:v>
                </c:pt>
                <c:pt idx="2">
                  <c:v>Botafogo</c:v>
                </c:pt>
                <c:pt idx="3">
                  <c:v>Ipanema</c:v>
                </c:pt>
                <c:pt idx="4">
                  <c:v>Leblon</c:v>
                </c:pt>
              </c:strCache>
            </c:strRef>
          </c:cat>
          <c:val>
            <c:numRef>
              <c:f>tabelas_dinamicas!$B$52:$B$57</c:f>
              <c:numCache>
                <c:formatCode>0</c:formatCode>
                <c:ptCount val="5"/>
                <c:pt idx="0">
                  <c:v>120</c:v>
                </c:pt>
                <c:pt idx="1">
                  <c:v>133</c:v>
                </c:pt>
                <c:pt idx="2">
                  <c:v>149</c:v>
                </c:pt>
                <c:pt idx="3">
                  <c:v>155</c:v>
                </c:pt>
                <c:pt idx="4">
                  <c:v>202</c:v>
                </c:pt>
              </c:numCache>
            </c:numRef>
          </c:val>
          <c:extLst>
            <c:ext xmlns:c16="http://schemas.microsoft.com/office/drawing/2014/chart" uri="{C3380CC4-5D6E-409C-BE32-E72D297353CC}">
              <c16:uniqueId val="{00000003-0564-49B7-A817-39F2E117F97D}"/>
            </c:ext>
          </c:extLst>
        </c:ser>
        <c:dLbls>
          <c:dLblPos val="outEnd"/>
          <c:showLegendKey val="0"/>
          <c:showVal val="1"/>
          <c:showCatName val="0"/>
          <c:showSerName val="0"/>
          <c:showPercent val="0"/>
          <c:showBubbleSize val="0"/>
        </c:dLbls>
        <c:gapWidth val="182"/>
        <c:axId val="824379504"/>
        <c:axId val="824354544"/>
      </c:barChart>
      <c:catAx>
        <c:axId val="824379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824354544"/>
        <c:crosses val="autoZero"/>
        <c:auto val="1"/>
        <c:lblAlgn val="ctr"/>
        <c:lblOffset val="100"/>
        <c:noMultiLvlLbl val="0"/>
      </c:catAx>
      <c:valAx>
        <c:axId val="824354544"/>
        <c:scaling>
          <c:orientation val="minMax"/>
        </c:scaling>
        <c:delete val="1"/>
        <c:axPos val="b"/>
        <c:numFmt formatCode="0" sourceLinked="1"/>
        <c:majorTickMark val="none"/>
        <c:minorTickMark val="none"/>
        <c:tickLblPos val="nextTo"/>
        <c:crossAx val="82437950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359832</xdr:colOff>
      <xdr:row>21</xdr:row>
      <xdr:rowOff>10583</xdr:rowOff>
    </xdr:from>
    <xdr:to>
      <xdr:col>19</xdr:col>
      <xdr:colOff>232833</xdr:colOff>
      <xdr:row>34</xdr:row>
      <xdr:rowOff>52916</xdr:rowOff>
    </xdr:to>
    <xdr:sp macro="" textlink="">
      <xdr:nvSpPr>
        <xdr:cNvPr id="52" name="Rectangle: Rounded Corners 51">
          <a:extLst>
            <a:ext uri="{FF2B5EF4-FFF2-40B4-BE49-F238E27FC236}">
              <a16:creationId xmlns:a16="http://schemas.microsoft.com/office/drawing/2014/main" id="{0B913336-E944-42AF-ADFF-D194E5E58C94}"/>
            </a:ext>
          </a:extLst>
        </xdr:cNvPr>
        <xdr:cNvSpPr/>
      </xdr:nvSpPr>
      <xdr:spPr>
        <a:xfrm>
          <a:off x="5291665" y="4328583"/>
          <a:ext cx="5196418" cy="2794000"/>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9</xdr:col>
      <xdr:colOff>425351</xdr:colOff>
      <xdr:row>21</xdr:row>
      <xdr:rowOff>56636</xdr:rowOff>
    </xdr:from>
    <xdr:to>
      <xdr:col>14</xdr:col>
      <xdr:colOff>404941</xdr:colOff>
      <xdr:row>23</xdr:row>
      <xdr:rowOff>145365</xdr:rowOff>
    </xdr:to>
    <xdr:sp macro="" textlink="">
      <xdr:nvSpPr>
        <xdr:cNvPr id="26" name="TextBox 25">
          <a:extLst>
            <a:ext uri="{FF2B5EF4-FFF2-40B4-BE49-F238E27FC236}">
              <a16:creationId xmlns:a16="http://schemas.microsoft.com/office/drawing/2014/main" id="{8C8A8400-AAB4-4F9A-A7B7-8653CCB8CC26}"/>
            </a:ext>
          </a:extLst>
        </xdr:cNvPr>
        <xdr:cNvSpPr txBox="1"/>
      </xdr:nvSpPr>
      <xdr:spPr>
        <a:xfrm>
          <a:off x="5357184" y="4374636"/>
          <a:ext cx="2434924" cy="512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Mês</a:t>
          </a:r>
        </a:p>
        <a:p>
          <a:r>
            <a:rPr lang="en-US" sz="1100">
              <a:solidFill>
                <a:schemeClr val="bg2">
                  <a:lumMod val="25000"/>
                </a:schemeClr>
              </a:solidFill>
            </a:rPr>
            <a:t>Meta Mensal Por Loja de R$7.000,00</a:t>
          </a:r>
        </a:p>
      </xdr:txBody>
    </xdr:sp>
    <xdr:clientData/>
  </xdr:twoCellAnchor>
  <xdr:twoCellAnchor>
    <xdr:from>
      <xdr:col>11</xdr:col>
      <xdr:colOff>503563</xdr:colOff>
      <xdr:row>4</xdr:row>
      <xdr:rowOff>198212</xdr:rowOff>
    </xdr:from>
    <xdr:to>
      <xdr:col>19</xdr:col>
      <xdr:colOff>237271</xdr:colOff>
      <xdr:row>21</xdr:row>
      <xdr:rowOff>44080</xdr:rowOff>
    </xdr:to>
    <xdr:grpSp>
      <xdr:nvGrpSpPr>
        <xdr:cNvPr id="57" name="Group 56">
          <a:extLst>
            <a:ext uri="{FF2B5EF4-FFF2-40B4-BE49-F238E27FC236}">
              <a16:creationId xmlns:a16="http://schemas.microsoft.com/office/drawing/2014/main" id="{F4F00323-C56A-20F4-5CD0-17DA897C1B94}"/>
            </a:ext>
          </a:extLst>
        </xdr:cNvPr>
        <xdr:cNvGrpSpPr/>
      </xdr:nvGrpSpPr>
      <xdr:grpSpPr>
        <a:xfrm>
          <a:off x="6144480" y="917879"/>
          <a:ext cx="4348041" cy="3444201"/>
          <a:chOff x="5899356" y="875016"/>
          <a:chExt cx="4363063" cy="3367814"/>
        </a:xfrm>
      </xdr:grpSpPr>
      <xdr:sp macro="" textlink="">
        <xdr:nvSpPr>
          <xdr:cNvPr id="51" name="Rectangle: Rounded Corners 50">
            <a:extLst>
              <a:ext uri="{FF2B5EF4-FFF2-40B4-BE49-F238E27FC236}">
                <a16:creationId xmlns:a16="http://schemas.microsoft.com/office/drawing/2014/main" id="{BE28DA54-FC33-42F1-933C-C1549A810900}"/>
              </a:ext>
            </a:extLst>
          </xdr:cNvPr>
          <xdr:cNvSpPr/>
        </xdr:nvSpPr>
        <xdr:spPr>
          <a:xfrm>
            <a:off x="5899356" y="875016"/>
            <a:ext cx="4363063" cy="3272968"/>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 name="TextBox 18">
            <a:extLst>
              <a:ext uri="{FF2B5EF4-FFF2-40B4-BE49-F238E27FC236}">
                <a16:creationId xmlns:a16="http://schemas.microsoft.com/office/drawing/2014/main" id="{01661317-18FE-4F58-8482-8AEBB98E9AFA}"/>
              </a:ext>
            </a:extLst>
          </xdr:cNvPr>
          <xdr:cNvSpPr txBox="1"/>
        </xdr:nvSpPr>
        <xdr:spPr>
          <a:xfrm>
            <a:off x="5980081" y="960323"/>
            <a:ext cx="2595845"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Produto</a:t>
            </a:r>
            <a:endParaRPr lang="en-US" sz="1400" b="0"/>
          </a:p>
          <a:p>
            <a:r>
              <a:rPr lang="en-US" sz="1100" b="0">
                <a:solidFill>
                  <a:schemeClr val="bg2">
                    <a:lumMod val="25000"/>
                  </a:schemeClr>
                </a:solidFill>
              </a:rPr>
              <a:t>Análise</a:t>
            </a:r>
            <a:r>
              <a:rPr lang="en-US" sz="1100" b="0" baseline="0">
                <a:solidFill>
                  <a:schemeClr val="bg2">
                    <a:lumMod val="25000"/>
                  </a:schemeClr>
                </a:solidFill>
              </a:rPr>
              <a:t> Por Loja</a:t>
            </a:r>
            <a:endParaRPr lang="en-US" sz="1400" b="1">
              <a:solidFill>
                <a:schemeClr val="bg2">
                  <a:lumMod val="25000"/>
                </a:schemeClr>
              </a:solidFill>
            </a:endParaRPr>
          </a:p>
        </xdr:txBody>
      </xdr:sp>
      <xdr:graphicFrame macro="">
        <xdr:nvGraphicFramePr>
          <xdr:cNvPr id="8" name="Chart 7">
            <a:extLst>
              <a:ext uri="{FF2B5EF4-FFF2-40B4-BE49-F238E27FC236}">
                <a16:creationId xmlns:a16="http://schemas.microsoft.com/office/drawing/2014/main" id="{AE4F0FF3-B162-43F9-AD1C-6CAB701AD1E3}"/>
              </a:ext>
            </a:extLst>
          </xdr:cNvPr>
          <xdr:cNvGraphicFramePr>
            <a:graphicFrameLocks/>
          </xdr:cNvGraphicFramePr>
        </xdr:nvGraphicFramePr>
        <xdr:xfrm>
          <a:off x="6421279" y="1825731"/>
          <a:ext cx="3748549" cy="2417099"/>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9</xdr:col>
      <xdr:colOff>334911</xdr:colOff>
      <xdr:row>24</xdr:row>
      <xdr:rowOff>30726</xdr:rowOff>
    </xdr:from>
    <xdr:to>
      <xdr:col>19</xdr:col>
      <xdr:colOff>163871</xdr:colOff>
      <xdr:row>33</xdr:row>
      <xdr:rowOff>199717</xdr:rowOff>
    </xdr:to>
    <xdr:graphicFrame macro="">
      <xdr:nvGraphicFramePr>
        <xdr:cNvPr id="20" name="Chart 19">
          <a:extLst>
            <a:ext uri="{FF2B5EF4-FFF2-40B4-BE49-F238E27FC236}">
              <a16:creationId xmlns:a16="http://schemas.microsoft.com/office/drawing/2014/main" id="{DEA0BB62-7310-4388-BF1C-45F2E636EE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123251</xdr:colOff>
      <xdr:row>4</xdr:row>
      <xdr:rowOff>198213</xdr:rowOff>
    </xdr:from>
    <xdr:to>
      <xdr:col>3</xdr:col>
      <xdr:colOff>436361</xdr:colOff>
      <xdr:row>8</xdr:row>
      <xdr:rowOff>25605</xdr:rowOff>
    </xdr:to>
    <xdr:grpSp>
      <xdr:nvGrpSpPr>
        <xdr:cNvPr id="36" name="Group 35">
          <a:extLst>
            <a:ext uri="{FF2B5EF4-FFF2-40B4-BE49-F238E27FC236}">
              <a16:creationId xmlns:a16="http://schemas.microsoft.com/office/drawing/2014/main" id="{E14C5945-1A6F-0E8B-8E25-D3DF4AF1EDD8}"/>
            </a:ext>
          </a:extLst>
        </xdr:cNvPr>
        <xdr:cNvGrpSpPr/>
      </xdr:nvGrpSpPr>
      <xdr:grpSpPr>
        <a:xfrm>
          <a:off x="123251" y="917880"/>
          <a:ext cx="1752443" cy="674058"/>
          <a:chOff x="152270" y="859126"/>
          <a:chExt cx="1603594" cy="666922"/>
        </a:xfrm>
      </xdr:grpSpPr>
      <xdr:sp macro="" textlink="">
        <xdr:nvSpPr>
          <xdr:cNvPr id="31" name="Rectangle: Rounded Corners 30">
            <a:extLst>
              <a:ext uri="{FF2B5EF4-FFF2-40B4-BE49-F238E27FC236}">
                <a16:creationId xmlns:a16="http://schemas.microsoft.com/office/drawing/2014/main" id="{4ABAA883-770B-41DF-9D5C-7219A8BB8336}"/>
              </a:ext>
            </a:extLst>
          </xdr:cNvPr>
          <xdr:cNvSpPr/>
        </xdr:nvSpPr>
        <xdr:spPr>
          <a:xfrm>
            <a:off x="152270" y="859126"/>
            <a:ext cx="1599101" cy="666922"/>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3" name="TextBox 22">
            <a:extLst>
              <a:ext uri="{FF2B5EF4-FFF2-40B4-BE49-F238E27FC236}">
                <a16:creationId xmlns:a16="http://schemas.microsoft.com/office/drawing/2014/main" id="{3AEC9E98-4CE8-4F8B-B71C-3229B463E0EC}"/>
              </a:ext>
            </a:extLst>
          </xdr:cNvPr>
          <xdr:cNvSpPr txBox="1"/>
        </xdr:nvSpPr>
        <xdr:spPr>
          <a:xfrm>
            <a:off x="169702" y="1182740"/>
            <a:ext cx="1586162" cy="2938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rgbClr val="454141"/>
                </a:solidFill>
              </a:rPr>
              <a:t>Faturamento Total</a:t>
            </a:r>
          </a:p>
        </xdr:txBody>
      </xdr:sp>
      <xdr:sp macro="" textlink="informacoes!B3">
        <xdr:nvSpPr>
          <xdr:cNvPr id="33" name="TextBox 32">
            <a:extLst>
              <a:ext uri="{FF2B5EF4-FFF2-40B4-BE49-F238E27FC236}">
                <a16:creationId xmlns:a16="http://schemas.microsoft.com/office/drawing/2014/main" id="{BE993F24-B32D-4FCA-8B67-9FB340E449A6}"/>
              </a:ext>
            </a:extLst>
          </xdr:cNvPr>
          <xdr:cNvSpPr txBox="1"/>
        </xdr:nvSpPr>
        <xdr:spPr>
          <a:xfrm>
            <a:off x="195961" y="949745"/>
            <a:ext cx="1486927"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CF287B-8985-44AB-9638-62D9F8CB5AE6}" type="TxLink">
              <a:rPr lang="en-US" sz="1600" b="0" i="0" u="none" strike="noStrike">
                <a:solidFill>
                  <a:srgbClr val="000000"/>
                </a:solidFill>
                <a:latin typeface="+mn-lt"/>
                <a:cs typeface="Arial"/>
              </a:rPr>
              <a:pPr algn="ctr"/>
              <a:t> R$ 461.743,30 </a:t>
            </a:fld>
            <a:endParaRPr lang="en-US" sz="1800">
              <a:solidFill>
                <a:schemeClr val="bg2">
                  <a:lumMod val="50000"/>
                </a:schemeClr>
              </a:solidFill>
              <a:latin typeface="+mn-lt"/>
            </a:endParaRPr>
          </a:p>
        </xdr:txBody>
      </xdr:sp>
    </xdr:grpSp>
    <xdr:clientData/>
  </xdr:twoCellAnchor>
  <xdr:twoCellAnchor>
    <xdr:from>
      <xdr:col>3</xdr:col>
      <xdr:colOff>503641</xdr:colOff>
      <xdr:row>4</xdr:row>
      <xdr:rowOff>196304</xdr:rowOff>
    </xdr:from>
    <xdr:to>
      <xdr:col>11</xdr:col>
      <xdr:colOff>421627</xdr:colOff>
      <xdr:row>20</xdr:row>
      <xdr:rowOff>187799</xdr:rowOff>
    </xdr:to>
    <xdr:grpSp>
      <xdr:nvGrpSpPr>
        <xdr:cNvPr id="25" name="Group 24">
          <a:extLst>
            <a:ext uri="{FF2B5EF4-FFF2-40B4-BE49-F238E27FC236}">
              <a16:creationId xmlns:a16="http://schemas.microsoft.com/office/drawing/2014/main" id="{B1E71FD8-DD23-A65B-D671-E93ED87D606D}"/>
            </a:ext>
          </a:extLst>
        </xdr:cNvPr>
        <xdr:cNvGrpSpPr/>
      </xdr:nvGrpSpPr>
      <xdr:grpSpPr>
        <a:xfrm>
          <a:off x="1942974" y="915971"/>
          <a:ext cx="4119570" cy="3378161"/>
          <a:chOff x="1510393" y="1772687"/>
          <a:chExt cx="4551589" cy="2485060"/>
        </a:xfrm>
      </xdr:grpSpPr>
      <xdr:sp macro="" textlink="">
        <xdr:nvSpPr>
          <xdr:cNvPr id="40" name="Rectangle: Rounded Corners 39">
            <a:extLst>
              <a:ext uri="{FF2B5EF4-FFF2-40B4-BE49-F238E27FC236}">
                <a16:creationId xmlns:a16="http://schemas.microsoft.com/office/drawing/2014/main" id="{4EFE1245-27F5-453F-B056-27AF99B9FE8B}"/>
              </a:ext>
            </a:extLst>
          </xdr:cNvPr>
          <xdr:cNvSpPr/>
        </xdr:nvSpPr>
        <xdr:spPr>
          <a:xfrm>
            <a:off x="1510393" y="1772687"/>
            <a:ext cx="4551589" cy="2460382"/>
          </a:xfrm>
          <a:prstGeom prst="roundRect">
            <a:avLst>
              <a:gd name="adj" fmla="val 2252"/>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5" name="Chart 14">
            <a:extLst>
              <a:ext uri="{FF2B5EF4-FFF2-40B4-BE49-F238E27FC236}">
                <a16:creationId xmlns:a16="http://schemas.microsoft.com/office/drawing/2014/main" id="{B440ACC7-AE55-402C-8A3B-A70545D86614}"/>
              </a:ext>
            </a:extLst>
          </xdr:cNvPr>
          <xdr:cNvGraphicFramePr>
            <a:graphicFrameLocks/>
          </xdr:cNvGraphicFramePr>
        </xdr:nvGraphicFramePr>
        <xdr:xfrm>
          <a:off x="1547364" y="2348853"/>
          <a:ext cx="4424263" cy="1908894"/>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16" name="TextBox 15">
            <a:extLst>
              <a:ext uri="{FF2B5EF4-FFF2-40B4-BE49-F238E27FC236}">
                <a16:creationId xmlns:a16="http://schemas.microsoft.com/office/drawing/2014/main" id="{529EA318-C39F-368A-0DE7-61BAE30B9617}"/>
              </a:ext>
            </a:extLst>
          </xdr:cNvPr>
          <xdr:cNvSpPr txBox="1"/>
        </xdr:nvSpPr>
        <xdr:spPr>
          <a:xfrm>
            <a:off x="1568956" y="1799985"/>
            <a:ext cx="2300575" cy="5387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Faturamento Por Loja</a:t>
            </a:r>
          </a:p>
          <a:p>
            <a:r>
              <a:rPr lang="en-US" sz="1100">
                <a:solidFill>
                  <a:schemeClr val="bg2">
                    <a:lumMod val="25000"/>
                  </a:schemeClr>
                </a:solidFill>
              </a:rPr>
              <a:t>Valor total e percentual</a:t>
            </a:r>
          </a:p>
        </xdr:txBody>
      </xdr:sp>
    </xdr:grpSp>
    <xdr:clientData/>
  </xdr:twoCellAnchor>
  <xdr:twoCellAnchor>
    <xdr:from>
      <xdr:col>0</xdr:col>
      <xdr:colOff>122023</xdr:colOff>
      <xdr:row>8</xdr:row>
      <xdr:rowOff>91458</xdr:rowOff>
    </xdr:from>
    <xdr:to>
      <xdr:col>3</xdr:col>
      <xdr:colOff>430640</xdr:colOff>
      <xdr:row>11</xdr:row>
      <xdr:rowOff>83642</xdr:rowOff>
    </xdr:to>
    <xdr:grpSp>
      <xdr:nvGrpSpPr>
        <xdr:cNvPr id="49" name="Group 48">
          <a:extLst>
            <a:ext uri="{FF2B5EF4-FFF2-40B4-BE49-F238E27FC236}">
              <a16:creationId xmlns:a16="http://schemas.microsoft.com/office/drawing/2014/main" id="{EB6FC13C-D8DD-11AA-8261-2AE82973A631}"/>
            </a:ext>
          </a:extLst>
        </xdr:cNvPr>
        <xdr:cNvGrpSpPr/>
      </xdr:nvGrpSpPr>
      <xdr:grpSpPr>
        <a:xfrm>
          <a:off x="122023" y="1657791"/>
          <a:ext cx="1747950" cy="627184"/>
          <a:chOff x="2414510" y="868138"/>
          <a:chExt cx="1599101" cy="606700"/>
        </a:xfrm>
      </xdr:grpSpPr>
      <xdr:sp macro="" textlink="">
        <xdr:nvSpPr>
          <xdr:cNvPr id="42" name="Rectangle: Rounded Corners 41">
            <a:extLst>
              <a:ext uri="{FF2B5EF4-FFF2-40B4-BE49-F238E27FC236}">
                <a16:creationId xmlns:a16="http://schemas.microsoft.com/office/drawing/2014/main" id="{5F2C0B1A-3669-4B62-975A-61FD6FFBDBBD}"/>
              </a:ext>
            </a:extLst>
          </xdr:cNvPr>
          <xdr:cNvSpPr/>
        </xdr:nvSpPr>
        <xdr:spPr>
          <a:xfrm>
            <a:off x="2414510" y="868138"/>
            <a:ext cx="1599101" cy="606700"/>
          </a:xfrm>
          <a:prstGeom prst="roundRect">
            <a:avLst>
              <a:gd name="adj" fmla="val 8889"/>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3" name="TextBox 42">
            <a:extLst>
              <a:ext uri="{FF2B5EF4-FFF2-40B4-BE49-F238E27FC236}">
                <a16:creationId xmlns:a16="http://schemas.microsoft.com/office/drawing/2014/main" id="{1F40D68D-92FB-489D-9838-30FAAA4FC458}"/>
              </a:ext>
            </a:extLst>
          </xdr:cNvPr>
          <xdr:cNvSpPr txBox="1"/>
        </xdr:nvSpPr>
        <xdr:spPr>
          <a:xfrm>
            <a:off x="2492400" y="1172355"/>
            <a:ext cx="1413706" cy="254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rgbClr val="454141"/>
                </a:solidFill>
                <a:latin typeface="+mn-lt"/>
                <a:ea typeface="+mn-ea"/>
                <a:cs typeface="+mn-cs"/>
              </a:rPr>
              <a:t>Total de Vendas</a:t>
            </a:r>
          </a:p>
        </xdr:txBody>
      </xdr:sp>
      <xdr:sp macro="" textlink="informacoes!B6">
        <xdr:nvSpPr>
          <xdr:cNvPr id="46" name="TextBox 45">
            <a:extLst>
              <a:ext uri="{FF2B5EF4-FFF2-40B4-BE49-F238E27FC236}">
                <a16:creationId xmlns:a16="http://schemas.microsoft.com/office/drawing/2014/main" id="{01E617E3-F596-4FF8-8295-693E5DB6956C}"/>
              </a:ext>
            </a:extLst>
          </xdr:cNvPr>
          <xdr:cNvSpPr txBox="1"/>
        </xdr:nvSpPr>
        <xdr:spPr>
          <a:xfrm>
            <a:off x="2601096" y="912330"/>
            <a:ext cx="1276201" cy="2918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2A39410-A738-4196-B625-C4FBA8B9C418}" type="TxLink">
              <a:rPr lang="en-US" sz="1600" b="0" i="0" u="none" strike="noStrike">
                <a:solidFill>
                  <a:srgbClr val="000000"/>
                </a:solidFill>
                <a:latin typeface="+mn-lt"/>
                <a:ea typeface="+mn-ea"/>
                <a:cs typeface="Arial"/>
              </a:rPr>
              <a:pPr marL="0" indent="0" algn="ctr"/>
              <a:t>759</a:t>
            </a:fld>
            <a:endParaRPr lang="en-US" sz="1600" b="0" i="0" u="none" strike="noStrike">
              <a:solidFill>
                <a:srgbClr val="000000"/>
              </a:solidFill>
              <a:latin typeface="+mn-lt"/>
              <a:ea typeface="+mn-ea"/>
              <a:cs typeface="Arial"/>
            </a:endParaRPr>
          </a:p>
        </xdr:txBody>
      </xdr:sp>
    </xdr:grpSp>
    <xdr:clientData/>
  </xdr:twoCellAnchor>
  <xdr:twoCellAnchor>
    <xdr:from>
      <xdr:col>0</xdr:col>
      <xdr:colOff>93667</xdr:colOff>
      <xdr:row>3</xdr:row>
      <xdr:rowOff>93848</xdr:rowOff>
    </xdr:from>
    <xdr:to>
      <xdr:col>9</xdr:col>
      <xdr:colOff>176030</xdr:colOff>
      <xdr:row>3</xdr:row>
      <xdr:rowOff>112898</xdr:rowOff>
    </xdr:to>
    <xdr:cxnSp macro="">
      <xdr:nvCxnSpPr>
        <xdr:cNvPr id="2" name="Straight Connector 1">
          <a:extLst>
            <a:ext uri="{FF2B5EF4-FFF2-40B4-BE49-F238E27FC236}">
              <a16:creationId xmlns:a16="http://schemas.microsoft.com/office/drawing/2014/main" id="{E675C582-1374-4C31-894B-76DE48E2E510}"/>
            </a:ext>
          </a:extLst>
        </xdr:cNvPr>
        <xdr:cNvCxnSpPr/>
      </xdr:nvCxnSpPr>
      <xdr:spPr>
        <a:xfrm>
          <a:off x="93667" y="631730"/>
          <a:ext cx="4867275" cy="19050"/>
        </a:xfrm>
        <a:prstGeom prst="line">
          <a:avLst/>
        </a:prstGeom>
        <a:ln>
          <a:solidFill>
            <a:schemeClr val="bg2">
              <a:lumMod val="20000"/>
              <a:lumOff val="80000"/>
            </a:schemeClr>
          </a:solidFill>
        </a:ln>
        <a:effectLst>
          <a:outerShdw blurRad="50800" dist="38100" dir="5400000" algn="t" rotWithShape="0">
            <a:prstClr val="black">
              <a:alpha val="40000"/>
            </a:prstClr>
          </a:outerShdw>
        </a:effectLst>
      </xdr:spPr>
      <xdr:style>
        <a:lnRef idx="2">
          <a:schemeClr val="accent1"/>
        </a:lnRef>
        <a:fillRef idx="0">
          <a:schemeClr val="accent1"/>
        </a:fillRef>
        <a:effectRef idx="1">
          <a:schemeClr val="accent1"/>
        </a:effectRef>
        <a:fontRef idx="minor">
          <a:schemeClr val="tx1"/>
        </a:fontRef>
      </xdr:style>
    </xdr:cxnSp>
    <xdr:clientData/>
  </xdr:twoCellAnchor>
  <xdr:twoCellAnchor>
    <xdr:from>
      <xdr:col>0</xdr:col>
      <xdr:colOff>44824</xdr:colOff>
      <xdr:row>0</xdr:row>
      <xdr:rowOff>100853</xdr:rowOff>
    </xdr:from>
    <xdr:to>
      <xdr:col>6</xdr:col>
      <xdr:colOff>321540</xdr:colOff>
      <xdr:row>2</xdr:row>
      <xdr:rowOff>42302</xdr:rowOff>
    </xdr:to>
    <xdr:sp macro="" textlink="">
      <xdr:nvSpPr>
        <xdr:cNvPr id="3" name="TextBox 2">
          <a:extLst>
            <a:ext uri="{FF2B5EF4-FFF2-40B4-BE49-F238E27FC236}">
              <a16:creationId xmlns:a16="http://schemas.microsoft.com/office/drawing/2014/main" id="{433C4575-0E7E-4193-9A98-5805D64DA99E}"/>
            </a:ext>
          </a:extLst>
        </xdr:cNvPr>
        <xdr:cNvSpPr txBox="1"/>
      </xdr:nvSpPr>
      <xdr:spPr>
        <a:xfrm>
          <a:off x="44824" y="100853"/>
          <a:ext cx="3313510" cy="300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i="0" u="none" strike="noStrike">
              <a:solidFill>
                <a:schemeClr val="bg1"/>
              </a:solidFill>
              <a:latin typeface="Aptos Narrow"/>
              <a:ea typeface="+mn-ea"/>
              <a:cs typeface="+mn-cs"/>
            </a:rPr>
            <a:t>Análise</a:t>
          </a:r>
          <a:r>
            <a:rPr lang="en-US" sz="1800" b="1" i="0" u="none" strike="noStrike" baseline="0">
              <a:solidFill>
                <a:schemeClr val="bg1"/>
              </a:solidFill>
              <a:latin typeface="Aptos Narrow"/>
              <a:ea typeface="+mn-ea"/>
              <a:cs typeface="+mn-cs"/>
            </a:rPr>
            <a:t> de Vendas</a:t>
          </a:r>
          <a:endParaRPr lang="en-US" sz="1800" b="1" i="0" u="none" strike="noStrike">
            <a:solidFill>
              <a:schemeClr val="bg1"/>
            </a:solidFill>
            <a:latin typeface="Aptos Narrow"/>
            <a:ea typeface="+mn-ea"/>
            <a:cs typeface="+mn-cs"/>
          </a:endParaRPr>
        </a:p>
      </xdr:txBody>
    </xdr:sp>
    <xdr:clientData/>
  </xdr:twoCellAnchor>
  <xdr:twoCellAnchor>
    <xdr:from>
      <xdr:col>0</xdr:col>
      <xdr:colOff>48820</xdr:colOff>
      <xdr:row>1</xdr:row>
      <xdr:rowOff>175417</xdr:rowOff>
    </xdr:from>
    <xdr:to>
      <xdr:col>7</xdr:col>
      <xdr:colOff>47625</xdr:colOff>
      <xdr:row>3</xdr:row>
      <xdr:rowOff>112058</xdr:rowOff>
    </xdr:to>
    <xdr:sp macro="" textlink="">
      <xdr:nvSpPr>
        <xdr:cNvPr id="5" name="TextBox 4">
          <a:extLst>
            <a:ext uri="{FF2B5EF4-FFF2-40B4-BE49-F238E27FC236}">
              <a16:creationId xmlns:a16="http://schemas.microsoft.com/office/drawing/2014/main" id="{37ED83C6-EEFC-47C8-A90E-0B2AA0136553}"/>
            </a:ext>
          </a:extLst>
        </xdr:cNvPr>
        <xdr:cNvSpPr txBox="1"/>
      </xdr:nvSpPr>
      <xdr:spPr>
        <a:xfrm>
          <a:off x="48820" y="356392"/>
          <a:ext cx="3761180" cy="298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200" b="0" i="0" u="none" strike="noStrike">
              <a:solidFill>
                <a:schemeClr val="bg1">
                  <a:lumMod val="95000"/>
                </a:schemeClr>
              </a:solidFill>
              <a:latin typeface="Aptos Narrow"/>
              <a:ea typeface="+mn-ea"/>
              <a:cs typeface="+mn-cs"/>
            </a:rPr>
            <a:t>Acompanhamento</a:t>
          </a:r>
          <a:r>
            <a:rPr lang="en-US" sz="1200" b="0" i="0" u="none" strike="noStrike" baseline="0">
              <a:solidFill>
                <a:schemeClr val="bg1">
                  <a:lumMod val="95000"/>
                </a:schemeClr>
              </a:solidFill>
              <a:latin typeface="Aptos Narrow"/>
              <a:ea typeface="+mn-ea"/>
              <a:cs typeface="+mn-cs"/>
            </a:rPr>
            <a:t> das vendas e faturamento de 2024</a:t>
          </a:r>
          <a:endParaRPr lang="en-US" sz="1200" b="0" i="0" u="none" strike="noStrike">
            <a:solidFill>
              <a:schemeClr val="bg1">
                <a:lumMod val="95000"/>
              </a:schemeClr>
            </a:solidFill>
            <a:latin typeface="Aptos Narrow"/>
            <a:ea typeface="+mn-ea"/>
            <a:cs typeface="+mn-cs"/>
          </a:endParaRPr>
        </a:p>
      </xdr:txBody>
    </xdr:sp>
    <xdr:clientData/>
  </xdr:twoCellAnchor>
  <xdr:twoCellAnchor>
    <xdr:from>
      <xdr:col>0</xdr:col>
      <xdr:colOff>127000</xdr:colOff>
      <xdr:row>11</xdr:row>
      <xdr:rowOff>140579</xdr:rowOff>
    </xdr:from>
    <xdr:to>
      <xdr:col>3</xdr:col>
      <xdr:colOff>436170</xdr:colOff>
      <xdr:row>20</xdr:row>
      <xdr:rowOff>145093</xdr:rowOff>
    </xdr:to>
    <xdr:grpSp>
      <xdr:nvGrpSpPr>
        <xdr:cNvPr id="50" name="Group 49">
          <a:extLst>
            <a:ext uri="{FF2B5EF4-FFF2-40B4-BE49-F238E27FC236}">
              <a16:creationId xmlns:a16="http://schemas.microsoft.com/office/drawing/2014/main" id="{D42690C8-C1CA-1FC0-2955-2F9101D779D8}"/>
            </a:ext>
          </a:extLst>
        </xdr:cNvPr>
        <xdr:cNvGrpSpPr/>
      </xdr:nvGrpSpPr>
      <xdr:grpSpPr>
        <a:xfrm>
          <a:off x="127000" y="2341912"/>
          <a:ext cx="1748503" cy="1909514"/>
          <a:chOff x="26423" y="1726372"/>
          <a:chExt cx="1622527" cy="1868547"/>
        </a:xfrm>
      </xdr:grpSpPr>
      <xdr:sp macro="" textlink="">
        <xdr:nvSpPr>
          <xdr:cNvPr id="13" name="Rectangle: Rounded Corners 12">
            <a:extLst>
              <a:ext uri="{FF2B5EF4-FFF2-40B4-BE49-F238E27FC236}">
                <a16:creationId xmlns:a16="http://schemas.microsoft.com/office/drawing/2014/main" id="{CB09D27B-68A4-46B2-A194-FBBC4B26EF20}"/>
              </a:ext>
            </a:extLst>
          </xdr:cNvPr>
          <xdr:cNvSpPr/>
        </xdr:nvSpPr>
        <xdr:spPr>
          <a:xfrm>
            <a:off x="26423" y="1726372"/>
            <a:ext cx="1622527" cy="1868547"/>
          </a:xfrm>
          <a:prstGeom prst="roundRect">
            <a:avLst>
              <a:gd name="adj" fmla="val 4810"/>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14" name="Unidade">
                <a:extLst>
                  <a:ext uri="{FF2B5EF4-FFF2-40B4-BE49-F238E27FC236}">
                    <a16:creationId xmlns:a16="http://schemas.microsoft.com/office/drawing/2014/main" id="{8EBA8EA5-6773-4447-8502-E054FEC29A5A}"/>
                  </a:ext>
                </a:extLst>
              </xdr:cNvPr>
              <xdr:cNvGraphicFramePr/>
            </xdr:nvGraphicFramePr>
            <xdr:xfrm>
              <a:off x="337746" y="2003654"/>
              <a:ext cx="1103859" cy="1529813"/>
            </xdr:xfrm>
            <a:graphic>
              <a:graphicData uri="http://schemas.microsoft.com/office/drawing/2010/slicer">
                <sle:slicer xmlns:sle="http://schemas.microsoft.com/office/drawing/2010/slicer" name="Unidade"/>
              </a:graphicData>
            </a:graphic>
          </xdr:graphicFrame>
        </mc:Choice>
        <mc:Fallback>
          <xdr:sp macro="" textlink="">
            <xdr:nvSpPr>
              <xdr:cNvPr id="0" name=""/>
              <xdr:cNvSpPr>
                <a:spLocks noTextEdit="1"/>
              </xdr:cNvSpPr>
            </xdr:nvSpPr>
            <xdr:spPr>
              <a:xfrm>
                <a:off x="462495" y="2625273"/>
                <a:ext cx="1189565" cy="1563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7" name="TextBox 16">
            <a:extLst>
              <a:ext uri="{FF2B5EF4-FFF2-40B4-BE49-F238E27FC236}">
                <a16:creationId xmlns:a16="http://schemas.microsoft.com/office/drawing/2014/main" id="{52EA2EAF-1996-4232-AD7E-B1017E72BCAE}"/>
              </a:ext>
            </a:extLst>
          </xdr:cNvPr>
          <xdr:cNvSpPr txBox="1"/>
        </xdr:nvSpPr>
        <xdr:spPr>
          <a:xfrm>
            <a:off x="402126" y="1745662"/>
            <a:ext cx="866139" cy="293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tx1"/>
                </a:solidFill>
                <a:latin typeface="+mn-lt"/>
                <a:ea typeface="+mn-ea"/>
                <a:cs typeface="+mn-cs"/>
              </a:rPr>
              <a:t>Loja</a:t>
            </a:r>
          </a:p>
        </xdr:txBody>
      </xdr:sp>
    </xdr:grpSp>
    <xdr:clientData/>
  </xdr:twoCellAnchor>
  <xdr:twoCellAnchor>
    <xdr:from>
      <xdr:col>0</xdr:col>
      <xdr:colOff>127000</xdr:colOff>
      <xdr:row>21</xdr:row>
      <xdr:rowOff>10583</xdr:rowOff>
    </xdr:from>
    <xdr:to>
      <xdr:col>5</xdr:col>
      <xdr:colOff>206838</xdr:colOff>
      <xdr:row>34</xdr:row>
      <xdr:rowOff>45355</xdr:rowOff>
    </xdr:to>
    <xdr:grpSp>
      <xdr:nvGrpSpPr>
        <xdr:cNvPr id="53" name="Group 52">
          <a:extLst>
            <a:ext uri="{FF2B5EF4-FFF2-40B4-BE49-F238E27FC236}">
              <a16:creationId xmlns:a16="http://schemas.microsoft.com/office/drawing/2014/main" id="{B67AA110-1A77-A7D2-5123-17754F9ECBB1}"/>
            </a:ext>
          </a:extLst>
        </xdr:cNvPr>
        <xdr:cNvGrpSpPr/>
      </xdr:nvGrpSpPr>
      <xdr:grpSpPr>
        <a:xfrm>
          <a:off x="127000" y="4328583"/>
          <a:ext cx="2683338" cy="2786439"/>
          <a:chOff x="43542" y="4184435"/>
          <a:chExt cx="2385751" cy="2347999"/>
        </a:xfrm>
      </xdr:grpSpPr>
      <xdr:sp macro="" textlink="">
        <xdr:nvSpPr>
          <xdr:cNvPr id="27" name="Rectangle: Rounded Corners 26">
            <a:extLst>
              <a:ext uri="{FF2B5EF4-FFF2-40B4-BE49-F238E27FC236}">
                <a16:creationId xmlns:a16="http://schemas.microsoft.com/office/drawing/2014/main" id="{4F6EE312-2E08-4B02-A2D1-57ED90FA111B}"/>
              </a:ext>
            </a:extLst>
          </xdr:cNvPr>
          <xdr:cNvSpPr/>
        </xdr:nvSpPr>
        <xdr:spPr>
          <a:xfrm>
            <a:off x="43542" y="4184435"/>
            <a:ext cx="2385751" cy="2347999"/>
          </a:xfrm>
          <a:prstGeom prst="roundRect">
            <a:avLst>
              <a:gd name="adj" fmla="val 2483"/>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mc:AlternateContent xmlns:mc="http://schemas.openxmlformats.org/markup-compatibility/2006">
        <mc:Choice xmlns:a14="http://schemas.microsoft.com/office/drawing/2010/main" Requires="a14">
          <xdr:graphicFrame macro="">
            <xdr:nvGraphicFramePr>
              <xdr:cNvPr id="6" name="Produto">
                <a:extLst>
                  <a:ext uri="{FF2B5EF4-FFF2-40B4-BE49-F238E27FC236}">
                    <a16:creationId xmlns:a16="http://schemas.microsoft.com/office/drawing/2014/main" id="{768FD012-0E58-4410-91CF-9F638728297C}"/>
                  </a:ext>
                </a:extLst>
              </xdr:cNvPr>
              <xdr:cNvGraphicFramePr/>
            </xdr:nvGraphicFramePr>
            <xdr:xfrm>
              <a:off x="56534" y="4839015"/>
              <a:ext cx="1293953" cy="1366308"/>
            </xdr:xfrm>
            <a:graphic>
              <a:graphicData uri="http://schemas.microsoft.com/office/drawing/2010/slicer">
                <sle:slicer xmlns:sle="http://schemas.microsoft.com/office/drawing/2010/slicer" name="Produto"/>
              </a:graphicData>
            </a:graphic>
          </xdr:graphicFrame>
        </mc:Choice>
        <mc:Fallback>
          <xdr:sp macro="" textlink="">
            <xdr:nvSpPr>
              <xdr:cNvPr id="0" name=""/>
              <xdr:cNvSpPr>
                <a:spLocks noTextEdit="1"/>
              </xdr:cNvSpPr>
            </xdr:nvSpPr>
            <xdr:spPr>
              <a:xfrm>
                <a:off x="141613" y="5105392"/>
                <a:ext cx="1455354" cy="16214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informacoes!B7">
        <xdr:nvSpPr>
          <xdr:cNvPr id="47" name="TextBox 46">
            <a:extLst>
              <a:ext uri="{FF2B5EF4-FFF2-40B4-BE49-F238E27FC236}">
                <a16:creationId xmlns:a16="http://schemas.microsoft.com/office/drawing/2014/main" id="{53484AC8-94F7-4AE7-9BD6-74F4FE2D998B}"/>
              </a:ext>
            </a:extLst>
          </xdr:cNvPr>
          <xdr:cNvSpPr txBox="1"/>
        </xdr:nvSpPr>
        <xdr:spPr>
          <a:xfrm>
            <a:off x="1461405" y="4864024"/>
            <a:ext cx="857784" cy="28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B5402AC-C748-42A4-8751-DB997FBFB02F}" type="TxLink">
              <a:rPr lang="en-US" sz="1600" b="0" i="0" u="none" strike="noStrike">
                <a:solidFill>
                  <a:srgbClr val="000000"/>
                </a:solidFill>
                <a:latin typeface="+mn-lt"/>
                <a:ea typeface="+mn-ea"/>
                <a:cs typeface="Arial"/>
              </a:rPr>
              <a:pPr marL="0" indent="0" algn="ctr"/>
              <a:t>157</a:t>
            </a:fld>
            <a:endParaRPr lang="en-US" sz="1600" b="0" i="0" u="none" strike="noStrike">
              <a:solidFill>
                <a:srgbClr val="000000"/>
              </a:solidFill>
              <a:latin typeface="+mn-lt"/>
              <a:ea typeface="+mn-ea"/>
              <a:cs typeface="Arial"/>
            </a:endParaRPr>
          </a:p>
        </xdr:txBody>
      </xdr:sp>
      <xdr:sp macro="" textlink="informacoes!B8">
        <xdr:nvSpPr>
          <xdr:cNvPr id="48" name="TextBox 47">
            <a:extLst>
              <a:ext uri="{FF2B5EF4-FFF2-40B4-BE49-F238E27FC236}">
                <a16:creationId xmlns:a16="http://schemas.microsoft.com/office/drawing/2014/main" id="{92F57095-AF8E-4E42-8EE1-7A2836E43BFB}"/>
              </a:ext>
            </a:extLst>
          </xdr:cNvPr>
          <xdr:cNvSpPr txBox="1"/>
        </xdr:nvSpPr>
        <xdr:spPr>
          <a:xfrm>
            <a:off x="1373709" y="5614693"/>
            <a:ext cx="988006" cy="31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B83E2CC-D7C0-4F89-80DC-E3B89ADD013F}" type="TxLink">
              <a:rPr lang="en-US" sz="1600" b="0" i="0" u="none" strike="noStrike">
                <a:solidFill>
                  <a:srgbClr val="000000"/>
                </a:solidFill>
                <a:latin typeface="+mn-lt"/>
                <a:ea typeface="+mn-ea"/>
                <a:cs typeface="Arial"/>
              </a:rPr>
              <a:pPr marL="0" indent="0" algn="ctr"/>
              <a:t>20,7%</a:t>
            </a:fld>
            <a:endParaRPr lang="en-US" sz="1600" b="0" i="0" u="none" strike="noStrike">
              <a:solidFill>
                <a:srgbClr val="000000"/>
              </a:solidFill>
              <a:latin typeface="+mn-lt"/>
              <a:ea typeface="+mn-ea"/>
              <a:cs typeface="Arial"/>
            </a:endParaRPr>
          </a:p>
        </xdr:txBody>
      </xdr:sp>
      <xdr:sp macro="" textlink="">
        <xdr:nvSpPr>
          <xdr:cNvPr id="21" name="TextBox 20">
            <a:extLst>
              <a:ext uri="{FF2B5EF4-FFF2-40B4-BE49-F238E27FC236}">
                <a16:creationId xmlns:a16="http://schemas.microsoft.com/office/drawing/2014/main" id="{F5170BA5-C98E-494F-8BC3-492ECE2BEE97}"/>
              </a:ext>
            </a:extLst>
          </xdr:cNvPr>
          <xdr:cNvSpPr txBox="1"/>
        </xdr:nvSpPr>
        <xdr:spPr>
          <a:xfrm>
            <a:off x="134183" y="4249943"/>
            <a:ext cx="1637653" cy="5035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400" b="1">
                <a:solidFill>
                  <a:sysClr val="windowText" lastClr="000000"/>
                </a:solidFill>
                <a:latin typeface="+mn-lt"/>
                <a:ea typeface="+mn-ea"/>
                <a:cs typeface="+mn-cs"/>
              </a:rPr>
              <a:t>Vendas Por Produto</a:t>
            </a:r>
          </a:p>
          <a:p>
            <a:pPr marL="0" indent="0" algn="l"/>
            <a:r>
              <a:rPr lang="en-US" sz="1100">
                <a:solidFill>
                  <a:schemeClr val="bg2">
                    <a:lumMod val="25000"/>
                  </a:schemeClr>
                </a:solidFill>
                <a:latin typeface="+mn-lt"/>
                <a:ea typeface="+mn-ea"/>
                <a:cs typeface="+mn-cs"/>
              </a:rPr>
              <a:t>Total e Percentual</a:t>
            </a:r>
          </a:p>
        </xdr:txBody>
      </xdr:sp>
      <xdr:sp macro="" textlink="">
        <xdr:nvSpPr>
          <xdr:cNvPr id="22" name="TextBox 21">
            <a:extLst>
              <a:ext uri="{FF2B5EF4-FFF2-40B4-BE49-F238E27FC236}">
                <a16:creationId xmlns:a16="http://schemas.microsoft.com/office/drawing/2014/main" id="{7EF179D9-F4EA-4383-BE28-46F0E24C5997}"/>
              </a:ext>
            </a:extLst>
          </xdr:cNvPr>
          <xdr:cNvSpPr txBox="1"/>
        </xdr:nvSpPr>
        <xdr:spPr>
          <a:xfrm>
            <a:off x="1323979" y="5086234"/>
            <a:ext cx="1080511" cy="300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Nº de vendas</a:t>
            </a:r>
          </a:p>
        </xdr:txBody>
      </xdr:sp>
    </xdr:grpSp>
    <xdr:clientData/>
  </xdr:twoCellAnchor>
  <xdr:twoCellAnchor>
    <xdr:from>
      <xdr:col>5</xdr:col>
      <xdr:colOff>286742</xdr:colOff>
      <xdr:row>21</xdr:row>
      <xdr:rowOff>21165</xdr:rowOff>
    </xdr:from>
    <xdr:to>
      <xdr:col>9</xdr:col>
      <xdr:colOff>276501</xdr:colOff>
      <xdr:row>34</xdr:row>
      <xdr:rowOff>45354</xdr:rowOff>
    </xdr:to>
    <xdr:grpSp>
      <xdr:nvGrpSpPr>
        <xdr:cNvPr id="56" name="Group 55">
          <a:extLst>
            <a:ext uri="{FF2B5EF4-FFF2-40B4-BE49-F238E27FC236}">
              <a16:creationId xmlns:a16="http://schemas.microsoft.com/office/drawing/2014/main" id="{E65AFE03-A321-EFD1-D961-15BE6F6BF547}"/>
            </a:ext>
          </a:extLst>
        </xdr:cNvPr>
        <xdr:cNvGrpSpPr/>
      </xdr:nvGrpSpPr>
      <xdr:grpSpPr>
        <a:xfrm>
          <a:off x="2890242" y="4339165"/>
          <a:ext cx="2318092" cy="2775856"/>
          <a:chOff x="2652661" y="4204086"/>
          <a:chExt cx="2376129" cy="2350753"/>
        </a:xfrm>
      </xdr:grpSpPr>
      <xdr:sp macro="" textlink="">
        <xdr:nvSpPr>
          <xdr:cNvPr id="9" name="Rectangle: Rounded Corners 8">
            <a:extLst>
              <a:ext uri="{FF2B5EF4-FFF2-40B4-BE49-F238E27FC236}">
                <a16:creationId xmlns:a16="http://schemas.microsoft.com/office/drawing/2014/main" id="{460C701E-1DCA-4A80-A398-BD31C44F4907}"/>
              </a:ext>
            </a:extLst>
          </xdr:cNvPr>
          <xdr:cNvSpPr/>
        </xdr:nvSpPr>
        <xdr:spPr>
          <a:xfrm>
            <a:off x="2652661" y="4204086"/>
            <a:ext cx="2376129" cy="2350753"/>
          </a:xfrm>
          <a:prstGeom prst="roundRect">
            <a:avLst>
              <a:gd name="adj" fmla="val 3126"/>
            </a:avLst>
          </a:prstGeom>
          <a:solidFill>
            <a:schemeClr val="bg1"/>
          </a:solidFill>
          <a:ln>
            <a:solidFill>
              <a:schemeClr val="bg1"/>
            </a:solidFill>
          </a:ln>
          <a:effectLst>
            <a:outerShdw blurRad="50800" dist="38100" dir="2700000" algn="tl" rotWithShape="0">
              <a:schemeClr val="bg2">
                <a:lumMod val="25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aphicFrame macro="">
        <xdr:nvGraphicFramePr>
          <xdr:cNvPr id="10" name="grafico_vendas">
            <a:extLst>
              <a:ext uri="{FF2B5EF4-FFF2-40B4-BE49-F238E27FC236}">
                <a16:creationId xmlns:a16="http://schemas.microsoft.com/office/drawing/2014/main" id="{31D9FE6C-54E4-49F6-8893-8D9E0368D721}"/>
              </a:ext>
            </a:extLst>
          </xdr:cNvPr>
          <xdr:cNvGraphicFramePr>
            <a:graphicFrameLocks/>
          </xdr:cNvGraphicFramePr>
        </xdr:nvGraphicFramePr>
        <xdr:xfrm>
          <a:off x="2693629" y="4655424"/>
          <a:ext cx="2314677" cy="1858447"/>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54" name="TextBox 53">
            <a:extLst>
              <a:ext uri="{FF2B5EF4-FFF2-40B4-BE49-F238E27FC236}">
                <a16:creationId xmlns:a16="http://schemas.microsoft.com/office/drawing/2014/main" id="{752F08FB-BDF9-4B5D-8834-AC2CABE20BAB}"/>
              </a:ext>
            </a:extLst>
          </xdr:cNvPr>
          <xdr:cNvSpPr txBox="1"/>
        </xdr:nvSpPr>
        <xdr:spPr>
          <a:xfrm>
            <a:off x="2689371" y="4233843"/>
            <a:ext cx="2173729" cy="481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Vendas Por Loja</a:t>
            </a:r>
          </a:p>
          <a:p>
            <a:r>
              <a:rPr lang="en-US" sz="1100" b="0">
                <a:solidFill>
                  <a:schemeClr val="bg2">
                    <a:lumMod val="25000"/>
                  </a:schemeClr>
                </a:solidFill>
              </a:rPr>
              <a:t>Total de Vendas Por Loja</a:t>
            </a:r>
            <a:endParaRPr lang="en-US" sz="1400" b="1">
              <a:solidFill>
                <a:schemeClr val="bg2">
                  <a:lumMod val="25000"/>
                </a:schemeClr>
              </a:solidFill>
            </a:endParaRPr>
          </a:p>
        </xdr:txBody>
      </xdr:sp>
    </xdr:grpSp>
    <xdr:clientData/>
  </xdr:twoCellAnchor>
  <xdr:twoCellAnchor>
    <xdr:from>
      <xdr:col>3</xdr:col>
      <xdr:colOff>206483</xdr:colOff>
      <xdr:row>30</xdr:row>
      <xdr:rowOff>16243</xdr:rowOff>
    </xdr:from>
    <xdr:to>
      <xdr:col>5</xdr:col>
      <xdr:colOff>66337</xdr:colOff>
      <xdr:row>31</xdr:row>
      <xdr:rowOff>111843</xdr:rowOff>
    </xdr:to>
    <xdr:sp macro="" textlink="">
      <xdr:nvSpPr>
        <xdr:cNvPr id="55" name="TextBox 54">
          <a:extLst>
            <a:ext uri="{FF2B5EF4-FFF2-40B4-BE49-F238E27FC236}">
              <a16:creationId xmlns:a16="http://schemas.microsoft.com/office/drawing/2014/main" id="{920775DA-C266-4B3D-A28D-BB01329E7209}"/>
            </a:ext>
          </a:extLst>
        </xdr:cNvPr>
        <xdr:cNvSpPr txBox="1"/>
      </xdr:nvSpPr>
      <xdr:spPr>
        <a:xfrm>
          <a:off x="1490657" y="6258520"/>
          <a:ext cx="1016461" cy="3082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200" b="1">
              <a:solidFill>
                <a:schemeClr val="bg2">
                  <a:lumMod val="25000"/>
                </a:schemeClr>
              </a:solidFill>
              <a:latin typeface="+mn-lt"/>
              <a:ea typeface="+mn-ea"/>
              <a:cs typeface="+mn-cs"/>
            </a:rPr>
            <a:t>Percentual</a:t>
          </a:r>
        </a:p>
      </xdr:txBody>
    </xdr:sp>
    <xdr:clientData/>
  </xdr:twoCellAnchor>
  <xdr:twoCellAnchor>
    <xdr:from>
      <xdr:col>12</xdr:col>
      <xdr:colOff>69725</xdr:colOff>
      <xdr:row>10</xdr:row>
      <xdr:rowOff>143387</xdr:rowOff>
    </xdr:from>
    <xdr:to>
      <xdr:col>13</xdr:col>
      <xdr:colOff>389669</xdr:colOff>
      <xdr:row>12</xdr:row>
      <xdr:rowOff>105298</xdr:rowOff>
    </xdr:to>
    <xdr:sp macro="" textlink="informacoes!A4">
      <xdr:nvSpPr>
        <xdr:cNvPr id="4" name="TextBox 3">
          <a:extLst>
            <a:ext uri="{FF2B5EF4-FFF2-40B4-BE49-F238E27FC236}">
              <a16:creationId xmlns:a16="http://schemas.microsoft.com/office/drawing/2014/main" id="{A97E823E-BA8B-43D1-831E-FD7A4579073F}"/>
            </a:ext>
          </a:extLst>
        </xdr:cNvPr>
        <xdr:cNvSpPr txBox="1"/>
      </xdr:nvSpPr>
      <xdr:spPr>
        <a:xfrm>
          <a:off x="6292725" y="2133054"/>
          <a:ext cx="902027" cy="385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2">
                  <a:lumMod val="25000"/>
                </a:schemeClr>
              </a:solidFill>
              <a:latin typeface="+mn-lt"/>
              <a:ea typeface="+mn-ea"/>
              <a:cs typeface="+mn-cs"/>
            </a:rPr>
            <a:pPr marL="0" indent="0" algn="ctr"/>
            <a:t>Tijuca</a:t>
          </a:fld>
          <a:endParaRPr lang="en-US" sz="1200" b="1">
            <a:solidFill>
              <a:schemeClr val="bg2">
                <a:lumMod val="25000"/>
              </a:schemeClr>
            </a:solidFill>
            <a:latin typeface="+mn-lt"/>
            <a:ea typeface="+mn-ea"/>
            <a:cs typeface="+mn-cs"/>
          </a:endParaRPr>
        </a:p>
      </xdr:txBody>
    </xdr:sp>
    <xdr:clientData/>
  </xdr:twoCellAnchor>
  <xdr:twoCellAnchor>
    <xdr:from>
      <xdr:col>8</xdr:col>
      <xdr:colOff>505943</xdr:colOff>
      <xdr:row>6</xdr:row>
      <xdr:rowOff>15905</xdr:rowOff>
    </xdr:from>
    <xdr:to>
      <xdr:col>11</xdr:col>
      <xdr:colOff>142876</xdr:colOff>
      <xdr:row>8</xdr:row>
      <xdr:rowOff>150532</xdr:rowOff>
    </xdr:to>
    <xdr:grpSp>
      <xdr:nvGrpSpPr>
        <xdr:cNvPr id="29" name="Group 28">
          <a:extLst>
            <a:ext uri="{FF2B5EF4-FFF2-40B4-BE49-F238E27FC236}">
              <a16:creationId xmlns:a16="http://schemas.microsoft.com/office/drawing/2014/main" id="{5F5EF2F2-E4D2-A2E1-B4AB-72F281DF882F}"/>
            </a:ext>
          </a:extLst>
        </xdr:cNvPr>
        <xdr:cNvGrpSpPr/>
      </xdr:nvGrpSpPr>
      <xdr:grpSpPr>
        <a:xfrm>
          <a:off x="4855693" y="1158905"/>
          <a:ext cx="928100" cy="557960"/>
          <a:chOff x="6468163" y="200968"/>
          <a:chExt cx="982503" cy="556883"/>
        </a:xfrm>
        <a:solidFill>
          <a:schemeClr val="accent5">
            <a:lumMod val="75000"/>
          </a:schemeClr>
        </a:solidFill>
        <a:effectLst/>
      </xdr:grpSpPr>
      <xdr:sp macro="" textlink="">
        <xdr:nvSpPr>
          <xdr:cNvPr id="12" name="Rectangle: Rounded Corners 11">
            <a:extLst>
              <a:ext uri="{FF2B5EF4-FFF2-40B4-BE49-F238E27FC236}">
                <a16:creationId xmlns:a16="http://schemas.microsoft.com/office/drawing/2014/main" id="{B1544A67-B3BA-46B9-AEF4-ABAFE4D9797E}"/>
              </a:ext>
            </a:extLst>
          </xdr:cNvPr>
          <xdr:cNvSpPr/>
        </xdr:nvSpPr>
        <xdr:spPr>
          <a:xfrm>
            <a:off x="6468163" y="200968"/>
            <a:ext cx="982503" cy="556883"/>
          </a:xfrm>
          <a:prstGeom prst="roundRect">
            <a:avLst>
              <a:gd name="adj" fmla="val 8889"/>
            </a:avLst>
          </a:prstGeom>
          <a:grpFill/>
          <a:ln>
            <a:solidFill>
              <a:schemeClr val="bg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informacoes!A4">
        <xdr:nvSpPr>
          <xdr:cNvPr id="18" name="TextBox 17">
            <a:extLst>
              <a:ext uri="{FF2B5EF4-FFF2-40B4-BE49-F238E27FC236}">
                <a16:creationId xmlns:a16="http://schemas.microsoft.com/office/drawing/2014/main" id="{CE37CB37-E29D-4E34-9FA2-2497F47B6A83}"/>
              </a:ext>
            </a:extLst>
          </xdr:cNvPr>
          <xdr:cNvSpPr txBox="1"/>
        </xdr:nvSpPr>
        <xdr:spPr>
          <a:xfrm>
            <a:off x="6508096" y="475885"/>
            <a:ext cx="902027" cy="26786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F90C1BD-D942-40B1-A654-99CCBBA35391}" type="TxLink">
              <a:rPr lang="en-US" sz="1200" b="1" i="0" u="none" strike="noStrike">
                <a:solidFill>
                  <a:schemeClr val="bg1"/>
                </a:solidFill>
                <a:latin typeface="+mn-lt"/>
                <a:ea typeface="+mn-ea"/>
                <a:cs typeface="+mn-cs"/>
              </a:rPr>
              <a:pPr marL="0" indent="0" algn="ctr"/>
              <a:t>Tijuca</a:t>
            </a:fld>
            <a:endParaRPr lang="en-US" sz="1200" b="1">
              <a:solidFill>
                <a:schemeClr val="bg1"/>
              </a:solidFill>
              <a:latin typeface="+mn-lt"/>
              <a:ea typeface="+mn-ea"/>
              <a:cs typeface="+mn-cs"/>
            </a:endParaRPr>
          </a:p>
        </xdr:txBody>
      </xdr:sp>
      <xdr:sp macro="" textlink="informacoes!B5">
        <xdr:nvSpPr>
          <xdr:cNvPr id="24" name="TextBox 23">
            <a:extLst>
              <a:ext uri="{FF2B5EF4-FFF2-40B4-BE49-F238E27FC236}">
                <a16:creationId xmlns:a16="http://schemas.microsoft.com/office/drawing/2014/main" id="{E667733E-6849-4C51-8537-64A506072620}"/>
              </a:ext>
            </a:extLst>
          </xdr:cNvPr>
          <xdr:cNvSpPr txBox="1"/>
        </xdr:nvSpPr>
        <xdr:spPr>
          <a:xfrm>
            <a:off x="6550556" y="217634"/>
            <a:ext cx="817937" cy="310162"/>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EA46E-60A1-4DE1-B6FC-41ADE8DEB1CE}" type="TxLink">
              <a:rPr lang="en-US" sz="1400" b="0" i="0" u="none" strike="noStrike">
                <a:solidFill>
                  <a:schemeClr val="bg1"/>
                </a:solidFill>
                <a:latin typeface="+mn-lt"/>
                <a:cs typeface="Arial"/>
              </a:rPr>
              <a:pPr algn="ctr"/>
              <a:t>14,6%</a:t>
            </a:fld>
            <a:endParaRPr lang="en-US" sz="4400" b="0">
              <a:solidFill>
                <a:schemeClr val="bg1"/>
              </a:solidFill>
              <a:latin typeface="+mn-lt"/>
            </a:endParaRPr>
          </a:p>
        </xdr:txBody>
      </xdr: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16.462738425929" createdVersion="8" refreshedVersion="8" minRefreshableVersion="3" recordCount="759" xr:uid="{26FE3476-CA65-49B0-A9F0-45E8F59A0A40}">
  <cacheSource type="worksheet">
    <worksheetSource ref="A1:F760" sheet="dados"/>
  </cacheSource>
  <cacheFields count="8">
    <cacheField name="Unidade" numFmtId="0">
      <sharedItems count="5">
        <s v="Ipanema"/>
        <s v="Leblon"/>
        <s v="Tijuca"/>
        <s v="Barra"/>
        <s v="Botafogo"/>
      </sharedItems>
    </cacheField>
    <cacheField name="Data" numFmtId="14">
      <sharedItems containsSemiMixedTypes="0" containsNonDate="0" containsDate="1" containsString="0" minDate="2019-01-01T00:00:00" maxDate="2020-01-01T00:00:00" count="338">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6T00:00:00"/>
        <d v="2019-01-27T00:00:00"/>
        <d v="2019-01-28T00:00:00"/>
        <d v="2019-01-29T00:00:00"/>
        <d v="2019-01-30T00:00:00"/>
        <d v="2019-02-01T00:00:00"/>
        <d v="2019-02-02T00:00:00"/>
        <d v="2019-02-03T00:00:00"/>
        <d v="2019-02-04T00:00:00"/>
        <d v="2019-02-05T00:00:00"/>
        <d v="2019-02-06T00:00:00"/>
        <d v="2019-02-07T00:00:00"/>
        <d v="2019-02-08T00:00:00"/>
        <d v="2019-02-10T00:00:00"/>
        <d v="2019-02-11T00:00:00"/>
        <d v="2019-02-12T00:00:00"/>
        <d v="2019-02-13T00:00:00"/>
        <d v="2019-02-14T00:00:00"/>
        <d v="2019-02-15T00:00:00"/>
        <d v="2019-02-16T00:00:00"/>
        <d v="2019-02-17T00:00:00"/>
        <d v="2019-02-18T00:00:00"/>
        <d v="2019-02-19T00:00:00"/>
        <d v="2019-02-21T00:00:00"/>
        <d v="2019-02-22T00:00:00"/>
        <d v="2019-02-23T00:00:00"/>
        <d v="2019-02-24T00:00:00"/>
        <d v="2019-02-25T00:00:00"/>
        <d v="2019-02-26T00:00:00"/>
        <d v="2019-02-27T00:00:00"/>
        <d v="2019-02-28T00:00:00"/>
        <d v="2019-03-01T00:00:00"/>
        <d v="2019-03-02T00:00:00"/>
        <d v="2019-03-03T00:00:00"/>
        <d v="2019-03-04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7T00:00:00"/>
        <d v="2019-04-08T00:00:00"/>
        <d v="2019-04-09T00:00:00"/>
        <d v="2019-04-10T00:00:00"/>
        <d v="2019-04-11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4T00:00:00"/>
        <d v="2019-07-05T00:00:00"/>
        <d v="2019-07-06T00:00:00"/>
        <d v="2019-07-07T00:00:00"/>
        <d v="2019-07-08T00:00:00"/>
        <d v="2019-07-11T00:00:00"/>
        <d v="2019-07-12T00:00:00"/>
        <d v="2019-07-13T00:00:00"/>
        <d v="2019-07-14T00:00:00"/>
        <d v="2019-07-15T00:00:00"/>
        <d v="2019-07-16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8T00:00:00"/>
        <d v="2019-08-19T00:00:00"/>
        <d v="2019-08-20T00:00:00"/>
        <d v="2019-08-21T00:00:00"/>
        <d v="2019-08-22T00:00:00"/>
        <d v="2019-08-23T00:00:00"/>
        <d v="2019-08-24T00:00:00"/>
        <d v="2019-08-25T00:00:00"/>
        <d v="2019-08-26T00:00:00"/>
        <d v="2019-08-27T00:00:00"/>
        <d v="2019-08-29T00:00:00"/>
        <d v="2019-08-30T00:00:00"/>
        <d v="2019-08-31T00:00:00"/>
        <d v="2019-09-01T00:00:00"/>
        <d v="2019-09-02T00:00:00"/>
        <d v="2019-09-03T00:00:00"/>
        <d v="2019-09-05T00:00:00"/>
        <d v="2019-09-06T00:00:00"/>
        <d v="2019-09-07T00:00:00"/>
        <d v="2019-09-08T00:00:00"/>
        <d v="2019-09-09T00:00:00"/>
        <d v="2019-09-10T00:00:00"/>
        <d v="2019-09-11T00:00:00"/>
        <d v="2019-09-12T00:00:00"/>
        <d v="2019-09-13T00:00:00"/>
        <d v="2019-09-14T00:00:00"/>
        <d v="2019-09-15T00:00:00"/>
        <d v="2019-09-17T00:00:00"/>
        <d v="2019-09-18T00:00:00"/>
        <d v="2019-09-19T00:00:00"/>
        <d v="2019-09-20T00:00:00"/>
        <d v="2019-09-21T00:00:00"/>
        <d v="2019-09-22T00:00:00"/>
        <d v="2019-09-23T00:00:00"/>
        <d v="2019-09-24T00:00:00"/>
        <d v="2019-09-25T00:00:00"/>
        <d v="2019-09-26T00:00:00"/>
        <d v="2019-09-28T00:00:00"/>
        <d v="2019-09-29T00:00:00"/>
        <d v="2019-09-30T00:00:00"/>
        <d v="2019-10-01T00:00:00"/>
        <d v="2019-10-03T00:00:00"/>
        <d v="2019-10-04T00:00:00"/>
        <d v="2019-10-05T00:00:00"/>
        <d v="2019-10-06T00:00:00"/>
        <d v="2019-10-08T00:00:00"/>
        <d v="2019-10-09T00:00:00"/>
        <d v="2019-10-10T00:00:00"/>
        <d v="2019-10-11T00:00:00"/>
        <d v="2019-10-12T00:00:00"/>
        <d v="2019-10-13T00:00:00"/>
        <d v="2019-10-14T00:00:00"/>
        <d v="2019-10-15T00:00:00"/>
        <d v="2019-10-16T00:00:00"/>
        <d v="2019-10-17T00:00:00"/>
        <d v="2019-10-18T00:00:00"/>
        <d v="2019-10-19T00:00:00"/>
        <d v="2019-10-21T00:00:00"/>
        <d v="2019-10-23T00:00:00"/>
        <d v="2019-10-24T00:00:00"/>
        <d v="2019-10-25T00:00:00"/>
        <d v="2019-10-26T00:00:00"/>
        <d v="2019-10-27T00:00:00"/>
        <d v="2019-10-28T00:00:00"/>
        <d v="2019-10-29T00:00:00"/>
        <d v="2019-10-30T00:00:00"/>
        <d v="2019-11-01T00:00:00"/>
        <d v="2019-11-02T00:00:00"/>
        <d v="2019-11-03T00:00:00"/>
        <d v="2019-11-04T00:00:00"/>
        <d v="2019-11-06T00:00:00"/>
        <d v="2019-11-07T00:00:00"/>
        <d v="2019-11-08T00:00:00"/>
        <d v="2019-11-09T00:00:00"/>
        <d v="2019-11-10T00:00:00"/>
        <d v="2019-11-11T00:00:00"/>
        <d v="2019-11-12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20T00:00:00"/>
        <d v="2019-12-21T00:00:00"/>
        <d v="2019-12-22T00:00:00"/>
        <d v="2019-12-23T00:00:00"/>
        <d v="2019-12-24T00:00:00"/>
        <d v="2019-12-25T00:00:00"/>
        <d v="2019-12-26T00:00:00"/>
        <d v="2019-12-27T00:00:00"/>
        <d v="2019-12-28T00:00:00"/>
        <d v="2019-12-29T00:00:00"/>
        <d v="2019-12-30T00:00:00"/>
        <d v="2019-12-31T00:00:00"/>
      </sharedItems>
      <fieldGroup par="7"/>
    </cacheField>
    <cacheField name="Produto" numFmtId="0">
      <sharedItems count="5">
        <s v="Camisa Oxford"/>
        <s v="Camiseta Pima"/>
        <s v="Camiseta Navy"/>
        <s v="Camisa Linho"/>
        <s v="Camiseta Joa"/>
      </sharedItems>
    </cacheField>
    <cacheField name="Valor Unitá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 Total" numFmtId="164">
      <sharedItems containsSemiMixedTypes="0" containsString="0" containsNumber="1" minValue="119.4" maxValue="1497"/>
    </cacheField>
    <cacheField name="Days (Data)" numFmtId="0" databaseField="0">
      <fieldGroup base="1">
        <rangePr groupBy="days" startDate="2019-01-01T00:00:00" endDate="2020-01-0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v"/>
          <s v="02/fev"/>
          <s v="03/fev"/>
          <s v="04/fev"/>
          <s v="05/fev"/>
          <s v="06/fev"/>
          <s v="07/fev"/>
          <s v="08/fev"/>
          <s v="09/fev"/>
          <s v="10/fev"/>
          <s v="11/fev"/>
          <s v="12/fev"/>
          <s v="13/fev"/>
          <s v="14/fev"/>
          <s v="15/fev"/>
          <s v="16/fev"/>
          <s v="17/fev"/>
          <s v="18/fev"/>
          <s v="19/fev"/>
          <s v="20/fev"/>
          <s v="21/fev"/>
          <s v="22/fev"/>
          <s v="23/fev"/>
          <s v="24/fev"/>
          <s v="25/fev"/>
          <s v="26/fev"/>
          <s v="27/fev"/>
          <s v="28/fev"/>
          <s v="29/fev"/>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br"/>
          <s v="02/abr"/>
          <s v="03/abr"/>
          <s v="04/abr"/>
          <s v="05/abr"/>
          <s v="06/abr"/>
          <s v="07/abr"/>
          <s v="08/abr"/>
          <s v="09/abr"/>
          <s v="10/abr"/>
          <s v="11/abr"/>
          <s v="12/abr"/>
          <s v="13/abr"/>
          <s v="14/abr"/>
          <s v="15/abr"/>
          <s v="16/abr"/>
          <s v="17/abr"/>
          <s v="18/abr"/>
          <s v="19/abr"/>
          <s v="20/abr"/>
          <s v="21/abr"/>
          <s v="22/abr"/>
          <s v="23/abr"/>
          <s v="24/abr"/>
          <s v="25/abr"/>
          <s v="26/abr"/>
          <s v="27/abr"/>
          <s v="28/abr"/>
          <s v="29/abr"/>
          <s v="30/ab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go"/>
          <s v="02/ago"/>
          <s v="03/ago"/>
          <s v="04/ago"/>
          <s v="05/ago"/>
          <s v="06/ago"/>
          <s v="07/ago"/>
          <s v="08/ago"/>
          <s v="09/ago"/>
          <s v="10/ago"/>
          <s v="11/ago"/>
          <s v="12/ago"/>
          <s v="13/ago"/>
          <s v="14/ago"/>
          <s v="15/ago"/>
          <s v="16/ago"/>
          <s v="17/ago"/>
          <s v="18/ago"/>
          <s v="19/ago"/>
          <s v="20/ago"/>
          <s v="21/ago"/>
          <s v="22/ago"/>
          <s v="23/ago"/>
          <s v="24/ago"/>
          <s v="25/ago"/>
          <s v="26/ago"/>
          <s v="27/ago"/>
          <s v="28/ago"/>
          <s v="29/ago"/>
          <s v="30/ago"/>
          <s v="31/ago"/>
          <s v="01/set"/>
          <s v="02/set"/>
          <s v="03/set"/>
          <s v="04/set"/>
          <s v="05/set"/>
          <s v="06/set"/>
          <s v="07/set"/>
          <s v="08/set"/>
          <s v="09/set"/>
          <s v="10/set"/>
          <s v="11/set"/>
          <s v="12/set"/>
          <s v="13/set"/>
          <s v="14/set"/>
          <s v="15/set"/>
          <s v="16/set"/>
          <s v="17/set"/>
          <s v="18/set"/>
          <s v="19/set"/>
          <s v="20/set"/>
          <s v="21/set"/>
          <s v="22/set"/>
          <s v="23/set"/>
          <s v="24/set"/>
          <s v="25/set"/>
          <s v="26/set"/>
          <s v="27/set"/>
          <s v="28/set"/>
          <s v="29/set"/>
          <s v="30/set"/>
          <s v="01/out"/>
          <s v="02/out"/>
          <s v="03/out"/>
          <s v="04/out"/>
          <s v="05/out"/>
          <s v="06/out"/>
          <s v="07/out"/>
          <s v="08/out"/>
          <s v="09/out"/>
          <s v="10/out"/>
          <s v="11/out"/>
          <s v="12/out"/>
          <s v="13/out"/>
          <s v="14/out"/>
          <s v="15/out"/>
          <s v="16/out"/>
          <s v="17/out"/>
          <s v="18/out"/>
          <s v="19/out"/>
          <s v="20/out"/>
          <s v="21/out"/>
          <s v="22/out"/>
          <s v="23/out"/>
          <s v="24/out"/>
          <s v="25/out"/>
          <s v="26/out"/>
          <s v="27/out"/>
          <s v="28/out"/>
          <s v="29/out"/>
          <s v="30/out"/>
          <s v="31/out"/>
          <s v="01/nov"/>
          <s v="02/nov"/>
          <s v="03/nov"/>
          <s v="04/nov"/>
          <s v="05/nov"/>
          <s v="06/nov"/>
          <s v="07/nov"/>
          <s v="08/nov"/>
          <s v="09/nov"/>
          <s v="10/nov"/>
          <s v="11/nov"/>
          <s v="12/nov"/>
          <s v="13/nov"/>
          <s v="14/nov"/>
          <s v="15/nov"/>
          <s v="16/nov"/>
          <s v="17/nov"/>
          <s v="18/nov"/>
          <s v="19/nov"/>
          <s v="20/nov"/>
          <s v="21/nov"/>
          <s v="22/nov"/>
          <s v="23/nov"/>
          <s v="24/nov"/>
          <s v="25/nov"/>
          <s v="26/nov"/>
          <s v="27/nov"/>
          <s v="28/nov"/>
          <s v="29/nov"/>
          <s v="30/nov"/>
          <s v="01/dez"/>
          <s v="02/dez"/>
          <s v="03/dez"/>
          <s v="04/dez"/>
          <s v="05/dez"/>
          <s v="06/dez"/>
          <s v="07/dez"/>
          <s v="08/dez"/>
          <s v="09/dez"/>
          <s v="10/dez"/>
          <s v="11/dez"/>
          <s v="12/dez"/>
          <s v="13/dez"/>
          <s v="14/dez"/>
          <s v="15/dez"/>
          <s v="16/dez"/>
          <s v="17/dez"/>
          <s v="18/dez"/>
          <s v="19/dez"/>
          <s v="20/dez"/>
          <s v="21/dez"/>
          <s v="22/dez"/>
          <s v="23/dez"/>
          <s v="24/dez"/>
          <s v="25/dez"/>
          <s v="26/dez"/>
          <s v="27/dez"/>
          <s v="28/dez"/>
          <s v="29/dez"/>
          <s v="30/dez"/>
          <s v="31/dez"/>
          <s v="&gt;01/01/2020"/>
        </groupItems>
      </fieldGroup>
    </cacheField>
    <cacheField name="Months (Data)" numFmtId="0" databaseField="0">
      <fieldGroup base="1">
        <rangePr groupBy="months" startDate="2019-01-01T00:00:00" endDate="2020-01-01T00:00:00"/>
        <groupItems count="14">
          <s v="&lt;01/01/2019"/>
          <s v="jan"/>
          <s v="fev"/>
          <s v="mar"/>
          <s v="abr"/>
          <s v="mai"/>
          <s v="jun"/>
          <s v="jul"/>
          <s v="ago"/>
          <s v="set"/>
          <s v="out"/>
          <s v="nov"/>
          <s v="dez"/>
          <s v="&gt;01/01/2020"/>
        </groupItems>
      </fieldGroup>
    </cacheField>
  </cacheFields>
  <extLst>
    <ext xmlns:x14="http://schemas.microsoft.com/office/spreadsheetml/2009/9/main" uri="{725AE2AE-9491-48be-B2B4-4EB974FC3084}">
      <x14:pivotCacheDefinition pivotCacheId="20753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lissa" refreshedDate="45748.593291087964" createdVersion="8" refreshedVersion="8" minRefreshableVersion="3" recordCount="759" xr:uid="{4319EC3D-BF09-4681-871C-882A47E21BA5}">
  <cacheSource type="worksheet">
    <worksheetSource name="vendas"/>
  </cacheSource>
  <cacheFields count="6">
    <cacheField name="Unidade" numFmtId="0">
      <sharedItems count="5">
        <s v="Ipanema"/>
        <s v="Leblon"/>
        <s v="Tijuca"/>
        <s v="Barra"/>
        <s v="Botafogo"/>
      </sharedItems>
    </cacheField>
    <cacheField name="Data" numFmtId="14">
      <sharedItems containsSemiMixedTypes="0" containsNonDate="0" containsDate="1" containsString="0" minDate="2024-01-01T00:00:00" maxDate="2025-01-01T00:00:00"/>
    </cacheField>
    <cacheField name="Produto" numFmtId="0">
      <sharedItems count="5">
        <s v="Camisa Oxford"/>
        <s v="Camiseta Pima"/>
        <s v="Camiseta Navy"/>
        <s v="Camisa Linho"/>
        <s v="Camiseta Joa"/>
      </sharedItems>
    </cacheField>
    <cacheField name="Valor_Unitario" numFmtId="164">
      <sharedItems containsSemiMixedTypes="0" containsString="0" containsNumber="1" minValue="119.4" maxValue="299.39999999999998"/>
    </cacheField>
    <cacheField name="Quantidade" numFmtId="1">
      <sharedItems containsSemiMixedTypes="0" containsString="0" containsNumber="1" containsInteger="1" minValue="1" maxValue="5"/>
    </cacheField>
    <cacheField name="Valor_Total" numFmtId="164">
      <sharedItems containsSemiMixedTypes="0" containsString="0" containsNumber="1" minValue="119.4" maxValue="1497"/>
    </cacheField>
  </cacheFields>
  <extLst>
    <ext xmlns:x14="http://schemas.microsoft.com/office/spreadsheetml/2009/9/main" uri="{725AE2AE-9491-48be-B2B4-4EB974FC3084}">
      <x14:pivotCacheDefinition pivotCacheId="10246906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x v="0"/>
    <x v="0"/>
    <n v="209.3"/>
    <n v="1"/>
    <n v="209.3"/>
  </r>
  <r>
    <x v="1"/>
    <x v="0"/>
    <x v="1"/>
    <n v="119.4"/>
    <n v="5"/>
    <n v="597"/>
  </r>
  <r>
    <x v="1"/>
    <x v="0"/>
    <x v="2"/>
    <n v="167.3"/>
    <n v="5"/>
    <n v="836.5"/>
  </r>
  <r>
    <x v="2"/>
    <x v="0"/>
    <x v="3"/>
    <n v="299.39999999999998"/>
    <n v="3"/>
    <n v="898.19999999999993"/>
  </r>
  <r>
    <x v="3"/>
    <x v="1"/>
    <x v="0"/>
    <n v="209.3"/>
    <n v="1"/>
    <n v="209.3"/>
  </r>
  <r>
    <x v="0"/>
    <x v="1"/>
    <x v="3"/>
    <n v="299.39999999999998"/>
    <n v="1"/>
    <n v="299.39999999999998"/>
  </r>
  <r>
    <x v="1"/>
    <x v="1"/>
    <x v="4"/>
    <n v="202.3"/>
    <n v="3"/>
    <n v="606.90000000000009"/>
  </r>
  <r>
    <x v="2"/>
    <x v="1"/>
    <x v="0"/>
    <n v="209.3"/>
    <n v="1"/>
    <n v="209.3"/>
  </r>
  <r>
    <x v="3"/>
    <x v="2"/>
    <x v="4"/>
    <n v="202.3"/>
    <n v="2"/>
    <n v="404.6"/>
  </r>
  <r>
    <x v="4"/>
    <x v="2"/>
    <x v="3"/>
    <n v="299.39999999999998"/>
    <n v="1"/>
    <n v="299.39999999999998"/>
  </r>
  <r>
    <x v="0"/>
    <x v="2"/>
    <x v="3"/>
    <n v="299.39999999999998"/>
    <n v="3"/>
    <n v="898.19999999999993"/>
  </r>
  <r>
    <x v="4"/>
    <x v="3"/>
    <x v="2"/>
    <n v="167.3"/>
    <n v="3"/>
    <n v="501.90000000000003"/>
  </r>
  <r>
    <x v="4"/>
    <x v="3"/>
    <x v="4"/>
    <n v="202.3"/>
    <n v="3"/>
    <n v="606.90000000000009"/>
  </r>
  <r>
    <x v="0"/>
    <x v="4"/>
    <x v="3"/>
    <n v="299.39999999999998"/>
    <n v="5"/>
    <n v="1497"/>
  </r>
  <r>
    <x v="1"/>
    <x v="4"/>
    <x v="2"/>
    <n v="167.3"/>
    <n v="5"/>
    <n v="836.5"/>
  </r>
  <r>
    <x v="3"/>
    <x v="5"/>
    <x v="4"/>
    <n v="202.3"/>
    <n v="2"/>
    <n v="404.6"/>
  </r>
  <r>
    <x v="4"/>
    <x v="5"/>
    <x v="0"/>
    <n v="209.3"/>
    <n v="1"/>
    <n v="209.3"/>
  </r>
  <r>
    <x v="1"/>
    <x v="5"/>
    <x v="1"/>
    <n v="119.4"/>
    <n v="5"/>
    <n v="597"/>
  </r>
  <r>
    <x v="3"/>
    <x v="6"/>
    <x v="1"/>
    <n v="119.4"/>
    <n v="1"/>
    <n v="119.4"/>
  </r>
  <r>
    <x v="0"/>
    <x v="6"/>
    <x v="4"/>
    <n v="202.3"/>
    <n v="5"/>
    <n v="1011.5"/>
  </r>
  <r>
    <x v="1"/>
    <x v="6"/>
    <x v="3"/>
    <n v="299.39999999999998"/>
    <n v="4"/>
    <n v="1197.5999999999999"/>
  </r>
  <r>
    <x v="2"/>
    <x v="6"/>
    <x v="3"/>
    <n v="299.39999999999998"/>
    <n v="4"/>
    <n v="1197.5999999999999"/>
  </r>
  <r>
    <x v="1"/>
    <x v="7"/>
    <x v="1"/>
    <n v="119.4"/>
    <n v="4"/>
    <n v="477.6"/>
  </r>
  <r>
    <x v="4"/>
    <x v="8"/>
    <x v="4"/>
    <n v="202.3"/>
    <n v="3"/>
    <n v="606.90000000000009"/>
  </r>
  <r>
    <x v="4"/>
    <x v="8"/>
    <x v="3"/>
    <n v="299.39999999999998"/>
    <n v="4"/>
    <n v="1197.5999999999999"/>
  </r>
  <r>
    <x v="1"/>
    <x v="8"/>
    <x v="4"/>
    <n v="202.3"/>
    <n v="5"/>
    <n v="1011.5"/>
  </r>
  <r>
    <x v="0"/>
    <x v="9"/>
    <x v="4"/>
    <n v="202.3"/>
    <n v="2"/>
    <n v="404.6"/>
  </r>
  <r>
    <x v="3"/>
    <x v="10"/>
    <x v="0"/>
    <n v="209.3"/>
    <n v="2"/>
    <n v="418.6"/>
  </r>
  <r>
    <x v="2"/>
    <x v="10"/>
    <x v="2"/>
    <n v="167.3"/>
    <n v="1"/>
    <n v="167.3"/>
  </r>
  <r>
    <x v="1"/>
    <x v="11"/>
    <x v="4"/>
    <n v="202.3"/>
    <n v="5"/>
    <n v="1011.5"/>
  </r>
  <r>
    <x v="1"/>
    <x v="11"/>
    <x v="1"/>
    <n v="119.4"/>
    <n v="5"/>
    <n v="597"/>
  </r>
  <r>
    <x v="2"/>
    <x v="11"/>
    <x v="4"/>
    <n v="202.3"/>
    <n v="1"/>
    <n v="202.3"/>
  </r>
  <r>
    <x v="3"/>
    <x v="12"/>
    <x v="3"/>
    <n v="299.39999999999998"/>
    <n v="5"/>
    <n v="1497"/>
  </r>
  <r>
    <x v="1"/>
    <x v="12"/>
    <x v="2"/>
    <n v="167.3"/>
    <n v="4"/>
    <n v="669.2"/>
  </r>
  <r>
    <x v="2"/>
    <x v="12"/>
    <x v="3"/>
    <n v="299.39999999999998"/>
    <n v="2"/>
    <n v="598.79999999999995"/>
  </r>
  <r>
    <x v="3"/>
    <x v="13"/>
    <x v="4"/>
    <n v="202.3"/>
    <n v="3"/>
    <n v="606.90000000000009"/>
  </r>
  <r>
    <x v="0"/>
    <x v="13"/>
    <x v="0"/>
    <n v="209.3"/>
    <n v="5"/>
    <n v="1046.5"/>
  </r>
  <r>
    <x v="1"/>
    <x v="14"/>
    <x v="2"/>
    <n v="167.3"/>
    <n v="5"/>
    <n v="836.5"/>
  </r>
  <r>
    <x v="1"/>
    <x v="14"/>
    <x v="0"/>
    <n v="209.3"/>
    <n v="3"/>
    <n v="627.90000000000009"/>
  </r>
  <r>
    <x v="2"/>
    <x v="15"/>
    <x v="2"/>
    <n v="167.3"/>
    <n v="1"/>
    <n v="167.3"/>
  </r>
  <r>
    <x v="0"/>
    <x v="16"/>
    <x v="0"/>
    <n v="209.3"/>
    <n v="2"/>
    <n v="418.6"/>
  </r>
  <r>
    <x v="3"/>
    <x v="17"/>
    <x v="2"/>
    <n v="167.3"/>
    <n v="2"/>
    <n v="334.6"/>
  </r>
  <r>
    <x v="0"/>
    <x v="17"/>
    <x v="1"/>
    <n v="119.4"/>
    <n v="2"/>
    <n v="238.8"/>
  </r>
  <r>
    <x v="0"/>
    <x v="17"/>
    <x v="4"/>
    <n v="202.3"/>
    <n v="4"/>
    <n v="809.2"/>
  </r>
  <r>
    <x v="4"/>
    <x v="18"/>
    <x v="2"/>
    <n v="167.3"/>
    <n v="3"/>
    <n v="501.90000000000003"/>
  </r>
  <r>
    <x v="1"/>
    <x v="18"/>
    <x v="0"/>
    <n v="209.3"/>
    <n v="1"/>
    <n v="209.3"/>
  </r>
  <r>
    <x v="2"/>
    <x v="18"/>
    <x v="4"/>
    <n v="202.3"/>
    <n v="2"/>
    <n v="404.6"/>
  </r>
  <r>
    <x v="0"/>
    <x v="19"/>
    <x v="4"/>
    <n v="202.3"/>
    <n v="2"/>
    <n v="404.6"/>
  </r>
  <r>
    <x v="1"/>
    <x v="19"/>
    <x v="4"/>
    <n v="202.3"/>
    <n v="4"/>
    <n v="809.2"/>
  </r>
  <r>
    <x v="4"/>
    <x v="20"/>
    <x v="2"/>
    <n v="167.3"/>
    <n v="4"/>
    <n v="669.2"/>
  </r>
  <r>
    <x v="1"/>
    <x v="20"/>
    <x v="0"/>
    <n v="209.3"/>
    <n v="4"/>
    <n v="837.2"/>
  </r>
  <r>
    <x v="2"/>
    <x v="20"/>
    <x v="3"/>
    <n v="299.39999999999998"/>
    <n v="3"/>
    <n v="898.19999999999993"/>
  </r>
  <r>
    <x v="0"/>
    <x v="21"/>
    <x v="0"/>
    <n v="209.3"/>
    <n v="5"/>
    <n v="1046.5"/>
  </r>
  <r>
    <x v="2"/>
    <x v="21"/>
    <x v="2"/>
    <n v="167.3"/>
    <n v="2"/>
    <n v="334.6"/>
  </r>
  <r>
    <x v="4"/>
    <x v="22"/>
    <x v="2"/>
    <n v="167.3"/>
    <n v="1"/>
    <n v="167.3"/>
  </r>
  <r>
    <x v="0"/>
    <x v="22"/>
    <x v="2"/>
    <n v="167.3"/>
    <n v="3"/>
    <n v="501.90000000000003"/>
  </r>
  <r>
    <x v="4"/>
    <x v="23"/>
    <x v="2"/>
    <n v="167.3"/>
    <n v="4"/>
    <n v="669.2"/>
  </r>
  <r>
    <x v="4"/>
    <x v="24"/>
    <x v="4"/>
    <n v="202.3"/>
    <n v="2"/>
    <n v="404.6"/>
  </r>
  <r>
    <x v="1"/>
    <x v="24"/>
    <x v="4"/>
    <n v="202.3"/>
    <n v="4"/>
    <n v="809.2"/>
  </r>
  <r>
    <x v="3"/>
    <x v="25"/>
    <x v="1"/>
    <n v="119.4"/>
    <n v="2"/>
    <n v="238.8"/>
  </r>
  <r>
    <x v="4"/>
    <x v="25"/>
    <x v="0"/>
    <n v="209.3"/>
    <n v="1"/>
    <n v="209.3"/>
  </r>
  <r>
    <x v="4"/>
    <x v="26"/>
    <x v="0"/>
    <n v="209.3"/>
    <n v="5"/>
    <n v="1046.5"/>
  </r>
  <r>
    <x v="0"/>
    <x v="26"/>
    <x v="1"/>
    <n v="119.4"/>
    <n v="2"/>
    <n v="238.8"/>
  </r>
  <r>
    <x v="1"/>
    <x v="26"/>
    <x v="1"/>
    <n v="119.4"/>
    <n v="5"/>
    <n v="597"/>
  </r>
  <r>
    <x v="2"/>
    <x v="26"/>
    <x v="0"/>
    <n v="209.3"/>
    <n v="5"/>
    <n v="1046.5"/>
  </r>
  <r>
    <x v="1"/>
    <x v="27"/>
    <x v="2"/>
    <n v="167.3"/>
    <n v="3"/>
    <n v="501.90000000000003"/>
  </r>
  <r>
    <x v="1"/>
    <x v="27"/>
    <x v="4"/>
    <n v="202.3"/>
    <n v="4"/>
    <n v="809.2"/>
  </r>
  <r>
    <x v="1"/>
    <x v="27"/>
    <x v="1"/>
    <n v="119.4"/>
    <n v="4"/>
    <n v="477.6"/>
  </r>
  <r>
    <x v="1"/>
    <x v="27"/>
    <x v="2"/>
    <n v="167.3"/>
    <n v="4"/>
    <n v="669.2"/>
  </r>
  <r>
    <x v="4"/>
    <x v="28"/>
    <x v="0"/>
    <n v="209.3"/>
    <n v="2"/>
    <n v="418.6"/>
  </r>
  <r>
    <x v="0"/>
    <x v="28"/>
    <x v="1"/>
    <n v="119.4"/>
    <n v="3"/>
    <n v="358.20000000000005"/>
  </r>
  <r>
    <x v="1"/>
    <x v="28"/>
    <x v="4"/>
    <n v="202.3"/>
    <n v="5"/>
    <n v="1011.5"/>
  </r>
  <r>
    <x v="2"/>
    <x v="28"/>
    <x v="2"/>
    <n v="167.3"/>
    <n v="2"/>
    <n v="334.6"/>
  </r>
  <r>
    <x v="3"/>
    <x v="29"/>
    <x v="0"/>
    <n v="209.3"/>
    <n v="1"/>
    <n v="209.3"/>
  </r>
  <r>
    <x v="4"/>
    <x v="29"/>
    <x v="0"/>
    <n v="209.3"/>
    <n v="2"/>
    <n v="418.6"/>
  </r>
  <r>
    <x v="4"/>
    <x v="29"/>
    <x v="1"/>
    <n v="119.4"/>
    <n v="2"/>
    <n v="238.8"/>
  </r>
  <r>
    <x v="4"/>
    <x v="30"/>
    <x v="2"/>
    <n v="167.3"/>
    <n v="5"/>
    <n v="836.5"/>
  </r>
  <r>
    <x v="4"/>
    <x v="30"/>
    <x v="0"/>
    <n v="209.3"/>
    <n v="4"/>
    <n v="837.2"/>
  </r>
  <r>
    <x v="0"/>
    <x v="31"/>
    <x v="3"/>
    <n v="299.39999999999998"/>
    <n v="3"/>
    <n v="898.19999999999993"/>
  </r>
  <r>
    <x v="3"/>
    <x v="32"/>
    <x v="1"/>
    <n v="119.4"/>
    <n v="2"/>
    <n v="238.8"/>
  </r>
  <r>
    <x v="3"/>
    <x v="32"/>
    <x v="4"/>
    <n v="202.3"/>
    <n v="3"/>
    <n v="606.90000000000009"/>
  </r>
  <r>
    <x v="2"/>
    <x v="32"/>
    <x v="2"/>
    <n v="167.3"/>
    <n v="2"/>
    <n v="334.6"/>
  </r>
  <r>
    <x v="1"/>
    <x v="33"/>
    <x v="2"/>
    <n v="167.3"/>
    <n v="2"/>
    <n v="334.6"/>
  </r>
  <r>
    <x v="2"/>
    <x v="33"/>
    <x v="3"/>
    <n v="299.39999999999998"/>
    <n v="5"/>
    <n v="1497"/>
  </r>
  <r>
    <x v="3"/>
    <x v="34"/>
    <x v="3"/>
    <n v="299.39999999999998"/>
    <n v="1"/>
    <n v="299.39999999999998"/>
  </r>
  <r>
    <x v="1"/>
    <x v="34"/>
    <x v="3"/>
    <n v="299.39999999999998"/>
    <n v="3"/>
    <n v="898.19999999999993"/>
  </r>
  <r>
    <x v="4"/>
    <x v="35"/>
    <x v="2"/>
    <n v="167.3"/>
    <n v="1"/>
    <n v="167.3"/>
  </r>
  <r>
    <x v="4"/>
    <x v="35"/>
    <x v="0"/>
    <n v="209.3"/>
    <n v="4"/>
    <n v="837.2"/>
  </r>
  <r>
    <x v="2"/>
    <x v="36"/>
    <x v="0"/>
    <n v="209.3"/>
    <n v="4"/>
    <n v="837.2"/>
  </r>
  <r>
    <x v="4"/>
    <x v="37"/>
    <x v="4"/>
    <n v="202.3"/>
    <n v="2"/>
    <n v="404.6"/>
  </r>
  <r>
    <x v="1"/>
    <x v="37"/>
    <x v="0"/>
    <n v="209.3"/>
    <n v="1"/>
    <n v="209.3"/>
  </r>
  <r>
    <x v="2"/>
    <x v="37"/>
    <x v="3"/>
    <n v="299.39999999999998"/>
    <n v="2"/>
    <n v="598.79999999999995"/>
  </r>
  <r>
    <x v="3"/>
    <x v="38"/>
    <x v="0"/>
    <n v="209.3"/>
    <n v="5"/>
    <n v="1046.5"/>
  </r>
  <r>
    <x v="4"/>
    <x v="38"/>
    <x v="4"/>
    <n v="202.3"/>
    <n v="1"/>
    <n v="202.3"/>
  </r>
  <r>
    <x v="3"/>
    <x v="39"/>
    <x v="1"/>
    <n v="119.4"/>
    <n v="1"/>
    <n v="119.4"/>
  </r>
  <r>
    <x v="2"/>
    <x v="39"/>
    <x v="1"/>
    <n v="119.4"/>
    <n v="2"/>
    <n v="238.8"/>
  </r>
  <r>
    <x v="3"/>
    <x v="40"/>
    <x v="1"/>
    <n v="119.4"/>
    <n v="2"/>
    <n v="238.8"/>
  </r>
  <r>
    <x v="0"/>
    <x v="41"/>
    <x v="2"/>
    <n v="167.3"/>
    <n v="4"/>
    <n v="669.2"/>
  </r>
  <r>
    <x v="3"/>
    <x v="42"/>
    <x v="3"/>
    <n v="299.39999999999998"/>
    <n v="5"/>
    <n v="1497"/>
  </r>
  <r>
    <x v="4"/>
    <x v="43"/>
    <x v="1"/>
    <n v="119.4"/>
    <n v="1"/>
    <n v="119.4"/>
  </r>
  <r>
    <x v="1"/>
    <x v="43"/>
    <x v="3"/>
    <n v="299.39999999999998"/>
    <n v="2"/>
    <n v="598.79999999999995"/>
  </r>
  <r>
    <x v="1"/>
    <x v="43"/>
    <x v="0"/>
    <n v="209.3"/>
    <n v="3"/>
    <n v="627.90000000000009"/>
  </r>
  <r>
    <x v="0"/>
    <x v="44"/>
    <x v="0"/>
    <n v="209.3"/>
    <n v="5"/>
    <n v="1046.5"/>
  </r>
  <r>
    <x v="1"/>
    <x v="45"/>
    <x v="3"/>
    <n v="299.39999999999998"/>
    <n v="1"/>
    <n v="299.39999999999998"/>
  </r>
  <r>
    <x v="2"/>
    <x v="45"/>
    <x v="0"/>
    <n v="209.3"/>
    <n v="1"/>
    <n v="209.3"/>
  </r>
  <r>
    <x v="1"/>
    <x v="46"/>
    <x v="2"/>
    <n v="167.3"/>
    <n v="4"/>
    <n v="669.2"/>
  </r>
  <r>
    <x v="3"/>
    <x v="47"/>
    <x v="0"/>
    <n v="209.3"/>
    <n v="5"/>
    <n v="1046.5"/>
  </r>
  <r>
    <x v="1"/>
    <x v="48"/>
    <x v="2"/>
    <n v="167.3"/>
    <n v="2"/>
    <n v="334.6"/>
  </r>
  <r>
    <x v="1"/>
    <x v="48"/>
    <x v="0"/>
    <n v="209.3"/>
    <n v="1"/>
    <n v="209.3"/>
  </r>
  <r>
    <x v="1"/>
    <x v="49"/>
    <x v="4"/>
    <n v="202.3"/>
    <n v="5"/>
    <n v="1011.5"/>
  </r>
  <r>
    <x v="1"/>
    <x v="49"/>
    <x v="1"/>
    <n v="119.4"/>
    <n v="4"/>
    <n v="477.6"/>
  </r>
  <r>
    <x v="1"/>
    <x v="49"/>
    <x v="3"/>
    <n v="299.39999999999998"/>
    <n v="2"/>
    <n v="598.79999999999995"/>
  </r>
  <r>
    <x v="2"/>
    <x v="49"/>
    <x v="3"/>
    <n v="299.39999999999998"/>
    <n v="1"/>
    <n v="299.39999999999998"/>
  </r>
  <r>
    <x v="3"/>
    <x v="50"/>
    <x v="4"/>
    <n v="202.3"/>
    <n v="2"/>
    <n v="404.6"/>
  </r>
  <r>
    <x v="3"/>
    <x v="50"/>
    <x v="2"/>
    <n v="167.3"/>
    <n v="1"/>
    <n v="167.3"/>
  </r>
  <r>
    <x v="4"/>
    <x v="50"/>
    <x v="2"/>
    <n v="167.3"/>
    <n v="3"/>
    <n v="501.90000000000003"/>
  </r>
  <r>
    <x v="0"/>
    <x v="51"/>
    <x v="4"/>
    <n v="202.3"/>
    <n v="1"/>
    <n v="202.3"/>
  </r>
  <r>
    <x v="1"/>
    <x v="51"/>
    <x v="2"/>
    <n v="167.3"/>
    <n v="4"/>
    <n v="669.2"/>
  </r>
  <r>
    <x v="3"/>
    <x v="52"/>
    <x v="1"/>
    <n v="119.4"/>
    <n v="1"/>
    <n v="119.4"/>
  </r>
  <r>
    <x v="4"/>
    <x v="52"/>
    <x v="1"/>
    <n v="119.4"/>
    <n v="4"/>
    <n v="477.6"/>
  </r>
  <r>
    <x v="0"/>
    <x v="53"/>
    <x v="4"/>
    <n v="202.3"/>
    <n v="2"/>
    <n v="404.6"/>
  </r>
  <r>
    <x v="2"/>
    <x v="53"/>
    <x v="3"/>
    <n v="299.39999999999998"/>
    <n v="1"/>
    <n v="299.39999999999998"/>
  </r>
  <r>
    <x v="3"/>
    <x v="54"/>
    <x v="0"/>
    <n v="209.3"/>
    <n v="3"/>
    <n v="627.90000000000009"/>
  </r>
  <r>
    <x v="4"/>
    <x v="54"/>
    <x v="4"/>
    <n v="202.3"/>
    <n v="4"/>
    <n v="809.2"/>
  </r>
  <r>
    <x v="1"/>
    <x v="54"/>
    <x v="2"/>
    <n v="167.3"/>
    <n v="5"/>
    <n v="836.5"/>
  </r>
  <r>
    <x v="4"/>
    <x v="55"/>
    <x v="3"/>
    <n v="299.39999999999998"/>
    <n v="3"/>
    <n v="898.19999999999993"/>
  </r>
  <r>
    <x v="4"/>
    <x v="56"/>
    <x v="4"/>
    <n v="202.3"/>
    <n v="5"/>
    <n v="1011.5"/>
  </r>
  <r>
    <x v="2"/>
    <x v="56"/>
    <x v="4"/>
    <n v="202.3"/>
    <n v="2"/>
    <n v="404.6"/>
  </r>
  <r>
    <x v="3"/>
    <x v="57"/>
    <x v="1"/>
    <n v="119.4"/>
    <n v="1"/>
    <n v="119.4"/>
  </r>
  <r>
    <x v="1"/>
    <x v="57"/>
    <x v="1"/>
    <n v="119.4"/>
    <n v="5"/>
    <n v="597"/>
  </r>
  <r>
    <x v="0"/>
    <x v="58"/>
    <x v="2"/>
    <n v="167.3"/>
    <n v="2"/>
    <n v="334.6"/>
  </r>
  <r>
    <x v="1"/>
    <x v="58"/>
    <x v="3"/>
    <n v="299.39999999999998"/>
    <n v="2"/>
    <n v="598.79999999999995"/>
  </r>
  <r>
    <x v="1"/>
    <x v="59"/>
    <x v="3"/>
    <n v="299.39999999999998"/>
    <n v="3"/>
    <n v="898.19999999999993"/>
  </r>
  <r>
    <x v="2"/>
    <x v="59"/>
    <x v="3"/>
    <n v="299.39999999999998"/>
    <n v="2"/>
    <n v="598.79999999999995"/>
  </r>
  <r>
    <x v="4"/>
    <x v="60"/>
    <x v="1"/>
    <n v="119.4"/>
    <n v="2"/>
    <n v="238.8"/>
  </r>
  <r>
    <x v="4"/>
    <x v="60"/>
    <x v="4"/>
    <n v="202.3"/>
    <n v="5"/>
    <n v="1011.5"/>
  </r>
  <r>
    <x v="3"/>
    <x v="61"/>
    <x v="3"/>
    <n v="299.39999999999998"/>
    <n v="5"/>
    <n v="1497"/>
  </r>
  <r>
    <x v="4"/>
    <x v="61"/>
    <x v="3"/>
    <n v="299.39999999999998"/>
    <n v="1"/>
    <n v="299.39999999999998"/>
  </r>
  <r>
    <x v="4"/>
    <x v="61"/>
    <x v="4"/>
    <n v="202.3"/>
    <n v="4"/>
    <n v="809.2"/>
  </r>
  <r>
    <x v="0"/>
    <x v="61"/>
    <x v="1"/>
    <n v="119.4"/>
    <n v="2"/>
    <n v="238.8"/>
  </r>
  <r>
    <x v="1"/>
    <x v="61"/>
    <x v="2"/>
    <n v="167.3"/>
    <n v="3"/>
    <n v="501.90000000000003"/>
  </r>
  <r>
    <x v="3"/>
    <x v="62"/>
    <x v="0"/>
    <n v="209.3"/>
    <n v="4"/>
    <n v="837.2"/>
  </r>
  <r>
    <x v="2"/>
    <x v="62"/>
    <x v="0"/>
    <n v="209.3"/>
    <n v="5"/>
    <n v="1046.5"/>
  </r>
  <r>
    <x v="2"/>
    <x v="63"/>
    <x v="2"/>
    <n v="167.3"/>
    <n v="3"/>
    <n v="501.90000000000003"/>
  </r>
  <r>
    <x v="3"/>
    <x v="64"/>
    <x v="2"/>
    <n v="167.3"/>
    <n v="3"/>
    <n v="501.90000000000003"/>
  </r>
  <r>
    <x v="1"/>
    <x v="64"/>
    <x v="4"/>
    <n v="202.3"/>
    <n v="4"/>
    <n v="809.2"/>
  </r>
  <r>
    <x v="1"/>
    <x v="65"/>
    <x v="2"/>
    <n v="167.3"/>
    <n v="4"/>
    <n v="669.2"/>
  </r>
  <r>
    <x v="1"/>
    <x v="65"/>
    <x v="3"/>
    <n v="299.39999999999998"/>
    <n v="1"/>
    <n v="299.39999999999998"/>
  </r>
  <r>
    <x v="4"/>
    <x v="66"/>
    <x v="2"/>
    <n v="167.3"/>
    <n v="1"/>
    <n v="167.3"/>
  </r>
  <r>
    <x v="2"/>
    <x v="67"/>
    <x v="0"/>
    <n v="209.3"/>
    <n v="1"/>
    <n v="209.3"/>
  </r>
  <r>
    <x v="1"/>
    <x v="68"/>
    <x v="2"/>
    <n v="167.3"/>
    <n v="5"/>
    <n v="836.5"/>
  </r>
  <r>
    <x v="1"/>
    <x v="69"/>
    <x v="4"/>
    <n v="202.3"/>
    <n v="1"/>
    <n v="202.3"/>
  </r>
  <r>
    <x v="3"/>
    <x v="70"/>
    <x v="3"/>
    <n v="299.39999999999998"/>
    <n v="3"/>
    <n v="898.19999999999993"/>
  </r>
  <r>
    <x v="1"/>
    <x v="70"/>
    <x v="1"/>
    <n v="119.4"/>
    <n v="2"/>
    <n v="238.8"/>
  </r>
  <r>
    <x v="4"/>
    <x v="71"/>
    <x v="2"/>
    <n v="167.3"/>
    <n v="3"/>
    <n v="501.90000000000003"/>
  </r>
  <r>
    <x v="1"/>
    <x v="72"/>
    <x v="3"/>
    <n v="299.39999999999998"/>
    <n v="4"/>
    <n v="1197.5999999999999"/>
  </r>
  <r>
    <x v="0"/>
    <x v="73"/>
    <x v="0"/>
    <n v="209.3"/>
    <n v="2"/>
    <n v="418.6"/>
  </r>
  <r>
    <x v="1"/>
    <x v="73"/>
    <x v="1"/>
    <n v="119.4"/>
    <n v="3"/>
    <n v="358.20000000000005"/>
  </r>
  <r>
    <x v="1"/>
    <x v="74"/>
    <x v="0"/>
    <n v="209.3"/>
    <n v="2"/>
    <n v="418.6"/>
  </r>
  <r>
    <x v="4"/>
    <x v="75"/>
    <x v="0"/>
    <n v="209.3"/>
    <n v="5"/>
    <n v="1046.5"/>
  </r>
  <r>
    <x v="1"/>
    <x v="76"/>
    <x v="3"/>
    <n v="299.39999999999998"/>
    <n v="2"/>
    <n v="598.79999999999995"/>
  </r>
  <r>
    <x v="2"/>
    <x v="76"/>
    <x v="3"/>
    <n v="299.39999999999998"/>
    <n v="4"/>
    <n v="1197.5999999999999"/>
  </r>
  <r>
    <x v="4"/>
    <x v="77"/>
    <x v="3"/>
    <n v="299.39999999999998"/>
    <n v="4"/>
    <n v="1197.5999999999999"/>
  </r>
  <r>
    <x v="4"/>
    <x v="77"/>
    <x v="4"/>
    <n v="202.3"/>
    <n v="3"/>
    <n v="606.90000000000009"/>
  </r>
  <r>
    <x v="4"/>
    <x v="77"/>
    <x v="1"/>
    <n v="119.4"/>
    <n v="5"/>
    <n v="597"/>
  </r>
  <r>
    <x v="3"/>
    <x v="78"/>
    <x v="4"/>
    <n v="202.3"/>
    <n v="1"/>
    <n v="202.3"/>
  </r>
  <r>
    <x v="4"/>
    <x v="78"/>
    <x v="4"/>
    <n v="202.3"/>
    <n v="1"/>
    <n v="202.3"/>
  </r>
  <r>
    <x v="0"/>
    <x v="78"/>
    <x v="0"/>
    <n v="209.3"/>
    <n v="4"/>
    <n v="837.2"/>
  </r>
  <r>
    <x v="2"/>
    <x v="78"/>
    <x v="3"/>
    <n v="299.39999999999998"/>
    <n v="4"/>
    <n v="1197.5999999999999"/>
  </r>
  <r>
    <x v="2"/>
    <x v="78"/>
    <x v="4"/>
    <n v="202.3"/>
    <n v="1"/>
    <n v="202.3"/>
  </r>
  <r>
    <x v="3"/>
    <x v="79"/>
    <x v="0"/>
    <n v="209.3"/>
    <n v="3"/>
    <n v="627.90000000000009"/>
  </r>
  <r>
    <x v="3"/>
    <x v="80"/>
    <x v="0"/>
    <n v="209.3"/>
    <n v="5"/>
    <n v="1046.5"/>
  </r>
  <r>
    <x v="4"/>
    <x v="80"/>
    <x v="2"/>
    <n v="167.3"/>
    <n v="1"/>
    <n v="167.3"/>
  </r>
  <r>
    <x v="1"/>
    <x v="81"/>
    <x v="1"/>
    <n v="119.4"/>
    <n v="4"/>
    <n v="477.6"/>
  </r>
  <r>
    <x v="4"/>
    <x v="82"/>
    <x v="1"/>
    <n v="119.4"/>
    <n v="5"/>
    <n v="597"/>
  </r>
  <r>
    <x v="1"/>
    <x v="82"/>
    <x v="4"/>
    <n v="202.3"/>
    <n v="5"/>
    <n v="1011.5"/>
  </r>
  <r>
    <x v="4"/>
    <x v="83"/>
    <x v="0"/>
    <n v="209.3"/>
    <n v="4"/>
    <n v="837.2"/>
  </r>
  <r>
    <x v="4"/>
    <x v="84"/>
    <x v="4"/>
    <n v="202.3"/>
    <n v="2"/>
    <n v="404.6"/>
  </r>
  <r>
    <x v="4"/>
    <x v="85"/>
    <x v="4"/>
    <n v="202.3"/>
    <n v="4"/>
    <n v="809.2"/>
  </r>
  <r>
    <x v="0"/>
    <x v="85"/>
    <x v="1"/>
    <n v="119.4"/>
    <n v="1"/>
    <n v="119.4"/>
  </r>
  <r>
    <x v="4"/>
    <x v="86"/>
    <x v="1"/>
    <n v="119.4"/>
    <n v="4"/>
    <n v="477.6"/>
  </r>
  <r>
    <x v="2"/>
    <x v="86"/>
    <x v="2"/>
    <n v="167.3"/>
    <n v="2"/>
    <n v="334.6"/>
  </r>
  <r>
    <x v="0"/>
    <x v="87"/>
    <x v="4"/>
    <n v="202.3"/>
    <n v="1"/>
    <n v="202.3"/>
  </r>
  <r>
    <x v="1"/>
    <x v="88"/>
    <x v="4"/>
    <n v="202.3"/>
    <n v="2"/>
    <n v="404.6"/>
  </r>
  <r>
    <x v="0"/>
    <x v="89"/>
    <x v="3"/>
    <n v="299.39999999999998"/>
    <n v="1"/>
    <n v="299.39999999999998"/>
  </r>
  <r>
    <x v="4"/>
    <x v="90"/>
    <x v="1"/>
    <n v="119.4"/>
    <n v="4"/>
    <n v="477.6"/>
  </r>
  <r>
    <x v="1"/>
    <x v="90"/>
    <x v="2"/>
    <n v="167.3"/>
    <n v="5"/>
    <n v="836.5"/>
  </r>
  <r>
    <x v="2"/>
    <x v="90"/>
    <x v="0"/>
    <n v="209.3"/>
    <n v="3"/>
    <n v="627.90000000000009"/>
  </r>
  <r>
    <x v="4"/>
    <x v="91"/>
    <x v="4"/>
    <n v="202.3"/>
    <n v="3"/>
    <n v="606.90000000000009"/>
  </r>
  <r>
    <x v="2"/>
    <x v="91"/>
    <x v="1"/>
    <n v="119.4"/>
    <n v="3"/>
    <n v="358.20000000000005"/>
  </r>
  <r>
    <x v="2"/>
    <x v="92"/>
    <x v="1"/>
    <n v="119.4"/>
    <n v="1"/>
    <n v="119.4"/>
  </r>
  <r>
    <x v="0"/>
    <x v="93"/>
    <x v="0"/>
    <n v="209.3"/>
    <n v="2"/>
    <n v="418.6"/>
  </r>
  <r>
    <x v="0"/>
    <x v="93"/>
    <x v="2"/>
    <n v="167.3"/>
    <n v="5"/>
    <n v="836.5"/>
  </r>
  <r>
    <x v="3"/>
    <x v="94"/>
    <x v="4"/>
    <n v="202.3"/>
    <n v="2"/>
    <n v="404.6"/>
  </r>
  <r>
    <x v="1"/>
    <x v="95"/>
    <x v="1"/>
    <n v="119.4"/>
    <n v="4"/>
    <n v="477.6"/>
  </r>
  <r>
    <x v="3"/>
    <x v="96"/>
    <x v="1"/>
    <n v="119.4"/>
    <n v="2"/>
    <n v="238.8"/>
  </r>
  <r>
    <x v="3"/>
    <x v="96"/>
    <x v="0"/>
    <n v="209.3"/>
    <n v="5"/>
    <n v="1046.5"/>
  </r>
  <r>
    <x v="0"/>
    <x v="96"/>
    <x v="0"/>
    <n v="209.3"/>
    <n v="4"/>
    <n v="837.2"/>
  </r>
  <r>
    <x v="4"/>
    <x v="97"/>
    <x v="3"/>
    <n v="299.39999999999998"/>
    <n v="5"/>
    <n v="1497"/>
  </r>
  <r>
    <x v="0"/>
    <x v="97"/>
    <x v="4"/>
    <n v="202.3"/>
    <n v="3"/>
    <n v="606.90000000000009"/>
  </r>
  <r>
    <x v="0"/>
    <x v="97"/>
    <x v="0"/>
    <n v="209.3"/>
    <n v="5"/>
    <n v="1046.5"/>
  </r>
  <r>
    <x v="1"/>
    <x v="98"/>
    <x v="3"/>
    <n v="299.39999999999998"/>
    <n v="5"/>
    <n v="1497"/>
  </r>
  <r>
    <x v="1"/>
    <x v="98"/>
    <x v="0"/>
    <n v="209.3"/>
    <n v="2"/>
    <n v="418.6"/>
  </r>
  <r>
    <x v="2"/>
    <x v="98"/>
    <x v="3"/>
    <n v="299.39999999999998"/>
    <n v="3"/>
    <n v="898.19999999999993"/>
  </r>
  <r>
    <x v="0"/>
    <x v="99"/>
    <x v="3"/>
    <n v="299.39999999999998"/>
    <n v="3"/>
    <n v="898.19999999999993"/>
  </r>
  <r>
    <x v="0"/>
    <x v="99"/>
    <x v="0"/>
    <n v="209.3"/>
    <n v="2"/>
    <n v="418.6"/>
  </r>
  <r>
    <x v="2"/>
    <x v="99"/>
    <x v="1"/>
    <n v="119.4"/>
    <n v="3"/>
    <n v="358.20000000000005"/>
  </r>
  <r>
    <x v="4"/>
    <x v="100"/>
    <x v="1"/>
    <n v="119.4"/>
    <n v="1"/>
    <n v="119.4"/>
  </r>
  <r>
    <x v="0"/>
    <x v="100"/>
    <x v="4"/>
    <n v="202.3"/>
    <n v="4"/>
    <n v="809.2"/>
  </r>
  <r>
    <x v="4"/>
    <x v="101"/>
    <x v="4"/>
    <n v="202.3"/>
    <n v="5"/>
    <n v="1011.5"/>
  </r>
  <r>
    <x v="1"/>
    <x v="102"/>
    <x v="1"/>
    <n v="119.4"/>
    <n v="4"/>
    <n v="477.6"/>
  </r>
  <r>
    <x v="0"/>
    <x v="103"/>
    <x v="2"/>
    <n v="167.3"/>
    <n v="2"/>
    <n v="334.6"/>
  </r>
  <r>
    <x v="0"/>
    <x v="103"/>
    <x v="0"/>
    <n v="209.3"/>
    <n v="1"/>
    <n v="209.3"/>
  </r>
  <r>
    <x v="2"/>
    <x v="103"/>
    <x v="0"/>
    <n v="209.3"/>
    <n v="2"/>
    <n v="418.6"/>
  </r>
  <r>
    <x v="0"/>
    <x v="104"/>
    <x v="2"/>
    <n v="167.3"/>
    <n v="3"/>
    <n v="501.90000000000003"/>
  </r>
  <r>
    <x v="1"/>
    <x v="104"/>
    <x v="0"/>
    <n v="209.3"/>
    <n v="1"/>
    <n v="209.3"/>
  </r>
  <r>
    <x v="4"/>
    <x v="105"/>
    <x v="2"/>
    <n v="167.3"/>
    <n v="5"/>
    <n v="836.5"/>
  </r>
  <r>
    <x v="0"/>
    <x v="105"/>
    <x v="0"/>
    <n v="209.3"/>
    <n v="1"/>
    <n v="209.3"/>
  </r>
  <r>
    <x v="0"/>
    <x v="106"/>
    <x v="3"/>
    <n v="299.39999999999998"/>
    <n v="4"/>
    <n v="1197.5999999999999"/>
  </r>
  <r>
    <x v="0"/>
    <x v="107"/>
    <x v="0"/>
    <n v="209.3"/>
    <n v="3"/>
    <n v="627.90000000000009"/>
  </r>
  <r>
    <x v="0"/>
    <x v="108"/>
    <x v="4"/>
    <n v="202.3"/>
    <n v="5"/>
    <n v="1011.5"/>
  </r>
  <r>
    <x v="0"/>
    <x v="108"/>
    <x v="0"/>
    <n v="209.3"/>
    <n v="3"/>
    <n v="627.90000000000009"/>
  </r>
  <r>
    <x v="1"/>
    <x v="108"/>
    <x v="4"/>
    <n v="202.3"/>
    <n v="1"/>
    <n v="202.3"/>
  </r>
  <r>
    <x v="3"/>
    <x v="109"/>
    <x v="2"/>
    <n v="167.3"/>
    <n v="3"/>
    <n v="501.90000000000003"/>
  </r>
  <r>
    <x v="1"/>
    <x v="109"/>
    <x v="3"/>
    <n v="299.39999999999998"/>
    <n v="5"/>
    <n v="1497"/>
  </r>
  <r>
    <x v="2"/>
    <x v="109"/>
    <x v="0"/>
    <n v="209.3"/>
    <n v="3"/>
    <n v="627.90000000000009"/>
  </r>
  <r>
    <x v="4"/>
    <x v="110"/>
    <x v="1"/>
    <n v="119.4"/>
    <n v="3"/>
    <n v="358.20000000000005"/>
  </r>
  <r>
    <x v="1"/>
    <x v="110"/>
    <x v="1"/>
    <n v="119.4"/>
    <n v="4"/>
    <n v="477.6"/>
  </r>
  <r>
    <x v="1"/>
    <x v="111"/>
    <x v="2"/>
    <n v="167.3"/>
    <n v="5"/>
    <n v="836.5"/>
  </r>
  <r>
    <x v="1"/>
    <x v="111"/>
    <x v="3"/>
    <n v="299.39999999999998"/>
    <n v="4"/>
    <n v="1197.5999999999999"/>
  </r>
  <r>
    <x v="3"/>
    <x v="112"/>
    <x v="3"/>
    <n v="299.39999999999998"/>
    <n v="1"/>
    <n v="299.39999999999998"/>
  </r>
  <r>
    <x v="3"/>
    <x v="112"/>
    <x v="1"/>
    <n v="119.4"/>
    <n v="3"/>
    <n v="358.20000000000005"/>
  </r>
  <r>
    <x v="0"/>
    <x v="112"/>
    <x v="4"/>
    <n v="202.3"/>
    <n v="1"/>
    <n v="202.3"/>
  </r>
  <r>
    <x v="2"/>
    <x v="112"/>
    <x v="4"/>
    <n v="202.3"/>
    <n v="1"/>
    <n v="202.3"/>
  </r>
  <r>
    <x v="4"/>
    <x v="113"/>
    <x v="1"/>
    <n v="119.4"/>
    <n v="1"/>
    <n v="119.4"/>
  </r>
  <r>
    <x v="4"/>
    <x v="113"/>
    <x v="4"/>
    <n v="202.3"/>
    <n v="5"/>
    <n v="1011.5"/>
  </r>
  <r>
    <x v="0"/>
    <x v="113"/>
    <x v="4"/>
    <n v="202.3"/>
    <n v="2"/>
    <n v="404.6"/>
  </r>
  <r>
    <x v="4"/>
    <x v="114"/>
    <x v="0"/>
    <n v="209.3"/>
    <n v="5"/>
    <n v="1046.5"/>
  </r>
  <r>
    <x v="2"/>
    <x v="114"/>
    <x v="3"/>
    <n v="299.39999999999998"/>
    <n v="4"/>
    <n v="1197.5999999999999"/>
  </r>
  <r>
    <x v="1"/>
    <x v="115"/>
    <x v="3"/>
    <n v="299.39999999999998"/>
    <n v="1"/>
    <n v="299.39999999999998"/>
  </r>
  <r>
    <x v="2"/>
    <x v="115"/>
    <x v="0"/>
    <n v="209.3"/>
    <n v="2"/>
    <n v="418.6"/>
  </r>
  <r>
    <x v="1"/>
    <x v="116"/>
    <x v="4"/>
    <n v="202.3"/>
    <n v="4"/>
    <n v="809.2"/>
  </r>
  <r>
    <x v="2"/>
    <x v="116"/>
    <x v="1"/>
    <n v="119.4"/>
    <n v="3"/>
    <n v="358.20000000000005"/>
  </r>
  <r>
    <x v="4"/>
    <x v="117"/>
    <x v="4"/>
    <n v="202.3"/>
    <n v="3"/>
    <n v="606.90000000000009"/>
  </r>
  <r>
    <x v="0"/>
    <x v="117"/>
    <x v="3"/>
    <n v="299.39999999999998"/>
    <n v="2"/>
    <n v="598.79999999999995"/>
  </r>
  <r>
    <x v="1"/>
    <x v="117"/>
    <x v="1"/>
    <n v="119.4"/>
    <n v="3"/>
    <n v="358.20000000000005"/>
  </r>
  <r>
    <x v="2"/>
    <x v="117"/>
    <x v="0"/>
    <n v="209.3"/>
    <n v="5"/>
    <n v="1046.5"/>
  </r>
  <r>
    <x v="2"/>
    <x v="118"/>
    <x v="1"/>
    <n v="119.4"/>
    <n v="2"/>
    <n v="238.8"/>
  </r>
  <r>
    <x v="4"/>
    <x v="119"/>
    <x v="2"/>
    <n v="167.3"/>
    <n v="2"/>
    <n v="334.6"/>
  </r>
  <r>
    <x v="0"/>
    <x v="119"/>
    <x v="4"/>
    <n v="202.3"/>
    <n v="4"/>
    <n v="809.2"/>
  </r>
  <r>
    <x v="1"/>
    <x v="120"/>
    <x v="0"/>
    <n v="209.3"/>
    <n v="4"/>
    <n v="837.2"/>
  </r>
  <r>
    <x v="2"/>
    <x v="120"/>
    <x v="1"/>
    <n v="119.4"/>
    <n v="1"/>
    <n v="119.4"/>
  </r>
  <r>
    <x v="3"/>
    <x v="121"/>
    <x v="4"/>
    <n v="202.3"/>
    <n v="1"/>
    <n v="202.3"/>
  </r>
  <r>
    <x v="3"/>
    <x v="121"/>
    <x v="3"/>
    <n v="299.39999999999998"/>
    <n v="4"/>
    <n v="1197.5999999999999"/>
  </r>
  <r>
    <x v="0"/>
    <x v="121"/>
    <x v="0"/>
    <n v="209.3"/>
    <n v="5"/>
    <n v="1046.5"/>
  </r>
  <r>
    <x v="1"/>
    <x v="121"/>
    <x v="2"/>
    <n v="167.3"/>
    <n v="4"/>
    <n v="669.2"/>
  </r>
  <r>
    <x v="3"/>
    <x v="122"/>
    <x v="3"/>
    <n v="299.39999999999998"/>
    <n v="5"/>
    <n v="1497"/>
  </r>
  <r>
    <x v="1"/>
    <x v="122"/>
    <x v="4"/>
    <n v="202.3"/>
    <n v="5"/>
    <n v="1011.5"/>
  </r>
  <r>
    <x v="0"/>
    <x v="123"/>
    <x v="1"/>
    <n v="119.4"/>
    <n v="3"/>
    <n v="358.20000000000005"/>
  </r>
  <r>
    <x v="1"/>
    <x v="123"/>
    <x v="1"/>
    <n v="119.4"/>
    <n v="2"/>
    <n v="238.8"/>
  </r>
  <r>
    <x v="4"/>
    <x v="124"/>
    <x v="1"/>
    <n v="119.4"/>
    <n v="2"/>
    <n v="238.8"/>
  </r>
  <r>
    <x v="4"/>
    <x v="125"/>
    <x v="0"/>
    <n v="209.3"/>
    <n v="3"/>
    <n v="627.90000000000009"/>
  </r>
  <r>
    <x v="2"/>
    <x v="125"/>
    <x v="3"/>
    <n v="299.39999999999998"/>
    <n v="4"/>
    <n v="1197.5999999999999"/>
  </r>
  <r>
    <x v="1"/>
    <x v="126"/>
    <x v="2"/>
    <n v="167.3"/>
    <n v="4"/>
    <n v="669.2"/>
  </r>
  <r>
    <x v="2"/>
    <x v="126"/>
    <x v="4"/>
    <n v="202.3"/>
    <n v="1"/>
    <n v="202.3"/>
  </r>
  <r>
    <x v="4"/>
    <x v="127"/>
    <x v="0"/>
    <n v="209.3"/>
    <n v="4"/>
    <n v="837.2"/>
  </r>
  <r>
    <x v="4"/>
    <x v="127"/>
    <x v="2"/>
    <n v="167.3"/>
    <n v="2"/>
    <n v="334.6"/>
  </r>
  <r>
    <x v="1"/>
    <x v="127"/>
    <x v="4"/>
    <n v="202.3"/>
    <n v="5"/>
    <n v="1011.5"/>
  </r>
  <r>
    <x v="2"/>
    <x v="128"/>
    <x v="3"/>
    <n v="299.39999999999998"/>
    <n v="2"/>
    <n v="598.79999999999995"/>
  </r>
  <r>
    <x v="3"/>
    <x v="129"/>
    <x v="0"/>
    <n v="209.3"/>
    <n v="5"/>
    <n v="1046.5"/>
  </r>
  <r>
    <x v="4"/>
    <x v="130"/>
    <x v="3"/>
    <n v="299.39999999999998"/>
    <n v="4"/>
    <n v="1197.5999999999999"/>
  </r>
  <r>
    <x v="0"/>
    <x v="130"/>
    <x v="4"/>
    <n v="202.3"/>
    <n v="3"/>
    <n v="606.90000000000009"/>
  </r>
  <r>
    <x v="0"/>
    <x v="130"/>
    <x v="3"/>
    <n v="299.39999999999998"/>
    <n v="4"/>
    <n v="1197.5999999999999"/>
  </r>
  <r>
    <x v="0"/>
    <x v="130"/>
    <x v="0"/>
    <n v="209.3"/>
    <n v="2"/>
    <n v="418.6"/>
  </r>
  <r>
    <x v="4"/>
    <x v="131"/>
    <x v="2"/>
    <n v="167.3"/>
    <n v="5"/>
    <n v="836.5"/>
  </r>
  <r>
    <x v="0"/>
    <x v="131"/>
    <x v="2"/>
    <n v="167.3"/>
    <n v="4"/>
    <n v="669.2"/>
  </r>
  <r>
    <x v="1"/>
    <x v="131"/>
    <x v="1"/>
    <n v="119.4"/>
    <n v="1"/>
    <n v="119.4"/>
  </r>
  <r>
    <x v="3"/>
    <x v="132"/>
    <x v="0"/>
    <n v="209.3"/>
    <n v="1"/>
    <n v="209.3"/>
  </r>
  <r>
    <x v="4"/>
    <x v="133"/>
    <x v="1"/>
    <n v="119.4"/>
    <n v="3"/>
    <n v="358.20000000000005"/>
  </r>
  <r>
    <x v="3"/>
    <x v="134"/>
    <x v="3"/>
    <n v="299.39999999999998"/>
    <n v="5"/>
    <n v="1497"/>
  </r>
  <r>
    <x v="4"/>
    <x v="134"/>
    <x v="0"/>
    <n v="209.3"/>
    <n v="5"/>
    <n v="1046.5"/>
  </r>
  <r>
    <x v="0"/>
    <x v="134"/>
    <x v="3"/>
    <n v="299.39999999999998"/>
    <n v="2"/>
    <n v="598.79999999999995"/>
  </r>
  <r>
    <x v="2"/>
    <x v="134"/>
    <x v="1"/>
    <n v="119.4"/>
    <n v="2"/>
    <n v="238.8"/>
  </r>
  <r>
    <x v="0"/>
    <x v="135"/>
    <x v="4"/>
    <n v="202.3"/>
    <n v="4"/>
    <n v="809.2"/>
  </r>
  <r>
    <x v="4"/>
    <x v="136"/>
    <x v="2"/>
    <n v="167.3"/>
    <n v="5"/>
    <n v="836.5"/>
  </r>
  <r>
    <x v="2"/>
    <x v="136"/>
    <x v="0"/>
    <n v="209.3"/>
    <n v="1"/>
    <n v="209.3"/>
  </r>
  <r>
    <x v="2"/>
    <x v="137"/>
    <x v="3"/>
    <n v="299.39999999999998"/>
    <n v="2"/>
    <n v="598.79999999999995"/>
  </r>
  <r>
    <x v="4"/>
    <x v="138"/>
    <x v="2"/>
    <n v="167.3"/>
    <n v="5"/>
    <n v="836.5"/>
  </r>
  <r>
    <x v="1"/>
    <x v="138"/>
    <x v="3"/>
    <n v="299.39999999999998"/>
    <n v="2"/>
    <n v="598.79999999999995"/>
  </r>
  <r>
    <x v="0"/>
    <x v="139"/>
    <x v="4"/>
    <n v="202.3"/>
    <n v="5"/>
    <n v="1011.5"/>
  </r>
  <r>
    <x v="0"/>
    <x v="139"/>
    <x v="1"/>
    <n v="119.4"/>
    <n v="1"/>
    <n v="119.4"/>
  </r>
  <r>
    <x v="2"/>
    <x v="139"/>
    <x v="0"/>
    <n v="209.3"/>
    <n v="4"/>
    <n v="837.2"/>
  </r>
  <r>
    <x v="2"/>
    <x v="139"/>
    <x v="3"/>
    <n v="299.39999999999998"/>
    <n v="1"/>
    <n v="299.39999999999998"/>
  </r>
  <r>
    <x v="1"/>
    <x v="140"/>
    <x v="4"/>
    <n v="202.3"/>
    <n v="4"/>
    <n v="809.2"/>
  </r>
  <r>
    <x v="4"/>
    <x v="141"/>
    <x v="2"/>
    <n v="167.3"/>
    <n v="2"/>
    <n v="334.6"/>
  </r>
  <r>
    <x v="1"/>
    <x v="141"/>
    <x v="2"/>
    <n v="167.3"/>
    <n v="5"/>
    <n v="836.5"/>
  </r>
  <r>
    <x v="2"/>
    <x v="141"/>
    <x v="0"/>
    <n v="209.3"/>
    <n v="5"/>
    <n v="1046.5"/>
  </r>
  <r>
    <x v="3"/>
    <x v="142"/>
    <x v="1"/>
    <n v="119.4"/>
    <n v="1"/>
    <n v="119.4"/>
  </r>
  <r>
    <x v="0"/>
    <x v="142"/>
    <x v="2"/>
    <n v="167.3"/>
    <n v="1"/>
    <n v="167.3"/>
  </r>
  <r>
    <x v="4"/>
    <x v="143"/>
    <x v="0"/>
    <n v="209.3"/>
    <n v="5"/>
    <n v="1046.5"/>
  </r>
  <r>
    <x v="4"/>
    <x v="143"/>
    <x v="3"/>
    <n v="299.39999999999998"/>
    <n v="3"/>
    <n v="898.19999999999993"/>
  </r>
  <r>
    <x v="0"/>
    <x v="144"/>
    <x v="3"/>
    <n v="299.39999999999998"/>
    <n v="4"/>
    <n v="1197.5999999999999"/>
  </r>
  <r>
    <x v="2"/>
    <x v="144"/>
    <x v="1"/>
    <n v="119.4"/>
    <n v="1"/>
    <n v="119.4"/>
  </r>
  <r>
    <x v="4"/>
    <x v="145"/>
    <x v="3"/>
    <n v="299.39999999999998"/>
    <n v="4"/>
    <n v="1197.5999999999999"/>
  </r>
  <r>
    <x v="1"/>
    <x v="145"/>
    <x v="1"/>
    <n v="119.4"/>
    <n v="1"/>
    <n v="119.4"/>
  </r>
  <r>
    <x v="2"/>
    <x v="145"/>
    <x v="0"/>
    <n v="209.3"/>
    <n v="4"/>
    <n v="837.2"/>
  </r>
  <r>
    <x v="2"/>
    <x v="145"/>
    <x v="1"/>
    <n v="119.4"/>
    <n v="1"/>
    <n v="119.4"/>
  </r>
  <r>
    <x v="2"/>
    <x v="145"/>
    <x v="4"/>
    <n v="202.3"/>
    <n v="2"/>
    <n v="404.6"/>
  </r>
  <r>
    <x v="0"/>
    <x v="146"/>
    <x v="4"/>
    <n v="202.3"/>
    <n v="5"/>
    <n v="1011.5"/>
  </r>
  <r>
    <x v="2"/>
    <x v="146"/>
    <x v="3"/>
    <n v="299.39999999999998"/>
    <n v="5"/>
    <n v="1497"/>
  </r>
  <r>
    <x v="3"/>
    <x v="147"/>
    <x v="3"/>
    <n v="299.39999999999998"/>
    <n v="3"/>
    <n v="898.19999999999993"/>
  </r>
  <r>
    <x v="4"/>
    <x v="147"/>
    <x v="3"/>
    <n v="299.39999999999998"/>
    <n v="1"/>
    <n v="299.39999999999998"/>
  </r>
  <r>
    <x v="1"/>
    <x v="147"/>
    <x v="0"/>
    <n v="209.3"/>
    <n v="2"/>
    <n v="418.6"/>
  </r>
  <r>
    <x v="3"/>
    <x v="148"/>
    <x v="2"/>
    <n v="167.3"/>
    <n v="2"/>
    <n v="334.6"/>
  </r>
  <r>
    <x v="1"/>
    <x v="148"/>
    <x v="0"/>
    <n v="209.3"/>
    <n v="3"/>
    <n v="627.90000000000009"/>
  </r>
  <r>
    <x v="1"/>
    <x v="149"/>
    <x v="2"/>
    <n v="167.3"/>
    <n v="4"/>
    <n v="669.2"/>
  </r>
  <r>
    <x v="1"/>
    <x v="150"/>
    <x v="4"/>
    <n v="202.3"/>
    <n v="3"/>
    <n v="606.90000000000009"/>
  </r>
  <r>
    <x v="1"/>
    <x v="151"/>
    <x v="1"/>
    <n v="119.4"/>
    <n v="4"/>
    <n v="477.6"/>
  </r>
  <r>
    <x v="3"/>
    <x v="152"/>
    <x v="3"/>
    <n v="299.39999999999998"/>
    <n v="2"/>
    <n v="598.79999999999995"/>
  </r>
  <r>
    <x v="0"/>
    <x v="152"/>
    <x v="4"/>
    <n v="202.3"/>
    <n v="4"/>
    <n v="809.2"/>
  </r>
  <r>
    <x v="1"/>
    <x v="152"/>
    <x v="1"/>
    <n v="119.4"/>
    <n v="2"/>
    <n v="238.8"/>
  </r>
  <r>
    <x v="2"/>
    <x v="152"/>
    <x v="3"/>
    <n v="299.39999999999998"/>
    <n v="4"/>
    <n v="1197.5999999999999"/>
  </r>
  <r>
    <x v="0"/>
    <x v="153"/>
    <x v="3"/>
    <n v="299.39999999999998"/>
    <n v="5"/>
    <n v="1497"/>
  </r>
  <r>
    <x v="2"/>
    <x v="153"/>
    <x v="1"/>
    <n v="119.4"/>
    <n v="3"/>
    <n v="358.20000000000005"/>
  </r>
  <r>
    <x v="2"/>
    <x v="154"/>
    <x v="0"/>
    <n v="209.3"/>
    <n v="5"/>
    <n v="1046.5"/>
  </r>
  <r>
    <x v="4"/>
    <x v="155"/>
    <x v="0"/>
    <n v="209.3"/>
    <n v="4"/>
    <n v="837.2"/>
  </r>
  <r>
    <x v="1"/>
    <x v="155"/>
    <x v="1"/>
    <n v="119.4"/>
    <n v="5"/>
    <n v="597"/>
  </r>
  <r>
    <x v="0"/>
    <x v="156"/>
    <x v="3"/>
    <n v="299.39999999999998"/>
    <n v="4"/>
    <n v="1197.5999999999999"/>
  </r>
  <r>
    <x v="1"/>
    <x v="156"/>
    <x v="4"/>
    <n v="202.3"/>
    <n v="5"/>
    <n v="1011.5"/>
  </r>
  <r>
    <x v="2"/>
    <x v="156"/>
    <x v="0"/>
    <n v="209.3"/>
    <n v="2"/>
    <n v="418.6"/>
  </r>
  <r>
    <x v="3"/>
    <x v="157"/>
    <x v="4"/>
    <n v="202.3"/>
    <n v="1"/>
    <n v="202.3"/>
  </r>
  <r>
    <x v="4"/>
    <x v="157"/>
    <x v="2"/>
    <n v="167.3"/>
    <n v="5"/>
    <n v="836.5"/>
  </r>
  <r>
    <x v="4"/>
    <x v="157"/>
    <x v="4"/>
    <n v="202.3"/>
    <n v="4"/>
    <n v="809.2"/>
  </r>
  <r>
    <x v="0"/>
    <x v="157"/>
    <x v="3"/>
    <n v="299.39999999999998"/>
    <n v="5"/>
    <n v="1497"/>
  </r>
  <r>
    <x v="1"/>
    <x v="157"/>
    <x v="2"/>
    <n v="167.3"/>
    <n v="5"/>
    <n v="836.5"/>
  </r>
  <r>
    <x v="3"/>
    <x v="158"/>
    <x v="3"/>
    <n v="299.39999999999998"/>
    <n v="2"/>
    <n v="598.79999999999995"/>
  </r>
  <r>
    <x v="4"/>
    <x v="159"/>
    <x v="3"/>
    <n v="299.39999999999998"/>
    <n v="3"/>
    <n v="898.19999999999993"/>
  </r>
  <r>
    <x v="1"/>
    <x v="159"/>
    <x v="1"/>
    <n v="119.4"/>
    <n v="5"/>
    <n v="597"/>
  </r>
  <r>
    <x v="1"/>
    <x v="159"/>
    <x v="1"/>
    <n v="119.4"/>
    <n v="2"/>
    <n v="238.8"/>
  </r>
  <r>
    <x v="1"/>
    <x v="160"/>
    <x v="3"/>
    <n v="299.39999999999998"/>
    <n v="5"/>
    <n v="1497"/>
  </r>
  <r>
    <x v="1"/>
    <x v="161"/>
    <x v="4"/>
    <n v="202.3"/>
    <n v="4"/>
    <n v="809.2"/>
  </r>
  <r>
    <x v="4"/>
    <x v="162"/>
    <x v="2"/>
    <n v="167.3"/>
    <n v="1"/>
    <n v="167.3"/>
  </r>
  <r>
    <x v="1"/>
    <x v="162"/>
    <x v="1"/>
    <n v="119.4"/>
    <n v="4"/>
    <n v="477.6"/>
  </r>
  <r>
    <x v="2"/>
    <x v="162"/>
    <x v="1"/>
    <n v="119.4"/>
    <n v="3"/>
    <n v="358.20000000000005"/>
  </r>
  <r>
    <x v="2"/>
    <x v="163"/>
    <x v="2"/>
    <n v="167.3"/>
    <n v="2"/>
    <n v="334.6"/>
  </r>
  <r>
    <x v="3"/>
    <x v="164"/>
    <x v="2"/>
    <n v="167.3"/>
    <n v="3"/>
    <n v="501.90000000000003"/>
  </r>
  <r>
    <x v="1"/>
    <x v="164"/>
    <x v="4"/>
    <n v="202.3"/>
    <n v="4"/>
    <n v="809.2"/>
  </r>
  <r>
    <x v="2"/>
    <x v="164"/>
    <x v="0"/>
    <n v="209.3"/>
    <n v="4"/>
    <n v="837.2"/>
  </r>
  <r>
    <x v="3"/>
    <x v="165"/>
    <x v="1"/>
    <n v="119.4"/>
    <n v="2"/>
    <n v="238.8"/>
  </r>
  <r>
    <x v="4"/>
    <x v="165"/>
    <x v="0"/>
    <n v="209.3"/>
    <n v="1"/>
    <n v="209.3"/>
  </r>
  <r>
    <x v="1"/>
    <x v="165"/>
    <x v="1"/>
    <n v="119.4"/>
    <n v="2"/>
    <n v="238.8"/>
  </r>
  <r>
    <x v="0"/>
    <x v="166"/>
    <x v="3"/>
    <n v="299.39999999999998"/>
    <n v="3"/>
    <n v="898.19999999999993"/>
  </r>
  <r>
    <x v="3"/>
    <x v="167"/>
    <x v="1"/>
    <n v="119.4"/>
    <n v="2"/>
    <n v="238.8"/>
  </r>
  <r>
    <x v="2"/>
    <x v="167"/>
    <x v="4"/>
    <n v="202.3"/>
    <n v="1"/>
    <n v="202.3"/>
  </r>
  <r>
    <x v="4"/>
    <x v="168"/>
    <x v="2"/>
    <n v="167.3"/>
    <n v="2"/>
    <n v="334.6"/>
  </r>
  <r>
    <x v="2"/>
    <x v="168"/>
    <x v="4"/>
    <n v="202.3"/>
    <n v="1"/>
    <n v="202.3"/>
  </r>
  <r>
    <x v="3"/>
    <x v="169"/>
    <x v="4"/>
    <n v="202.3"/>
    <n v="3"/>
    <n v="606.90000000000009"/>
  </r>
  <r>
    <x v="1"/>
    <x v="169"/>
    <x v="2"/>
    <n v="167.3"/>
    <n v="5"/>
    <n v="836.5"/>
  </r>
  <r>
    <x v="2"/>
    <x v="169"/>
    <x v="1"/>
    <n v="119.4"/>
    <n v="3"/>
    <n v="358.20000000000005"/>
  </r>
  <r>
    <x v="2"/>
    <x v="169"/>
    <x v="3"/>
    <n v="299.39999999999998"/>
    <n v="1"/>
    <n v="299.39999999999998"/>
  </r>
  <r>
    <x v="2"/>
    <x v="169"/>
    <x v="0"/>
    <n v="209.3"/>
    <n v="1"/>
    <n v="209.3"/>
  </r>
  <r>
    <x v="0"/>
    <x v="170"/>
    <x v="0"/>
    <n v="209.3"/>
    <n v="4"/>
    <n v="837.2"/>
  </r>
  <r>
    <x v="0"/>
    <x v="170"/>
    <x v="2"/>
    <n v="167.3"/>
    <n v="5"/>
    <n v="836.5"/>
  </r>
  <r>
    <x v="3"/>
    <x v="171"/>
    <x v="2"/>
    <n v="167.3"/>
    <n v="1"/>
    <n v="167.3"/>
  </r>
  <r>
    <x v="4"/>
    <x v="171"/>
    <x v="2"/>
    <n v="167.3"/>
    <n v="2"/>
    <n v="334.6"/>
  </r>
  <r>
    <x v="0"/>
    <x v="172"/>
    <x v="1"/>
    <n v="119.4"/>
    <n v="2"/>
    <n v="238.8"/>
  </r>
  <r>
    <x v="3"/>
    <x v="173"/>
    <x v="0"/>
    <n v="209.3"/>
    <n v="5"/>
    <n v="1046.5"/>
  </r>
  <r>
    <x v="4"/>
    <x v="173"/>
    <x v="3"/>
    <n v="299.39999999999998"/>
    <n v="5"/>
    <n v="1497"/>
  </r>
  <r>
    <x v="0"/>
    <x v="173"/>
    <x v="2"/>
    <n v="167.3"/>
    <n v="5"/>
    <n v="836.5"/>
  </r>
  <r>
    <x v="4"/>
    <x v="174"/>
    <x v="1"/>
    <n v="119.4"/>
    <n v="3"/>
    <n v="358.20000000000005"/>
  </r>
  <r>
    <x v="3"/>
    <x v="175"/>
    <x v="4"/>
    <n v="202.3"/>
    <n v="3"/>
    <n v="606.90000000000009"/>
  </r>
  <r>
    <x v="3"/>
    <x v="175"/>
    <x v="1"/>
    <n v="119.4"/>
    <n v="1"/>
    <n v="119.4"/>
  </r>
  <r>
    <x v="3"/>
    <x v="175"/>
    <x v="2"/>
    <n v="167.3"/>
    <n v="2"/>
    <n v="334.6"/>
  </r>
  <r>
    <x v="4"/>
    <x v="175"/>
    <x v="0"/>
    <n v="209.3"/>
    <n v="1"/>
    <n v="209.3"/>
  </r>
  <r>
    <x v="1"/>
    <x v="175"/>
    <x v="1"/>
    <n v="119.4"/>
    <n v="5"/>
    <n v="597"/>
  </r>
  <r>
    <x v="1"/>
    <x v="175"/>
    <x v="2"/>
    <n v="167.3"/>
    <n v="1"/>
    <n v="167.3"/>
  </r>
  <r>
    <x v="4"/>
    <x v="176"/>
    <x v="4"/>
    <n v="202.3"/>
    <n v="2"/>
    <n v="404.6"/>
  </r>
  <r>
    <x v="1"/>
    <x v="176"/>
    <x v="3"/>
    <n v="299.39999999999998"/>
    <n v="3"/>
    <n v="898.19999999999993"/>
  </r>
  <r>
    <x v="1"/>
    <x v="177"/>
    <x v="2"/>
    <n v="167.3"/>
    <n v="5"/>
    <n v="836.5"/>
  </r>
  <r>
    <x v="1"/>
    <x v="177"/>
    <x v="1"/>
    <n v="119.4"/>
    <n v="3"/>
    <n v="358.20000000000005"/>
  </r>
  <r>
    <x v="0"/>
    <x v="178"/>
    <x v="2"/>
    <n v="167.3"/>
    <n v="5"/>
    <n v="836.5"/>
  </r>
  <r>
    <x v="3"/>
    <x v="179"/>
    <x v="3"/>
    <n v="299.39999999999998"/>
    <n v="4"/>
    <n v="1197.5999999999999"/>
  </r>
  <r>
    <x v="3"/>
    <x v="179"/>
    <x v="0"/>
    <n v="209.3"/>
    <n v="4"/>
    <n v="837.2"/>
  </r>
  <r>
    <x v="0"/>
    <x v="180"/>
    <x v="3"/>
    <n v="299.39999999999998"/>
    <n v="3"/>
    <n v="898.19999999999993"/>
  </r>
  <r>
    <x v="3"/>
    <x v="181"/>
    <x v="4"/>
    <n v="202.3"/>
    <n v="3"/>
    <n v="606.90000000000009"/>
  </r>
  <r>
    <x v="0"/>
    <x v="181"/>
    <x v="1"/>
    <n v="119.4"/>
    <n v="1"/>
    <n v="119.4"/>
  </r>
  <r>
    <x v="1"/>
    <x v="181"/>
    <x v="2"/>
    <n v="167.3"/>
    <n v="5"/>
    <n v="836.5"/>
  </r>
  <r>
    <x v="3"/>
    <x v="182"/>
    <x v="0"/>
    <n v="209.3"/>
    <n v="2"/>
    <n v="418.6"/>
  </r>
  <r>
    <x v="4"/>
    <x v="182"/>
    <x v="1"/>
    <n v="119.4"/>
    <n v="3"/>
    <n v="358.20000000000005"/>
  </r>
  <r>
    <x v="1"/>
    <x v="182"/>
    <x v="2"/>
    <n v="167.3"/>
    <n v="4"/>
    <n v="669.2"/>
  </r>
  <r>
    <x v="2"/>
    <x v="182"/>
    <x v="2"/>
    <n v="167.3"/>
    <n v="3"/>
    <n v="501.90000000000003"/>
  </r>
  <r>
    <x v="1"/>
    <x v="183"/>
    <x v="1"/>
    <n v="119.4"/>
    <n v="2"/>
    <n v="238.8"/>
  </r>
  <r>
    <x v="3"/>
    <x v="184"/>
    <x v="0"/>
    <n v="209.3"/>
    <n v="5"/>
    <n v="1046.5"/>
  </r>
  <r>
    <x v="0"/>
    <x v="184"/>
    <x v="2"/>
    <n v="167.3"/>
    <n v="5"/>
    <n v="836.5"/>
  </r>
  <r>
    <x v="2"/>
    <x v="184"/>
    <x v="2"/>
    <n v="167.3"/>
    <n v="1"/>
    <n v="167.3"/>
  </r>
  <r>
    <x v="3"/>
    <x v="185"/>
    <x v="3"/>
    <n v="299.39999999999998"/>
    <n v="3"/>
    <n v="898.19999999999993"/>
  </r>
  <r>
    <x v="1"/>
    <x v="185"/>
    <x v="4"/>
    <n v="202.3"/>
    <n v="5"/>
    <n v="1011.5"/>
  </r>
  <r>
    <x v="3"/>
    <x v="186"/>
    <x v="0"/>
    <n v="209.3"/>
    <n v="4"/>
    <n v="837.2"/>
  </r>
  <r>
    <x v="0"/>
    <x v="186"/>
    <x v="1"/>
    <n v="119.4"/>
    <n v="3"/>
    <n v="358.20000000000005"/>
  </r>
  <r>
    <x v="0"/>
    <x v="186"/>
    <x v="0"/>
    <n v="209.3"/>
    <n v="5"/>
    <n v="1046.5"/>
  </r>
  <r>
    <x v="1"/>
    <x v="186"/>
    <x v="2"/>
    <n v="167.3"/>
    <n v="4"/>
    <n v="669.2"/>
  </r>
  <r>
    <x v="1"/>
    <x v="186"/>
    <x v="0"/>
    <n v="209.3"/>
    <n v="5"/>
    <n v="1046.5"/>
  </r>
  <r>
    <x v="1"/>
    <x v="187"/>
    <x v="1"/>
    <n v="119.4"/>
    <n v="5"/>
    <n v="597"/>
  </r>
  <r>
    <x v="2"/>
    <x v="187"/>
    <x v="4"/>
    <n v="202.3"/>
    <n v="3"/>
    <n v="606.90000000000009"/>
  </r>
  <r>
    <x v="3"/>
    <x v="188"/>
    <x v="0"/>
    <n v="209.3"/>
    <n v="5"/>
    <n v="1046.5"/>
  </r>
  <r>
    <x v="0"/>
    <x v="188"/>
    <x v="0"/>
    <n v="209.3"/>
    <n v="2"/>
    <n v="418.6"/>
  </r>
  <r>
    <x v="2"/>
    <x v="188"/>
    <x v="4"/>
    <n v="202.3"/>
    <n v="2"/>
    <n v="404.6"/>
  </r>
  <r>
    <x v="3"/>
    <x v="189"/>
    <x v="2"/>
    <n v="167.3"/>
    <n v="1"/>
    <n v="167.3"/>
  </r>
  <r>
    <x v="0"/>
    <x v="189"/>
    <x v="4"/>
    <n v="202.3"/>
    <n v="1"/>
    <n v="202.3"/>
  </r>
  <r>
    <x v="2"/>
    <x v="189"/>
    <x v="3"/>
    <n v="299.39999999999998"/>
    <n v="1"/>
    <n v="299.39999999999998"/>
  </r>
  <r>
    <x v="4"/>
    <x v="190"/>
    <x v="2"/>
    <n v="167.3"/>
    <n v="5"/>
    <n v="836.5"/>
  </r>
  <r>
    <x v="0"/>
    <x v="190"/>
    <x v="1"/>
    <n v="119.4"/>
    <n v="5"/>
    <n v="597"/>
  </r>
  <r>
    <x v="3"/>
    <x v="191"/>
    <x v="4"/>
    <n v="202.3"/>
    <n v="3"/>
    <n v="606.90000000000009"/>
  </r>
  <r>
    <x v="2"/>
    <x v="192"/>
    <x v="0"/>
    <n v="209.3"/>
    <n v="4"/>
    <n v="837.2"/>
  </r>
  <r>
    <x v="2"/>
    <x v="192"/>
    <x v="2"/>
    <n v="167.3"/>
    <n v="3"/>
    <n v="501.90000000000003"/>
  </r>
  <r>
    <x v="0"/>
    <x v="193"/>
    <x v="2"/>
    <n v="167.3"/>
    <n v="3"/>
    <n v="501.90000000000003"/>
  </r>
  <r>
    <x v="1"/>
    <x v="193"/>
    <x v="1"/>
    <n v="119.4"/>
    <n v="4"/>
    <n v="477.6"/>
  </r>
  <r>
    <x v="3"/>
    <x v="194"/>
    <x v="1"/>
    <n v="119.4"/>
    <n v="2"/>
    <n v="238.8"/>
  </r>
  <r>
    <x v="3"/>
    <x v="194"/>
    <x v="3"/>
    <n v="299.39999999999998"/>
    <n v="1"/>
    <n v="299.39999999999998"/>
  </r>
  <r>
    <x v="0"/>
    <x v="194"/>
    <x v="1"/>
    <n v="119.4"/>
    <n v="3"/>
    <n v="358.20000000000005"/>
  </r>
  <r>
    <x v="1"/>
    <x v="194"/>
    <x v="1"/>
    <n v="119.4"/>
    <n v="5"/>
    <n v="597"/>
  </r>
  <r>
    <x v="3"/>
    <x v="195"/>
    <x v="0"/>
    <n v="209.3"/>
    <n v="3"/>
    <n v="627.90000000000009"/>
  </r>
  <r>
    <x v="0"/>
    <x v="195"/>
    <x v="3"/>
    <n v="299.39999999999998"/>
    <n v="3"/>
    <n v="898.19999999999993"/>
  </r>
  <r>
    <x v="0"/>
    <x v="196"/>
    <x v="4"/>
    <n v="202.3"/>
    <n v="4"/>
    <n v="809.2"/>
  </r>
  <r>
    <x v="1"/>
    <x v="197"/>
    <x v="1"/>
    <n v="119.4"/>
    <n v="5"/>
    <n v="597"/>
  </r>
  <r>
    <x v="3"/>
    <x v="198"/>
    <x v="0"/>
    <n v="209.3"/>
    <n v="2"/>
    <n v="418.6"/>
  </r>
  <r>
    <x v="3"/>
    <x v="198"/>
    <x v="2"/>
    <n v="167.3"/>
    <n v="2"/>
    <n v="334.6"/>
  </r>
  <r>
    <x v="0"/>
    <x v="199"/>
    <x v="3"/>
    <n v="299.39999999999998"/>
    <n v="1"/>
    <n v="299.39999999999998"/>
  </r>
  <r>
    <x v="0"/>
    <x v="200"/>
    <x v="4"/>
    <n v="202.3"/>
    <n v="3"/>
    <n v="606.90000000000009"/>
  </r>
  <r>
    <x v="1"/>
    <x v="200"/>
    <x v="3"/>
    <n v="299.39999999999998"/>
    <n v="5"/>
    <n v="1497"/>
  </r>
  <r>
    <x v="3"/>
    <x v="201"/>
    <x v="1"/>
    <n v="119.4"/>
    <n v="3"/>
    <n v="358.20000000000005"/>
  </r>
  <r>
    <x v="1"/>
    <x v="201"/>
    <x v="2"/>
    <n v="167.3"/>
    <n v="5"/>
    <n v="836.5"/>
  </r>
  <r>
    <x v="4"/>
    <x v="202"/>
    <x v="2"/>
    <n v="167.3"/>
    <n v="5"/>
    <n v="836.5"/>
  </r>
  <r>
    <x v="0"/>
    <x v="202"/>
    <x v="4"/>
    <n v="202.3"/>
    <n v="2"/>
    <n v="404.6"/>
  </r>
  <r>
    <x v="1"/>
    <x v="202"/>
    <x v="4"/>
    <n v="202.3"/>
    <n v="2"/>
    <n v="404.6"/>
  </r>
  <r>
    <x v="1"/>
    <x v="202"/>
    <x v="1"/>
    <n v="119.4"/>
    <n v="4"/>
    <n v="477.6"/>
  </r>
  <r>
    <x v="3"/>
    <x v="203"/>
    <x v="3"/>
    <n v="299.39999999999998"/>
    <n v="1"/>
    <n v="299.39999999999998"/>
  </r>
  <r>
    <x v="1"/>
    <x v="203"/>
    <x v="4"/>
    <n v="202.3"/>
    <n v="5"/>
    <n v="1011.5"/>
  </r>
  <r>
    <x v="2"/>
    <x v="203"/>
    <x v="0"/>
    <n v="209.3"/>
    <n v="5"/>
    <n v="1046.5"/>
  </r>
  <r>
    <x v="0"/>
    <x v="204"/>
    <x v="2"/>
    <n v="167.3"/>
    <n v="2"/>
    <n v="334.6"/>
  </r>
  <r>
    <x v="0"/>
    <x v="204"/>
    <x v="0"/>
    <n v="209.3"/>
    <n v="5"/>
    <n v="1046.5"/>
  </r>
  <r>
    <x v="1"/>
    <x v="204"/>
    <x v="1"/>
    <n v="119.4"/>
    <n v="5"/>
    <n v="597"/>
  </r>
  <r>
    <x v="2"/>
    <x v="204"/>
    <x v="2"/>
    <n v="167.3"/>
    <n v="3"/>
    <n v="501.90000000000003"/>
  </r>
  <r>
    <x v="3"/>
    <x v="205"/>
    <x v="4"/>
    <n v="202.3"/>
    <n v="2"/>
    <n v="404.6"/>
  </r>
  <r>
    <x v="4"/>
    <x v="205"/>
    <x v="2"/>
    <n v="167.3"/>
    <n v="5"/>
    <n v="836.5"/>
  </r>
  <r>
    <x v="1"/>
    <x v="205"/>
    <x v="2"/>
    <n v="167.3"/>
    <n v="4"/>
    <n v="669.2"/>
  </r>
  <r>
    <x v="3"/>
    <x v="206"/>
    <x v="2"/>
    <n v="167.3"/>
    <n v="2"/>
    <n v="334.6"/>
  </r>
  <r>
    <x v="0"/>
    <x v="206"/>
    <x v="4"/>
    <n v="202.3"/>
    <n v="5"/>
    <n v="1011.5"/>
  </r>
  <r>
    <x v="1"/>
    <x v="206"/>
    <x v="4"/>
    <n v="202.3"/>
    <n v="1"/>
    <n v="202.3"/>
  </r>
  <r>
    <x v="0"/>
    <x v="207"/>
    <x v="1"/>
    <n v="119.4"/>
    <n v="4"/>
    <n v="477.6"/>
  </r>
  <r>
    <x v="1"/>
    <x v="207"/>
    <x v="2"/>
    <n v="167.3"/>
    <n v="2"/>
    <n v="334.6"/>
  </r>
  <r>
    <x v="2"/>
    <x v="207"/>
    <x v="3"/>
    <n v="299.39999999999998"/>
    <n v="5"/>
    <n v="1497"/>
  </r>
  <r>
    <x v="3"/>
    <x v="208"/>
    <x v="3"/>
    <n v="299.39999999999998"/>
    <n v="3"/>
    <n v="898.19999999999993"/>
  </r>
  <r>
    <x v="0"/>
    <x v="208"/>
    <x v="2"/>
    <n v="167.3"/>
    <n v="4"/>
    <n v="669.2"/>
  </r>
  <r>
    <x v="3"/>
    <x v="209"/>
    <x v="0"/>
    <n v="209.3"/>
    <n v="3"/>
    <n v="627.90000000000009"/>
  </r>
  <r>
    <x v="4"/>
    <x v="209"/>
    <x v="3"/>
    <n v="299.39999999999998"/>
    <n v="1"/>
    <n v="299.39999999999998"/>
  </r>
  <r>
    <x v="2"/>
    <x v="209"/>
    <x v="4"/>
    <n v="202.3"/>
    <n v="1"/>
    <n v="202.3"/>
  </r>
  <r>
    <x v="4"/>
    <x v="210"/>
    <x v="1"/>
    <n v="119.4"/>
    <n v="5"/>
    <n v="597"/>
  </r>
  <r>
    <x v="1"/>
    <x v="210"/>
    <x v="1"/>
    <n v="119.4"/>
    <n v="1"/>
    <n v="119.4"/>
  </r>
  <r>
    <x v="2"/>
    <x v="210"/>
    <x v="0"/>
    <n v="209.3"/>
    <n v="3"/>
    <n v="627.90000000000009"/>
  </r>
  <r>
    <x v="3"/>
    <x v="211"/>
    <x v="1"/>
    <n v="119.4"/>
    <n v="2"/>
    <n v="238.8"/>
  </r>
  <r>
    <x v="3"/>
    <x v="211"/>
    <x v="3"/>
    <n v="299.39999999999998"/>
    <n v="1"/>
    <n v="299.39999999999998"/>
  </r>
  <r>
    <x v="0"/>
    <x v="211"/>
    <x v="3"/>
    <n v="299.39999999999998"/>
    <n v="5"/>
    <n v="1497"/>
  </r>
  <r>
    <x v="0"/>
    <x v="211"/>
    <x v="1"/>
    <n v="119.4"/>
    <n v="3"/>
    <n v="358.20000000000005"/>
  </r>
  <r>
    <x v="2"/>
    <x v="211"/>
    <x v="3"/>
    <n v="299.39999999999998"/>
    <n v="5"/>
    <n v="1497"/>
  </r>
  <r>
    <x v="4"/>
    <x v="212"/>
    <x v="4"/>
    <n v="202.3"/>
    <n v="4"/>
    <n v="809.2"/>
  </r>
  <r>
    <x v="0"/>
    <x v="212"/>
    <x v="1"/>
    <n v="119.4"/>
    <n v="5"/>
    <n v="597"/>
  </r>
  <r>
    <x v="3"/>
    <x v="213"/>
    <x v="0"/>
    <n v="209.3"/>
    <n v="2"/>
    <n v="418.6"/>
  </r>
  <r>
    <x v="4"/>
    <x v="213"/>
    <x v="0"/>
    <n v="209.3"/>
    <n v="2"/>
    <n v="418.6"/>
  </r>
  <r>
    <x v="3"/>
    <x v="214"/>
    <x v="3"/>
    <n v="299.39999999999998"/>
    <n v="1"/>
    <n v="299.39999999999998"/>
  </r>
  <r>
    <x v="0"/>
    <x v="214"/>
    <x v="0"/>
    <n v="209.3"/>
    <n v="3"/>
    <n v="627.90000000000009"/>
  </r>
  <r>
    <x v="1"/>
    <x v="214"/>
    <x v="0"/>
    <n v="209.3"/>
    <n v="1"/>
    <n v="209.3"/>
  </r>
  <r>
    <x v="2"/>
    <x v="214"/>
    <x v="1"/>
    <n v="119.4"/>
    <n v="1"/>
    <n v="119.4"/>
  </r>
  <r>
    <x v="1"/>
    <x v="215"/>
    <x v="4"/>
    <n v="202.3"/>
    <n v="4"/>
    <n v="809.2"/>
  </r>
  <r>
    <x v="1"/>
    <x v="216"/>
    <x v="1"/>
    <n v="119.4"/>
    <n v="5"/>
    <n v="597"/>
  </r>
  <r>
    <x v="1"/>
    <x v="216"/>
    <x v="4"/>
    <n v="202.3"/>
    <n v="5"/>
    <n v="1011.5"/>
  </r>
  <r>
    <x v="0"/>
    <x v="217"/>
    <x v="1"/>
    <n v="119.4"/>
    <n v="2"/>
    <n v="238.8"/>
  </r>
  <r>
    <x v="0"/>
    <x v="217"/>
    <x v="3"/>
    <n v="299.39999999999998"/>
    <n v="1"/>
    <n v="299.39999999999998"/>
  </r>
  <r>
    <x v="0"/>
    <x v="218"/>
    <x v="4"/>
    <n v="202.3"/>
    <n v="4"/>
    <n v="809.2"/>
  </r>
  <r>
    <x v="1"/>
    <x v="218"/>
    <x v="0"/>
    <n v="209.3"/>
    <n v="4"/>
    <n v="837.2"/>
  </r>
  <r>
    <x v="4"/>
    <x v="219"/>
    <x v="2"/>
    <n v="167.3"/>
    <n v="2"/>
    <n v="334.6"/>
  </r>
  <r>
    <x v="4"/>
    <x v="219"/>
    <x v="3"/>
    <n v="299.39999999999998"/>
    <n v="3"/>
    <n v="898.19999999999993"/>
  </r>
  <r>
    <x v="2"/>
    <x v="219"/>
    <x v="3"/>
    <n v="299.39999999999998"/>
    <n v="5"/>
    <n v="1497"/>
  </r>
  <r>
    <x v="1"/>
    <x v="220"/>
    <x v="4"/>
    <n v="202.3"/>
    <n v="5"/>
    <n v="1011.5"/>
  </r>
  <r>
    <x v="4"/>
    <x v="221"/>
    <x v="2"/>
    <n v="167.3"/>
    <n v="3"/>
    <n v="501.90000000000003"/>
  </r>
  <r>
    <x v="4"/>
    <x v="221"/>
    <x v="1"/>
    <n v="119.4"/>
    <n v="2"/>
    <n v="238.8"/>
  </r>
  <r>
    <x v="1"/>
    <x v="221"/>
    <x v="1"/>
    <n v="119.4"/>
    <n v="4"/>
    <n v="477.6"/>
  </r>
  <r>
    <x v="1"/>
    <x v="221"/>
    <x v="1"/>
    <n v="119.4"/>
    <n v="3"/>
    <n v="358.20000000000005"/>
  </r>
  <r>
    <x v="1"/>
    <x v="221"/>
    <x v="4"/>
    <n v="202.3"/>
    <n v="5"/>
    <n v="1011.5"/>
  </r>
  <r>
    <x v="3"/>
    <x v="222"/>
    <x v="0"/>
    <n v="209.3"/>
    <n v="3"/>
    <n v="627.90000000000009"/>
  </r>
  <r>
    <x v="0"/>
    <x v="222"/>
    <x v="1"/>
    <n v="119.4"/>
    <n v="5"/>
    <n v="597"/>
  </r>
  <r>
    <x v="1"/>
    <x v="222"/>
    <x v="4"/>
    <n v="202.3"/>
    <n v="4"/>
    <n v="809.2"/>
  </r>
  <r>
    <x v="2"/>
    <x v="222"/>
    <x v="2"/>
    <n v="167.3"/>
    <n v="2"/>
    <n v="334.6"/>
  </r>
  <r>
    <x v="3"/>
    <x v="223"/>
    <x v="1"/>
    <n v="119.4"/>
    <n v="3"/>
    <n v="358.20000000000005"/>
  </r>
  <r>
    <x v="0"/>
    <x v="223"/>
    <x v="4"/>
    <n v="202.3"/>
    <n v="5"/>
    <n v="1011.5"/>
  </r>
  <r>
    <x v="0"/>
    <x v="224"/>
    <x v="3"/>
    <n v="299.39999999999998"/>
    <n v="5"/>
    <n v="1497"/>
  </r>
  <r>
    <x v="0"/>
    <x v="224"/>
    <x v="2"/>
    <n v="167.3"/>
    <n v="2"/>
    <n v="334.6"/>
  </r>
  <r>
    <x v="1"/>
    <x v="224"/>
    <x v="3"/>
    <n v="299.39999999999998"/>
    <n v="3"/>
    <n v="898.19999999999993"/>
  </r>
  <r>
    <x v="2"/>
    <x v="224"/>
    <x v="1"/>
    <n v="119.4"/>
    <n v="3"/>
    <n v="358.20000000000005"/>
  </r>
  <r>
    <x v="3"/>
    <x v="225"/>
    <x v="3"/>
    <n v="299.39999999999998"/>
    <n v="4"/>
    <n v="1197.5999999999999"/>
  </r>
  <r>
    <x v="4"/>
    <x v="225"/>
    <x v="2"/>
    <n v="167.3"/>
    <n v="3"/>
    <n v="501.90000000000003"/>
  </r>
  <r>
    <x v="3"/>
    <x v="226"/>
    <x v="3"/>
    <n v="299.39999999999998"/>
    <n v="1"/>
    <n v="299.39999999999998"/>
  </r>
  <r>
    <x v="1"/>
    <x v="226"/>
    <x v="3"/>
    <n v="299.39999999999998"/>
    <n v="1"/>
    <n v="299.39999999999998"/>
  </r>
  <r>
    <x v="1"/>
    <x v="226"/>
    <x v="2"/>
    <n v="167.3"/>
    <n v="5"/>
    <n v="836.5"/>
  </r>
  <r>
    <x v="2"/>
    <x v="226"/>
    <x v="4"/>
    <n v="202.3"/>
    <n v="1"/>
    <n v="202.3"/>
  </r>
  <r>
    <x v="3"/>
    <x v="227"/>
    <x v="1"/>
    <n v="119.4"/>
    <n v="3"/>
    <n v="358.20000000000005"/>
  </r>
  <r>
    <x v="2"/>
    <x v="227"/>
    <x v="0"/>
    <n v="209.3"/>
    <n v="4"/>
    <n v="837.2"/>
  </r>
  <r>
    <x v="3"/>
    <x v="228"/>
    <x v="2"/>
    <n v="167.3"/>
    <n v="3"/>
    <n v="501.90000000000003"/>
  </r>
  <r>
    <x v="2"/>
    <x v="229"/>
    <x v="2"/>
    <n v="167.3"/>
    <n v="1"/>
    <n v="167.3"/>
  </r>
  <r>
    <x v="2"/>
    <x v="229"/>
    <x v="0"/>
    <n v="209.3"/>
    <n v="1"/>
    <n v="209.3"/>
  </r>
  <r>
    <x v="4"/>
    <x v="230"/>
    <x v="3"/>
    <n v="299.39999999999998"/>
    <n v="4"/>
    <n v="1197.5999999999999"/>
  </r>
  <r>
    <x v="4"/>
    <x v="230"/>
    <x v="1"/>
    <n v="119.4"/>
    <n v="4"/>
    <n v="477.6"/>
  </r>
  <r>
    <x v="3"/>
    <x v="231"/>
    <x v="2"/>
    <n v="167.3"/>
    <n v="1"/>
    <n v="167.3"/>
  </r>
  <r>
    <x v="0"/>
    <x v="231"/>
    <x v="0"/>
    <n v="209.3"/>
    <n v="5"/>
    <n v="1046.5"/>
  </r>
  <r>
    <x v="0"/>
    <x v="231"/>
    <x v="1"/>
    <n v="119.4"/>
    <n v="4"/>
    <n v="477.6"/>
  </r>
  <r>
    <x v="1"/>
    <x v="231"/>
    <x v="1"/>
    <n v="119.4"/>
    <n v="5"/>
    <n v="597"/>
  </r>
  <r>
    <x v="4"/>
    <x v="232"/>
    <x v="0"/>
    <n v="209.3"/>
    <n v="1"/>
    <n v="209.3"/>
  </r>
  <r>
    <x v="4"/>
    <x v="232"/>
    <x v="4"/>
    <n v="202.3"/>
    <n v="5"/>
    <n v="1011.5"/>
  </r>
  <r>
    <x v="0"/>
    <x v="232"/>
    <x v="1"/>
    <n v="119.4"/>
    <n v="5"/>
    <n v="597"/>
  </r>
  <r>
    <x v="1"/>
    <x v="233"/>
    <x v="3"/>
    <n v="299.39999999999998"/>
    <n v="2"/>
    <n v="598.79999999999995"/>
  </r>
  <r>
    <x v="3"/>
    <x v="234"/>
    <x v="0"/>
    <n v="209.3"/>
    <n v="3"/>
    <n v="627.90000000000009"/>
  </r>
  <r>
    <x v="1"/>
    <x v="234"/>
    <x v="4"/>
    <n v="202.3"/>
    <n v="5"/>
    <n v="1011.5"/>
  </r>
  <r>
    <x v="4"/>
    <x v="235"/>
    <x v="2"/>
    <n v="167.3"/>
    <n v="5"/>
    <n v="836.5"/>
  </r>
  <r>
    <x v="2"/>
    <x v="236"/>
    <x v="1"/>
    <n v="119.4"/>
    <n v="3"/>
    <n v="358.20000000000005"/>
  </r>
  <r>
    <x v="2"/>
    <x v="236"/>
    <x v="4"/>
    <n v="202.3"/>
    <n v="2"/>
    <n v="404.6"/>
  </r>
  <r>
    <x v="0"/>
    <x v="237"/>
    <x v="2"/>
    <n v="167.3"/>
    <n v="3"/>
    <n v="501.90000000000003"/>
  </r>
  <r>
    <x v="1"/>
    <x v="237"/>
    <x v="0"/>
    <n v="209.3"/>
    <n v="5"/>
    <n v="1046.5"/>
  </r>
  <r>
    <x v="0"/>
    <x v="238"/>
    <x v="2"/>
    <n v="167.3"/>
    <n v="4"/>
    <n v="669.2"/>
  </r>
  <r>
    <x v="1"/>
    <x v="239"/>
    <x v="1"/>
    <n v="119.4"/>
    <n v="1"/>
    <n v="119.4"/>
  </r>
  <r>
    <x v="4"/>
    <x v="240"/>
    <x v="0"/>
    <n v="209.3"/>
    <n v="5"/>
    <n v="1046.5"/>
  </r>
  <r>
    <x v="1"/>
    <x v="240"/>
    <x v="1"/>
    <n v="119.4"/>
    <n v="1"/>
    <n v="119.4"/>
  </r>
  <r>
    <x v="4"/>
    <x v="241"/>
    <x v="2"/>
    <n v="167.3"/>
    <n v="5"/>
    <n v="836.5"/>
  </r>
  <r>
    <x v="2"/>
    <x v="242"/>
    <x v="2"/>
    <n v="167.3"/>
    <n v="2"/>
    <n v="334.6"/>
  </r>
  <r>
    <x v="3"/>
    <x v="243"/>
    <x v="1"/>
    <n v="119.4"/>
    <n v="3"/>
    <n v="358.20000000000005"/>
  </r>
  <r>
    <x v="4"/>
    <x v="243"/>
    <x v="2"/>
    <n v="167.3"/>
    <n v="1"/>
    <n v="167.3"/>
  </r>
  <r>
    <x v="0"/>
    <x v="243"/>
    <x v="4"/>
    <n v="202.3"/>
    <n v="5"/>
    <n v="1011.5"/>
  </r>
  <r>
    <x v="2"/>
    <x v="243"/>
    <x v="4"/>
    <n v="202.3"/>
    <n v="2"/>
    <n v="404.6"/>
  </r>
  <r>
    <x v="4"/>
    <x v="244"/>
    <x v="2"/>
    <n v="167.3"/>
    <n v="1"/>
    <n v="167.3"/>
  </r>
  <r>
    <x v="0"/>
    <x v="244"/>
    <x v="4"/>
    <n v="202.3"/>
    <n v="3"/>
    <n v="606.90000000000009"/>
  </r>
  <r>
    <x v="0"/>
    <x v="245"/>
    <x v="4"/>
    <n v="202.3"/>
    <n v="4"/>
    <n v="809.2"/>
  </r>
  <r>
    <x v="4"/>
    <x v="246"/>
    <x v="2"/>
    <n v="167.3"/>
    <n v="1"/>
    <n v="167.3"/>
  </r>
  <r>
    <x v="2"/>
    <x v="247"/>
    <x v="0"/>
    <n v="209.3"/>
    <n v="3"/>
    <n v="627.90000000000009"/>
  </r>
  <r>
    <x v="3"/>
    <x v="248"/>
    <x v="0"/>
    <n v="209.3"/>
    <n v="1"/>
    <n v="209.3"/>
  </r>
  <r>
    <x v="3"/>
    <x v="248"/>
    <x v="4"/>
    <n v="202.3"/>
    <n v="1"/>
    <n v="202.3"/>
  </r>
  <r>
    <x v="0"/>
    <x v="248"/>
    <x v="1"/>
    <n v="119.4"/>
    <n v="5"/>
    <n v="597"/>
  </r>
  <r>
    <x v="1"/>
    <x v="248"/>
    <x v="1"/>
    <n v="119.4"/>
    <n v="4"/>
    <n v="477.6"/>
  </r>
  <r>
    <x v="0"/>
    <x v="249"/>
    <x v="3"/>
    <n v="299.39999999999998"/>
    <n v="4"/>
    <n v="1197.5999999999999"/>
  </r>
  <r>
    <x v="1"/>
    <x v="249"/>
    <x v="2"/>
    <n v="167.3"/>
    <n v="4"/>
    <n v="669.2"/>
  </r>
  <r>
    <x v="0"/>
    <x v="250"/>
    <x v="3"/>
    <n v="299.39999999999998"/>
    <n v="1"/>
    <n v="299.39999999999998"/>
  </r>
  <r>
    <x v="1"/>
    <x v="250"/>
    <x v="4"/>
    <n v="202.3"/>
    <n v="2"/>
    <n v="404.6"/>
  </r>
  <r>
    <x v="4"/>
    <x v="251"/>
    <x v="0"/>
    <n v="209.3"/>
    <n v="5"/>
    <n v="1046.5"/>
  </r>
  <r>
    <x v="4"/>
    <x v="252"/>
    <x v="3"/>
    <n v="299.39999999999998"/>
    <n v="1"/>
    <n v="299.39999999999998"/>
  </r>
  <r>
    <x v="4"/>
    <x v="252"/>
    <x v="4"/>
    <n v="202.3"/>
    <n v="1"/>
    <n v="202.3"/>
  </r>
  <r>
    <x v="4"/>
    <x v="252"/>
    <x v="2"/>
    <n v="167.3"/>
    <n v="1"/>
    <n v="167.3"/>
  </r>
  <r>
    <x v="0"/>
    <x v="252"/>
    <x v="3"/>
    <n v="299.39999999999998"/>
    <n v="3"/>
    <n v="898.19999999999993"/>
  </r>
  <r>
    <x v="4"/>
    <x v="253"/>
    <x v="4"/>
    <n v="202.3"/>
    <n v="5"/>
    <n v="1011.5"/>
  </r>
  <r>
    <x v="0"/>
    <x v="253"/>
    <x v="1"/>
    <n v="119.4"/>
    <n v="1"/>
    <n v="119.4"/>
  </r>
  <r>
    <x v="0"/>
    <x v="253"/>
    <x v="2"/>
    <n v="167.3"/>
    <n v="1"/>
    <n v="167.3"/>
  </r>
  <r>
    <x v="4"/>
    <x v="254"/>
    <x v="0"/>
    <n v="209.3"/>
    <n v="3"/>
    <n v="627.90000000000009"/>
  </r>
  <r>
    <x v="2"/>
    <x v="254"/>
    <x v="3"/>
    <n v="299.39999999999998"/>
    <n v="4"/>
    <n v="1197.5999999999999"/>
  </r>
  <r>
    <x v="2"/>
    <x v="255"/>
    <x v="0"/>
    <n v="209.3"/>
    <n v="3"/>
    <n v="627.90000000000009"/>
  </r>
  <r>
    <x v="3"/>
    <x v="256"/>
    <x v="2"/>
    <n v="167.3"/>
    <n v="1"/>
    <n v="167.3"/>
  </r>
  <r>
    <x v="3"/>
    <x v="256"/>
    <x v="0"/>
    <n v="209.3"/>
    <n v="1"/>
    <n v="209.3"/>
  </r>
  <r>
    <x v="0"/>
    <x v="256"/>
    <x v="0"/>
    <n v="209.3"/>
    <n v="5"/>
    <n v="1046.5"/>
  </r>
  <r>
    <x v="2"/>
    <x v="257"/>
    <x v="1"/>
    <n v="119.4"/>
    <n v="2"/>
    <n v="238.8"/>
  </r>
  <r>
    <x v="3"/>
    <x v="258"/>
    <x v="2"/>
    <n v="167.3"/>
    <n v="3"/>
    <n v="501.90000000000003"/>
  </r>
  <r>
    <x v="4"/>
    <x v="258"/>
    <x v="2"/>
    <n v="167.3"/>
    <n v="3"/>
    <n v="501.90000000000003"/>
  </r>
  <r>
    <x v="1"/>
    <x v="258"/>
    <x v="2"/>
    <n v="167.3"/>
    <n v="4"/>
    <n v="669.2"/>
  </r>
  <r>
    <x v="4"/>
    <x v="259"/>
    <x v="3"/>
    <n v="299.39999999999998"/>
    <n v="5"/>
    <n v="1497"/>
  </r>
  <r>
    <x v="1"/>
    <x v="259"/>
    <x v="0"/>
    <n v="209.3"/>
    <n v="1"/>
    <n v="209.3"/>
  </r>
  <r>
    <x v="4"/>
    <x v="260"/>
    <x v="1"/>
    <n v="119.4"/>
    <n v="1"/>
    <n v="119.4"/>
  </r>
  <r>
    <x v="1"/>
    <x v="261"/>
    <x v="4"/>
    <n v="202.3"/>
    <n v="5"/>
    <n v="1011.5"/>
  </r>
  <r>
    <x v="0"/>
    <x v="262"/>
    <x v="0"/>
    <n v="209.3"/>
    <n v="2"/>
    <n v="418.6"/>
  </r>
  <r>
    <x v="1"/>
    <x v="262"/>
    <x v="0"/>
    <n v="209.3"/>
    <n v="3"/>
    <n v="627.90000000000009"/>
  </r>
  <r>
    <x v="3"/>
    <x v="263"/>
    <x v="0"/>
    <n v="209.3"/>
    <n v="5"/>
    <n v="1046.5"/>
  </r>
  <r>
    <x v="4"/>
    <x v="263"/>
    <x v="1"/>
    <n v="119.4"/>
    <n v="4"/>
    <n v="477.6"/>
  </r>
  <r>
    <x v="1"/>
    <x v="263"/>
    <x v="1"/>
    <n v="119.4"/>
    <n v="2"/>
    <n v="238.8"/>
  </r>
  <r>
    <x v="3"/>
    <x v="264"/>
    <x v="2"/>
    <n v="167.3"/>
    <n v="3"/>
    <n v="501.90000000000003"/>
  </r>
  <r>
    <x v="4"/>
    <x v="264"/>
    <x v="2"/>
    <n v="167.3"/>
    <n v="5"/>
    <n v="836.5"/>
  </r>
  <r>
    <x v="4"/>
    <x v="264"/>
    <x v="4"/>
    <n v="202.3"/>
    <n v="5"/>
    <n v="1011.5"/>
  </r>
  <r>
    <x v="0"/>
    <x v="264"/>
    <x v="4"/>
    <n v="202.3"/>
    <n v="4"/>
    <n v="809.2"/>
  </r>
  <r>
    <x v="4"/>
    <x v="265"/>
    <x v="3"/>
    <n v="299.39999999999998"/>
    <n v="4"/>
    <n v="1197.5999999999999"/>
  </r>
  <r>
    <x v="0"/>
    <x v="265"/>
    <x v="2"/>
    <n v="167.3"/>
    <n v="5"/>
    <n v="836.5"/>
  </r>
  <r>
    <x v="1"/>
    <x v="266"/>
    <x v="1"/>
    <n v="119.4"/>
    <n v="5"/>
    <n v="597"/>
  </r>
  <r>
    <x v="2"/>
    <x v="266"/>
    <x v="0"/>
    <n v="209.3"/>
    <n v="4"/>
    <n v="837.2"/>
  </r>
  <r>
    <x v="2"/>
    <x v="267"/>
    <x v="0"/>
    <n v="209.3"/>
    <n v="5"/>
    <n v="1046.5"/>
  </r>
  <r>
    <x v="3"/>
    <x v="268"/>
    <x v="3"/>
    <n v="299.39999999999998"/>
    <n v="3"/>
    <n v="898.19999999999993"/>
  </r>
  <r>
    <x v="4"/>
    <x v="268"/>
    <x v="4"/>
    <n v="202.3"/>
    <n v="1"/>
    <n v="202.3"/>
  </r>
  <r>
    <x v="4"/>
    <x v="269"/>
    <x v="4"/>
    <n v="202.3"/>
    <n v="1"/>
    <n v="202.3"/>
  </r>
  <r>
    <x v="2"/>
    <x v="270"/>
    <x v="4"/>
    <n v="202.3"/>
    <n v="1"/>
    <n v="202.3"/>
  </r>
  <r>
    <x v="4"/>
    <x v="271"/>
    <x v="3"/>
    <n v="299.39999999999998"/>
    <n v="3"/>
    <n v="898.19999999999993"/>
  </r>
  <r>
    <x v="4"/>
    <x v="271"/>
    <x v="4"/>
    <n v="202.3"/>
    <n v="4"/>
    <n v="809.2"/>
  </r>
  <r>
    <x v="0"/>
    <x v="271"/>
    <x v="3"/>
    <n v="299.39999999999998"/>
    <n v="5"/>
    <n v="1497"/>
  </r>
  <r>
    <x v="0"/>
    <x v="271"/>
    <x v="4"/>
    <n v="202.3"/>
    <n v="4"/>
    <n v="809.2"/>
  </r>
  <r>
    <x v="1"/>
    <x v="271"/>
    <x v="1"/>
    <n v="119.4"/>
    <n v="4"/>
    <n v="477.6"/>
  </r>
  <r>
    <x v="1"/>
    <x v="272"/>
    <x v="4"/>
    <n v="202.3"/>
    <n v="5"/>
    <n v="1011.5"/>
  </r>
  <r>
    <x v="1"/>
    <x v="272"/>
    <x v="3"/>
    <n v="299.39999999999998"/>
    <n v="2"/>
    <n v="598.79999999999995"/>
  </r>
  <r>
    <x v="2"/>
    <x v="272"/>
    <x v="4"/>
    <n v="202.3"/>
    <n v="2"/>
    <n v="404.6"/>
  </r>
  <r>
    <x v="0"/>
    <x v="273"/>
    <x v="0"/>
    <n v="209.3"/>
    <n v="1"/>
    <n v="209.3"/>
  </r>
  <r>
    <x v="1"/>
    <x v="273"/>
    <x v="1"/>
    <n v="119.4"/>
    <n v="5"/>
    <n v="597"/>
  </r>
  <r>
    <x v="3"/>
    <x v="274"/>
    <x v="0"/>
    <n v="209.3"/>
    <n v="4"/>
    <n v="837.2"/>
  </r>
  <r>
    <x v="3"/>
    <x v="275"/>
    <x v="0"/>
    <n v="209.3"/>
    <n v="3"/>
    <n v="627.90000000000009"/>
  </r>
  <r>
    <x v="2"/>
    <x v="275"/>
    <x v="2"/>
    <n v="167.3"/>
    <n v="2"/>
    <n v="334.6"/>
  </r>
  <r>
    <x v="3"/>
    <x v="276"/>
    <x v="4"/>
    <n v="202.3"/>
    <n v="3"/>
    <n v="606.90000000000009"/>
  </r>
  <r>
    <x v="1"/>
    <x v="276"/>
    <x v="4"/>
    <n v="202.3"/>
    <n v="5"/>
    <n v="1011.5"/>
  </r>
  <r>
    <x v="3"/>
    <x v="277"/>
    <x v="2"/>
    <n v="167.3"/>
    <n v="3"/>
    <n v="501.90000000000003"/>
  </r>
  <r>
    <x v="0"/>
    <x v="277"/>
    <x v="4"/>
    <n v="202.3"/>
    <n v="4"/>
    <n v="809.2"/>
  </r>
  <r>
    <x v="0"/>
    <x v="278"/>
    <x v="1"/>
    <n v="119.4"/>
    <n v="1"/>
    <n v="119.4"/>
  </r>
  <r>
    <x v="2"/>
    <x v="278"/>
    <x v="4"/>
    <n v="202.3"/>
    <n v="3"/>
    <n v="606.90000000000009"/>
  </r>
  <r>
    <x v="1"/>
    <x v="279"/>
    <x v="0"/>
    <n v="209.3"/>
    <n v="4"/>
    <n v="837.2"/>
  </r>
  <r>
    <x v="1"/>
    <x v="280"/>
    <x v="1"/>
    <n v="119.4"/>
    <n v="4"/>
    <n v="477.6"/>
  </r>
  <r>
    <x v="2"/>
    <x v="281"/>
    <x v="0"/>
    <n v="209.3"/>
    <n v="4"/>
    <n v="837.2"/>
  </r>
  <r>
    <x v="0"/>
    <x v="282"/>
    <x v="4"/>
    <n v="202.3"/>
    <n v="4"/>
    <n v="809.2"/>
  </r>
  <r>
    <x v="1"/>
    <x v="282"/>
    <x v="2"/>
    <n v="167.3"/>
    <n v="5"/>
    <n v="836.5"/>
  </r>
  <r>
    <x v="0"/>
    <x v="283"/>
    <x v="2"/>
    <n v="167.3"/>
    <n v="1"/>
    <n v="167.3"/>
  </r>
  <r>
    <x v="1"/>
    <x v="283"/>
    <x v="2"/>
    <n v="167.3"/>
    <n v="4"/>
    <n v="669.2"/>
  </r>
  <r>
    <x v="4"/>
    <x v="284"/>
    <x v="0"/>
    <n v="209.3"/>
    <n v="1"/>
    <n v="209.3"/>
  </r>
  <r>
    <x v="1"/>
    <x v="284"/>
    <x v="4"/>
    <n v="202.3"/>
    <n v="3"/>
    <n v="606.90000000000009"/>
  </r>
  <r>
    <x v="3"/>
    <x v="285"/>
    <x v="3"/>
    <n v="299.39999999999998"/>
    <n v="2"/>
    <n v="598.79999999999995"/>
  </r>
  <r>
    <x v="0"/>
    <x v="285"/>
    <x v="2"/>
    <n v="167.3"/>
    <n v="3"/>
    <n v="501.90000000000003"/>
  </r>
  <r>
    <x v="2"/>
    <x v="285"/>
    <x v="2"/>
    <n v="167.3"/>
    <n v="1"/>
    <n v="167.3"/>
  </r>
  <r>
    <x v="3"/>
    <x v="286"/>
    <x v="2"/>
    <n v="167.3"/>
    <n v="3"/>
    <n v="501.90000000000003"/>
  </r>
  <r>
    <x v="1"/>
    <x v="286"/>
    <x v="2"/>
    <n v="167.3"/>
    <n v="2"/>
    <n v="334.6"/>
  </r>
  <r>
    <x v="1"/>
    <x v="286"/>
    <x v="0"/>
    <n v="209.3"/>
    <n v="1"/>
    <n v="209.3"/>
  </r>
  <r>
    <x v="2"/>
    <x v="286"/>
    <x v="1"/>
    <n v="119.4"/>
    <n v="2"/>
    <n v="238.8"/>
  </r>
  <r>
    <x v="2"/>
    <x v="286"/>
    <x v="0"/>
    <n v="209.3"/>
    <n v="2"/>
    <n v="418.6"/>
  </r>
  <r>
    <x v="3"/>
    <x v="287"/>
    <x v="3"/>
    <n v="299.39999999999998"/>
    <n v="1"/>
    <n v="299.39999999999998"/>
  </r>
  <r>
    <x v="4"/>
    <x v="287"/>
    <x v="3"/>
    <n v="299.39999999999998"/>
    <n v="4"/>
    <n v="1197.5999999999999"/>
  </r>
  <r>
    <x v="1"/>
    <x v="287"/>
    <x v="2"/>
    <n v="167.3"/>
    <n v="4"/>
    <n v="669.2"/>
  </r>
  <r>
    <x v="1"/>
    <x v="287"/>
    <x v="0"/>
    <n v="209.3"/>
    <n v="1"/>
    <n v="209.3"/>
  </r>
  <r>
    <x v="4"/>
    <x v="288"/>
    <x v="1"/>
    <n v="119.4"/>
    <n v="4"/>
    <n v="477.6"/>
  </r>
  <r>
    <x v="1"/>
    <x v="288"/>
    <x v="2"/>
    <n v="167.3"/>
    <n v="4"/>
    <n v="669.2"/>
  </r>
  <r>
    <x v="2"/>
    <x v="288"/>
    <x v="1"/>
    <n v="119.4"/>
    <n v="1"/>
    <n v="119.4"/>
  </r>
  <r>
    <x v="3"/>
    <x v="289"/>
    <x v="3"/>
    <n v="299.39999999999998"/>
    <n v="2"/>
    <n v="598.79999999999995"/>
  </r>
  <r>
    <x v="3"/>
    <x v="290"/>
    <x v="3"/>
    <n v="299.39999999999998"/>
    <n v="5"/>
    <n v="1497"/>
  </r>
  <r>
    <x v="3"/>
    <x v="290"/>
    <x v="0"/>
    <n v="209.3"/>
    <n v="4"/>
    <n v="837.2"/>
  </r>
  <r>
    <x v="4"/>
    <x v="290"/>
    <x v="3"/>
    <n v="299.39999999999998"/>
    <n v="2"/>
    <n v="598.79999999999995"/>
  </r>
  <r>
    <x v="2"/>
    <x v="290"/>
    <x v="3"/>
    <n v="299.39999999999998"/>
    <n v="2"/>
    <n v="598.79999999999995"/>
  </r>
  <r>
    <x v="4"/>
    <x v="291"/>
    <x v="0"/>
    <n v="209.3"/>
    <n v="3"/>
    <n v="627.90000000000009"/>
  </r>
  <r>
    <x v="0"/>
    <x v="291"/>
    <x v="0"/>
    <n v="209.3"/>
    <n v="2"/>
    <n v="418.6"/>
  </r>
  <r>
    <x v="0"/>
    <x v="291"/>
    <x v="3"/>
    <n v="299.39999999999998"/>
    <n v="5"/>
    <n v="1497"/>
  </r>
  <r>
    <x v="1"/>
    <x v="291"/>
    <x v="2"/>
    <n v="167.3"/>
    <n v="1"/>
    <n v="167.3"/>
  </r>
  <r>
    <x v="1"/>
    <x v="291"/>
    <x v="3"/>
    <n v="299.39999999999998"/>
    <n v="4"/>
    <n v="1197.5999999999999"/>
  </r>
  <r>
    <x v="3"/>
    <x v="292"/>
    <x v="3"/>
    <n v="299.39999999999998"/>
    <n v="5"/>
    <n v="1497"/>
  </r>
  <r>
    <x v="3"/>
    <x v="292"/>
    <x v="0"/>
    <n v="209.3"/>
    <n v="3"/>
    <n v="627.90000000000009"/>
  </r>
  <r>
    <x v="4"/>
    <x v="292"/>
    <x v="1"/>
    <n v="119.4"/>
    <n v="1"/>
    <n v="119.4"/>
  </r>
  <r>
    <x v="2"/>
    <x v="292"/>
    <x v="2"/>
    <n v="167.3"/>
    <n v="3"/>
    <n v="501.90000000000003"/>
  </r>
  <r>
    <x v="3"/>
    <x v="293"/>
    <x v="2"/>
    <n v="167.3"/>
    <n v="2"/>
    <n v="334.6"/>
  </r>
  <r>
    <x v="0"/>
    <x v="293"/>
    <x v="1"/>
    <n v="119.4"/>
    <n v="5"/>
    <n v="597"/>
  </r>
  <r>
    <x v="3"/>
    <x v="294"/>
    <x v="1"/>
    <n v="119.4"/>
    <n v="2"/>
    <n v="238.8"/>
  </r>
  <r>
    <x v="3"/>
    <x v="295"/>
    <x v="1"/>
    <n v="119.4"/>
    <n v="2"/>
    <n v="238.8"/>
  </r>
  <r>
    <x v="3"/>
    <x v="295"/>
    <x v="4"/>
    <n v="202.3"/>
    <n v="1"/>
    <n v="202.3"/>
  </r>
  <r>
    <x v="4"/>
    <x v="295"/>
    <x v="2"/>
    <n v="167.3"/>
    <n v="5"/>
    <n v="836.5"/>
  </r>
  <r>
    <x v="0"/>
    <x v="295"/>
    <x v="1"/>
    <n v="119.4"/>
    <n v="5"/>
    <n v="597"/>
  </r>
  <r>
    <x v="0"/>
    <x v="295"/>
    <x v="2"/>
    <n v="167.3"/>
    <n v="3"/>
    <n v="501.90000000000003"/>
  </r>
  <r>
    <x v="4"/>
    <x v="296"/>
    <x v="2"/>
    <n v="167.3"/>
    <n v="3"/>
    <n v="501.90000000000003"/>
  </r>
  <r>
    <x v="0"/>
    <x v="296"/>
    <x v="2"/>
    <n v="167.3"/>
    <n v="2"/>
    <n v="334.6"/>
  </r>
  <r>
    <x v="2"/>
    <x v="296"/>
    <x v="3"/>
    <n v="299.39999999999998"/>
    <n v="2"/>
    <n v="598.79999999999995"/>
  </r>
  <r>
    <x v="3"/>
    <x v="297"/>
    <x v="1"/>
    <n v="119.4"/>
    <n v="1"/>
    <n v="119.4"/>
  </r>
  <r>
    <x v="1"/>
    <x v="297"/>
    <x v="3"/>
    <n v="299.39999999999998"/>
    <n v="5"/>
    <n v="1497"/>
  </r>
  <r>
    <x v="0"/>
    <x v="298"/>
    <x v="4"/>
    <n v="202.3"/>
    <n v="4"/>
    <n v="809.2"/>
  </r>
  <r>
    <x v="0"/>
    <x v="298"/>
    <x v="1"/>
    <n v="119.4"/>
    <n v="1"/>
    <n v="119.4"/>
  </r>
  <r>
    <x v="0"/>
    <x v="298"/>
    <x v="2"/>
    <n v="167.3"/>
    <n v="3"/>
    <n v="501.90000000000003"/>
  </r>
  <r>
    <x v="1"/>
    <x v="298"/>
    <x v="1"/>
    <n v="119.4"/>
    <n v="4"/>
    <n v="477.6"/>
  </r>
  <r>
    <x v="1"/>
    <x v="298"/>
    <x v="1"/>
    <n v="119.4"/>
    <n v="1"/>
    <n v="119.4"/>
  </r>
  <r>
    <x v="4"/>
    <x v="299"/>
    <x v="3"/>
    <n v="299.39999999999998"/>
    <n v="5"/>
    <n v="1497"/>
  </r>
  <r>
    <x v="1"/>
    <x v="299"/>
    <x v="1"/>
    <n v="119.4"/>
    <n v="5"/>
    <n v="597"/>
  </r>
  <r>
    <x v="2"/>
    <x v="299"/>
    <x v="0"/>
    <n v="209.3"/>
    <n v="4"/>
    <n v="837.2"/>
  </r>
  <r>
    <x v="2"/>
    <x v="299"/>
    <x v="3"/>
    <n v="299.39999999999998"/>
    <n v="3"/>
    <n v="898.19999999999993"/>
  </r>
  <r>
    <x v="0"/>
    <x v="300"/>
    <x v="4"/>
    <n v="202.3"/>
    <n v="5"/>
    <n v="1011.5"/>
  </r>
  <r>
    <x v="4"/>
    <x v="301"/>
    <x v="4"/>
    <n v="202.3"/>
    <n v="1"/>
    <n v="202.3"/>
  </r>
  <r>
    <x v="3"/>
    <x v="302"/>
    <x v="2"/>
    <n v="167.3"/>
    <n v="2"/>
    <n v="334.6"/>
  </r>
  <r>
    <x v="4"/>
    <x v="302"/>
    <x v="4"/>
    <n v="202.3"/>
    <n v="5"/>
    <n v="1011.5"/>
  </r>
  <r>
    <x v="0"/>
    <x v="302"/>
    <x v="0"/>
    <n v="209.3"/>
    <n v="1"/>
    <n v="209.3"/>
  </r>
  <r>
    <x v="1"/>
    <x v="302"/>
    <x v="4"/>
    <n v="202.3"/>
    <n v="5"/>
    <n v="1011.5"/>
  </r>
  <r>
    <x v="4"/>
    <x v="303"/>
    <x v="0"/>
    <n v="209.3"/>
    <n v="5"/>
    <n v="1046.5"/>
  </r>
  <r>
    <x v="4"/>
    <x v="304"/>
    <x v="0"/>
    <n v="209.3"/>
    <n v="3"/>
    <n v="627.90000000000009"/>
  </r>
  <r>
    <x v="0"/>
    <x v="304"/>
    <x v="3"/>
    <n v="299.39999999999998"/>
    <n v="3"/>
    <n v="898.19999999999993"/>
  </r>
  <r>
    <x v="0"/>
    <x v="304"/>
    <x v="2"/>
    <n v="167.3"/>
    <n v="1"/>
    <n v="167.3"/>
  </r>
  <r>
    <x v="1"/>
    <x v="304"/>
    <x v="0"/>
    <n v="209.3"/>
    <n v="2"/>
    <n v="418.6"/>
  </r>
  <r>
    <x v="0"/>
    <x v="305"/>
    <x v="4"/>
    <n v="202.3"/>
    <n v="4"/>
    <n v="809.2"/>
  </r>
  <r>
    <x v="1"/>
    <x v="305"/>
    <x v="2"/>
    <n v="167.3"/>
    <n v="1"/>
    <n v="167.3"/>
  </r>
  <r>
    <x v="1"/>
    <x v="306"/>
    <x v="4"/>
    <n v="202.3"/>
    <n v="5"/>
    <n v="1011.5"/>
  </r>
  <r>
    <x v="1"/>
    <x v="307"/>
    <x v="2"/>
    <n v="167.3"/>
    <n v="5"/>
    <n v="836.5"/>
  </r>
  <r>
    <x v="2"/>
    <x v="307"/>
    <x v="3"/>
    <n v="299.39999999999998"/>
    <n v="5"/>
    <n v="1497"/>
  </r>
  <r>
    <x v="0"/>
    <x v="308"/>
    <x v="4"/>
    <n v="202.3"/>
    <n v="5"/>
    <n v="1011.5"/>
  </r>
  <r>
    <x v="2"/>
    <x v="308"/>
    <x v="2"/>
    <n v="167.3"/>
    <n v="1"/>
    <n v="167.3"/>
  </r>
  <r>
    <x v="1"/>
    <x v="309"/>
    <x v="4"/>
    <n v="202.3"/>
    <n v="1"/>
    <n v="202.3"/>
  </r>
  <r>
    <x v="4"/>
    <x v="310"/>
    <x v="1"/>
    <n v="119.4"/>
    <n v="2"/>
    <n v="238.8"/>
  </r>
  <r>
    <x v="1"/>
    <x v="310"/>
    <x v="3"/>
    <n v="299.39999999999998"/>
    <n v="4"/>
    <n v="1197.5999999999999"/>
  </r>
  <r>
    <x v="1"/>
    <x v="310"/>
    <x v="4"/>
    <n v="202.3"/>
    <n v="3"/>
    <n v="606.90000000000009"/>
  </r>
  <r>
    <x v="3"/>
    <x v="311"/>
    <x v="0"/>
    <n v="209.3"/>
    <n v="5"/>
    <n v="1046.5"/>
  </r>
  <r>
    <x v="1"/>
    <x v="312"/>
    <x v="0"/>
    <n v="209.3"/>
    <n v="1"/>
    <n v="209.3"/>
  </r>
  <r>
    <x v="2"/>
    <x v="312"/>
    <x v="4"/>
    <n v="202.3"/>
    <n v="3"/>
    <n v="606.90000000000009"/>
  </r>
  <r>
    <x v="0"/>
    <x v="313"/>
    <x v="0"/>
    <n v="209.3"/>
    <n v="3"/>
    <n v="627.90000000000009"/>
  </r>
  <r>
    <x v="3"/>
    <x v="314"/>
    <x v="0"/>
    <n v="209.3"/>
    <n v="2"/>
    <n v="418.6"/>
  </r>
  <r>
    <x v="0"/>
    <x v="314"/>
    <x v="0"/>
    <n v="209.3"/>
    <n v="4"/>
    <n v="837.2"/>
  </r>
  <r>
    <x v="1"/>
    <x v="314"/>
    <x v="1"/>
    <n v="119.4"/>
    <n v="3"/>
    <n v="358.20000000000005"/>
  </r>
  <r>
    <x v="1"/>
    <x v="314"/>
    <x v="4"/>
    <n v="202.3"/>
    <n v="4"/>
    <n v="809.2"/>
  </r>
  <r>
    <x v="1"/>
    <x v="314"/>
    <x v="0"/>
    <n v="209.3"/>
    <n v="2"/>
    <n v="418.6"/>
  </r>
  <r>
    <x v="3"/>
    <x v="315"/>
    <x v="4"/>
    <n v="202.3"/>
    <n v="2"/>
    <n v="404.6"/>
  </r>
  <r>
    <x v="4"/>
    <x v="315"/>
    <x v="3"/>
    <n v="299.39999999999998"/>
    <n v="5"/>
    <n v="1497"/>
  </r>
  <r>
    <x v="4"/>
    <x v="315"/>
    <x v="0"/>
    <n v="209.3"/>
    <n v="3"/>
    <n v="627.90000000000009"/>
  </r>
  <r>
    <x v="1"/>
    <x v="315"/>
    <x v="3"/>
    <n v="299.39999999999998"/>
    <n v="3"/>
    <n v="898.19999999999993"/>
  </r>
  <r>
    <x v="1"/>
    <x v="316"/>
    <x v="4"/>
    <n v="202.3"/>
    <n v="3"/>
    <n v="606.90000000000009"/>
  </r>
  <r>
    <x v="3"/>
    <x v="317"/>
    <x v="3"/>
    <n v="299.39999999999998"/>
    <n v="5"/>
    <n v="1497"/>
  </r>
  <r>
    <x v="1"/>
    <x v="317"/>
    <x v="3"/>
    <n v="299.39999999999998"/>
    <n v="5"/>
    <n v="1497"/>
  </r>
  <r>
    <x v="3"/>
    <x v="318"/>
    <x v="0"/>
    <n v="209.3"/>
    <n v="2"/>
    <n v="418.6"/>
  </r>
  <r>
    <x v="3"/>
    <x v="318"/>
    <x v="1"/>
    <n v="119.4"/>
    <n v="1"/>
    <n v="119.4"/>
  </r>
  <r>
    <x v="1"/>
    <x v="318"/>
    <x v="4"/>
    <n v="202.3"/>
    <n v="5"/>
    <n v="1011.5"/>
  </r>
  <r>
    <x v="0"/>
    <x v="319"/>
    <x v="1"/>
    <n v="119.4"/>
    <n v="2"/>
    <n v="238.8"/>
  </r>
  <r>
    <x v="1"/>
    <x v="319"/>
    <x v="4"/>
    <n v="202.3"/>
    <n v="4"/>
    <n v="809.2"/>
  </r>
  <r>
    <x v="0"/>
    <x v="320"/>
    <x v="2"/>
    <n v="167.3"/>
    <n v="1"/>
    <n v="167.3"/>
  </r>
  <r>
    <x v="1"/>
    <x v="320"/>
    <x v="2"/>
    <n v="167.3"/>
    <n v="4"/>
    <n v="669.2"/>
  </r>
  <r>
    <x v="4"/>
    <x v="321"/>
    <x v="2"/>
    <n v="167.3"/>
    <n v="1"/>
    <n v="167.3"/>
  </r>
  <r>
    <x v="1"/>
    <x v="321"/>
    <x v="0"/>
    <n v="209.3"/>
    <n v="1"/>
    <n v="209.3"/>
  </r>
  <r>
    <x v="3"/>
    <x v="322"/>
    <x v="2"/>
    <n v="167.3"/>
    <n v="3"/>
    <n v="501.90000000000003"/>
  </r>
  <r>
    <x v="4"/>
    <x v="322"/>
    <x v="0"/>
    <n v="209.3"/>
    <n v="5"/>
    <n v="1046.5"/>
  </r>
  <r>
    <x v="0"/>
    <x v="322"/>
    <x v="0"/>
    <n v="209.3"/>
    <n v="3"/>
    <n v="627.90000000000009"/>
  </r>
  <r>
    <x v="3"/>
    <x v="323"/>
    <x v="0"/>
    <n v="209.3"/>
    <n v="1"/>
    <n v="209.3"/>
  </r>
  <r>
    <x v="3"/>
    <x v="323"/>
    <x v="2"/>
    <n v="167.3"/>
    <n v="2"/>
    <n v="334.6"/>
  </r>
  <r>
    <x v="4"/>
    <x v="323"/>
    <x v="0"/>
    <n v="209.3"/>
    <n v="1"/>
    <n v="209.3"/>
  </r>
  <r>
    <x v="4"/>
    <x v="323"/>
    <x v="3"/>
    <n v="299.39999999999998"/>
    <n v="3"/>
    <n v="898.19999999999993"/>
  </r>
  <r>
    <x v="0"/>
    <x v="323"/>
    <x v="3"/>
    <n v="299.39999999999998"/>
    <n v="2"/>
    <n v="598.79999999999995"/>
  </r>
  <r>
    <x v="1"/>
    <x v="323"/>
    <x v="3"/>
    <n v="299.39999999999998"/>
    <n v="2"/>
    <n v="598.79999999999995"/>
  </r>
  <r>
    <x v="1"/>
    <x v="324"/>
    <x v="1"/>
    <n v="119.4"/>
    <n v="1"/>
    <n v="119.4"/>
  </r>
  <r>
    <x v="1"/>
    <x v="324"/>
    <x v="2"/>
    <n v="167.3"/>
    <n v="5"/>
    <n v="836.5"/>
  </r>
  <r>
    <x v="1"/>
    <x v="324"/>
    <x v="4"/>
    <n v="202.3"/>
    <n v="5"/>
    <n v="1011.5"/>
  </r>
  <r>
    <x v="0"/>
    <x v="325"/>
    <x v="0"/>
    <n v="209.3"/>
    <n v="1"/>
    <n v="209.3"/>
  </r>
  <r>
    <x v="4"/>
    <x v="326"/>
    <x v="0"/>
    <n v="209.3"/>
    <n v="2"/>
    <n v="418.6"/>
  </r>
  <r>
    <x v="1"/>
    <x v="326"/>
    <x v="0"/>
    <n v="209.3"/>
    <n v="3"/>
    <n v="627.90000000000009"/>
  </r>
  <r>
    <x v="3"/>
    <x v="327"/>
    <x v="1"/>
    <n v="119.4"/>
    <n v="3"/>
    <n v="358.20000000000005"/>
  </r>
  <r>
    <x v="1"/>
    <x v="327"/>
    <x v="2"/>
    <n v="167.3"/>
    <n v="2"/>
    <n v="334.6"/>
  </r>
  <r>
    <x v="2"/>
    <x v="327"/>
    <x v="3"/>
    <n v="299.39999999999998"/>
    <n v="5"/>
    <n v="1497"/>
  </r>
  <r>
    <x v="1"/>
    <x v="328"/>
    <x v="2"/>
    <n v="167.3"/>
    <n v="2"/>
    <n v="334.6"/>
  </r>
  <r>
    <x v="3"/>
    <x v="329"/>
    <x v="3"/>
    <n v="299.39999999999998"/>
    <n v="4"/>
    <n v="1197.5999999999999"/>
  </r>
  <r>
    <x v="2"/>
    <x v="329"/>
    <x v="0"/>
    <n v="209.3"/>
    <n v="1"/>
    <n v="209.3"/>
  </r>
  <r>
    <x v="3"/>
    <x v="330"/>
    <x v="1"/>
    <n v="119.4"/>
    <n v="1"/>
    <n v="119.4"/>
  </r>
  <r>
    <x v="3"/>
    <x v="330"/>
    <x v="4"/>
    <n v="202.3"/>
    <n v="1"/>
    <n v="202.3"/>
  </r>
  <r>
    <x v="0"/>
    <x v="330"/>
    <x v="1"/>
    <n v="119.4"/>
    <n v="2"/>
    <n v="238.8"/>
  </r>
  <r>
    <x v="3"/>
    <x v="331"/>
    <x v="0"/>
    <n v="209.3"/>
    <n v="3"/>
    <n v="627.90000000000009"/>
  </r>
  <r>
    <x v="4"/>
    <x v="332"/>
    <x v="1"/>
    <n v="119.4"/>
    <n v="1"/>
    <n v="119.4"/>
  </r>
  <r>
    <x v="4"/>
    <x v="332"/>
    <x v="4"/>
    <n v="202.3"/>
    <n v="3"/>
    <n v="606.90000000000009"/>
  </r>
  <r>
    <x v="0"/>
    <x v="332"/>
    <x v="2"/>
    <n v="167.3"/>
    <n v="4"/>
    <n v="669.2"/>
  </r>
  <r>
    <x v="1"/>
    <x v="333"/>
    <x v="1"/>
    <n v="119.4"/>
    <n v="4"/>
    <n v="477.6"/>
  </r>
  <r>
    <x v="1"/>
    <x v="333"/>
    <x v="2"/>
    <n v="167.3"/>
    <n v="4"/>
    <n v="669.2"/>
  </r>
  <r>
    <x v="1"/>
    <x v="334"/>
    <x v="3"/>
    <n v="299.39999999999998"/>
    <n v="1"/>
    <n v="299.39999999999998"/>
  </r>
  <r>
    <x v="0"/>
    <x v="335"/>
    <x v="0"/>
    <n v="209.3"/>
    <n v="5"/>
    <n v="1046.5"/>
  </r>
  <r>
    <x v="3"/>
    <x v="336"/>
    <x v="1"/>
    <n v="119.4"/>
    <n v="2"/>
    <n v="238.8"/>
  </r>
  <r>
    <x v="0"/>
    <x v="336"/>
    <x v="3"/>
    <n v="299.39999999999998"/>
    <n v="3"/>
    <n v="898.19999999999993"/>
  </r>
  <r>
    <x v="0"/>
    <x v="336"/>
    <x v="0"/>
    <n v="209.3"/>
    <n v="5"/>
    <n v="1046.5"/>
  </r>
  <r>
    <x v="1"/>
    <x v="336"/>
    <x v="2"/>
    <n v="167.3"/>
    <n v="5"/>
    <n v="836.5"/>
  </r>
  <r>
    <x v="3"/>
    <x v="337"/>
    <x v="3"/>
    <n v="299.39999999999998"/>
    <n v="5"/>
    <n v="1497"/>
  </r>
  <r>
    <x v="4"/>
    <x v="337"/>
    <x v="3"/>
    <n v="299.39999999999998"/>
    <n v="1"/>
    <n v="299.39999999999998"/>
  </r>
  <r>
    <x v="4"/>
    <x v="337"/>
    <x v="2"/>
    <n v="167.3"/>
    <n v="2"/>
    <n v="334.6"/>
  </r>
  <r>
    <x v="0"/>
    <x v="337"/>
    <x v="4"/>
    <n v="202.3"/>
    <n v="3"/>
    <n v="606.90000000000009"/>
  </r>
  <r>
    <x v="1"/>
    <x v="337"/>
    <x v="4"/>
    <n v="202.3"/>
    <n v="5"/>
    <n v="1011.5"/>
  </r>
  <r>
    <x v="1"/>
    <x v="337"/>
    <x v="2"/>
    <n v="167.3"/>
    <n v="4"/>
    <n v="669.2"/>
  </r>
  <r>
    <x v="2"/>
    <x v="337"/>
    <x v="3"/>
    <n v="299.39999999999998"/>
    <n v="2"/>
    <n v="598.7999999999999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9">
  <r>
    <x v="0"/>
    <d v="2024-01-01T00:00:00"/>
    <x v="0"/>
    <n v="209.3"/>
    <n v="1"/>
    <n v="209.3"/>
  </r>
  <r>
    <x v="1"/>
    <d v="2024-01-01T00:00:00"/>
    <x v="1"/>
    <n v="119.4"/>
    <n v="5"/>
    <n v="597"/>
  </r>
  <r>
    <x v="1"/>
    <d v="2024-01-01T00:00:00"/>
    <x v="2"/>
    <n v="167.3"/>
    <n v="5"/>
    <n v="836.5"/>
  </r>
  <r>
    <x v="2"/>
    <d v="2024-01-01T00:00:00"/>
    <x v="3"/>
    <n v="299.39999999999998"/>
    <n v="3"/>
    <n v="898.19999999999993"/>
  </r>
  <r>
    <x v="3"/>
    <d v="2024-01-02T00:00:00"/>
    <x v="0"/>
    <n v="209.3"/>
    <n v="1"/>
    <n v="209.3"/>
  </r>
  <r>
    <x v="0"/>
    <d v="2024-01-02T00:00:00"/>
    <x v="3"/>
    <n v="299.39999999999998"/>
    <n v="1"/>
    <n v="299.39999999999998"/>
  </r>
  <r>
    <x v="1"/>
    <d v="2024-01-02T00:00:00"/>
    <x v="4"/>
    <n v="202.3"/>
    <n v="3"/>
    <n v="606.90000000000009"/>
  </r>
  <r>
    <x v="2"/>
    <d v="2024-01-02T00:00:00"/>
    <x v="0"/>
    <n v="209.3"/>
    <n v="1"/>
    <n v="209.3"/>
  </r>
  <r>
    <x v="3"/>
    <d v="2024-01-03T00:00:00"/>
    <x v="4"/>
    <n v="202.3"/>
    <n v="2"/>
    <n v="404.6"/>
  </r>
  <r>
    <x v="4"/>
    <d v="2024-01-03T00:00:00"/>
    <x v="3"/>
    <n v="299.39999999999998"/>
    <n v="1"/>
    <n v="299.39999999999998"/>
  </r>
  <r>
    <x v="0"/>
    <d v="2024-01-03T00:00:00"/>
    <x v="3"/>
    <n v="299.39999999999998"/>
    <n v="3"/>
    <n v="898.19999999999993"/>
  </r>
  <r>
    <x v="4"/>
    <d v="2024-01-04T00:00:00"/>
    <x v="2"/>
    <n v="167.3"/>
    <n v="3"/>
    <n v="501.90000000000003"/>
  </r>
  <r>
    <x v="4"/>
    <d v="2024-01-04T00:00:00"/>
    <x v="4"/>
    <n v="202.3"/>
    <n v="3"/>
    <n v="606.90000000000009"/>
  </r>
  <r>
    <x v="0"/>
    <d v="2024-01-05T00:00:00"/>
    <x v="3"/>
    <n v="299.39999999999998"/>
    <n v="5"/>
    <n v="1497"/>
  </r>
  <r>
    <x v="1"/>
    <d v="2024-01-05T00:00:00"/>
    <x v="2"/>
    <n v="167.3"/>
    <n v="5"/>
    <n v="836.5"/>
  </r>
  <r>
    <x v="3"/>
    <d v="2024-01-06T00:00:00"/>
    <x v="4"/>
    <n v="202.3"/>
    <n v="2"/>
    <n v="404.6"/>
  </r>
  <r>
    <x v="4"/>
    <d v="2024-01-06T00:00:00"/>
    <x v="0"/>
    <n v="209.3"/>
    <n v="1"/>
    <n v="209.3"/>
  </r>
  <r>
    <x v="1"/>
    <d v="2024-01-06T00:00:00"/>
    <x v="1"/>
    <n v="119.4"/>
    <n v="5"/>
    <n v="597"/>
  </r>
  <r>
    <x v="3"/>
    <d v="2024-01-07T00:00:00"/>
    <x v="1"/>
    <n v="119.4"/>
    <n v="1"/>
    <n v="119.4"/>
  </r>
  <r>
    <x v="0"/>
    <d v="2024-01-07T00:00:00"/>
    <x v="4"/>
    <n v="202.3"/>
    <n v="5"/>
    <n v="1011.5"/>
  </r>
  <r>
    <x v="1"/>
    <d v="2024-01-07T00:00:00"/>
    <x v="3"/>
    <n v="299.39999999999998"/>
    <n v="4"/>
    <n v="1197.5999999999999"/>
  </r>
  <r>
    <x v="2"/>
    <d v="2024-01-07T00:00:00"/>
    <x v="3"/>
    <n v="299.39999999999998"/>
    <n v="4"/>
    <n v="1197.5999999999999"/>
  </r>
  <r>
    <x v="1"/>
    <d v="2024-01-08T00:00:00"/>
    <x v="1"/>
    <n v="119.4"/>
    <n v="4"/>
    <n v="477.6"/>
  </r>
  <r>
    <x v="4"/>
    <d v="2024-01-09T00:00:00"/>
    <x v="4"/>
    <n v="202.3"/>
    <n v="3"/>
    <n v="606.90000000000009"/>
  </r>
  <r>
    <x v="4"/>
    <d v="2024-01-09T00:00:00"/>
    <x v="3"/>
    <n v="299.39999999999998"/>
    <n v="4"/>
    <n v="1197.5999999999999"/>
  </r>
  <r>
    <x v="1"/>
    <d v="2024-01-09T00:00:00"/>
    <x v="4"/>
    <n v="202.3"/>
    <n v="5"/>
    <n v="1011.5"/>
  </r>
  <r>
    <x v="0"/>
    <d v="2024-01-10T00:00:00"/>
    <x v="4"/>
    <n v="202.3"/>
    <n v="2"/>
    <n v="404.6"/>
  </r>
  <r>
    <x v="3"/>
    <d v="2024-01-11T00:00:00"/>
    <x v="0"/>
    <n v="209.3"/>
    <n v="2"/>
    <n v="418.6"/>
  </r>
  <r>
    <x v="2"/>
    <d v="2024-01-11T00:00:00"/>
    <x v="2"/>
    <n v="167.3"/>
    <n v="1"/>
    <n v="167.3"/>
  </r>
  <r>
    <x v="1"/>
    <d v="2024-01-12T00:00:00"/>
    <x v="4"/>
    <n v="202.3"/>
    <n v="5"/>
    <n v="1011.5"/>
  </r>
  <r>
    <x v="1"/>
    <d v="2024-01-12T00:00:00"/>
    <x v="1"/>
    <n v="119.4"/>
    <n v="5"/>
    <n v="597"/>
  </r>
  <r>
    <x v="2"/>
    <d v="2024-01-12T00:00:00"/>
    <x v="4"/>
    <n v="202.3"/>
    <n v="1"/>
    <n v="202.3"/>
  </r>
  <r>
    <x v="3"/>
    <d v="2024-01-13T00:00:00"/>
    <x v="3"/>
    <n v="299.39999999999998"/>
    <n v="5"/>
    <n v="1497"/>
  </r>
  <r>
    <x v="1"/>
    <d v="2024-01-13T00:00:00"/>
    <x v="2"/>
    <n v="167.3"/>
    <n v="4"/>
    <n v="669.2"/>
  </r>
  <r>
    <x v="2"/>
    <d v="2024-01-13T00:00:00"/>
    <x v="3"/>
    <n v="299.39999999999998"/>
    <n v="2"/>
    <n v="598.79999999999995"/>
  </r>
  <r>
    <x v="3"/>
    <d v="2024-01-14T00:00:00"/>
    <x v="4"/>
    <n v="202.3"/>
    <n v="3"/>
    <n v="606.90000000000009"/>
  </r>
  <r>
    <x v="0"/>
    <d v="2024-01-14T00:00:00"/>
    <x v="0"/>
    <n v="209.3"/>
    <n v="5"/>
    <n v="1046.5"/>
  </r>
  <r>
    <x v="1"/>
    <d v="2024-01-15T00:00:00"/>
    <x v="2"/>
    <n v="167.3"/>
    <n v="5"/>
    <n v="836.5"/>
  </r>
  <r>
    <x v="1"/>
    <d v="2024-01-15T00:00:00"/>
    <x v="0"/>
    <n v="209.3"/>
    <n v="3"/>
    <n v="627.90000000000009"/>
  </r>
  <r>
    <x v="2"/>
    <d v="2024-01-16T00:00:00"/>
    <x v="2"/>
    <n v="167.3"/>
    <n v="1"/>
    <n v="167.3"/>
  </r>
  <r>
    <x v="0"/>
    <d v="2024-01-17T00:00:00"/>
    <x v="0"/>
    <n v="209.3"/>
    <n v="2"/>
    <n v="418.6"/>
  </r>
  <r>
    <x v="3"/>
    <d v="2024-01-18T00:00:00"/>
    <x v="2"/>
    <n v="167.3"/>
    <n v="2"/>
    <n v="334.6"/>
  </r>
  <r>
    <x v="0"/>
    <d v="2024-01-18T00:00:00"/>
    <x v="1"/>
    <n v="119.4"/>
    <n v="2"/>
    <n v="238.8"/>
  </r>
  <r>
    <x v="0"/>
    <d v="2024-01-18T00:00:00"/>
    <x v="4"/>
    <n v="202.3"/>
    <n v="4"/>
    <n v="809.2"/>
  </r>
  <r>
    <x v="4"/>
    <d v="2024-01-19T00:00:00"/>
    <x v="2"/>
    <n v="167.3"/>
    <n v="3"/>
    <n v="501.90000000000003"/>
  </r>
  <r>
    <x v="1"/>
    <d v="2024-01-19T00:00:00"/>
    <x v="0"/>
    <n v="209.3"/>
    <n v="1"/>
    <n v="209.3"/>
  </r>
  <r>
    <x v="2"/>
    <d v="2024-01-19T00:00:00"/>
    <x v="4"/>
    <n v="202.3"/>
    <n v="2"/>
    <n v="404.6"/>
  </r>
  <r>
    <x v="0"/>
    <d v="2024-01-20T00:00:00"/>
    <x v="4"/>
    <n v="202.3"/>
    <n v="2"/>
    <n v="404.6"/>
  </r>
  <r>
    <x v="1"/>
    <d v="2024-01-20T00:00:00"/>
    <x v="4"/>
    <n v="202.3"/>
    <n v="4"/>
    <n v="809.2"/>
  </r>
  <r>
    <x v="4"/>
    <d v="2024-01-21T00:00:00"/>
    <x v="2"/>
    <n v="167.3"/>
    <n v="4"/>
    <n v="669.2"/>
  </r>
  <r>
    <x v="1"/>
    <d v="2024-01-21T00:00:00"/>
    <x v="0"/>
    <n v="209.3"/>
    <n v="4"/>
    <n v="837.2"/>
  </r>
  <r>
    <x v="2"/>
    <d v="2024-01-21T00:00:00"/>
    <x v="3"/>
    <n v="299.39999999999998"/>
    <n v="3"/>
    <n v="898.19999999999993"/>
  </r>
  <r>
    <x v="0"/>
    <d v="2024-01-22T00:00:00"/>
    <x v="0"/>
    <n v="209.3"/>
    <n v="5"/>
    <n v="1046.5"/>
  </r>
  <r>
    <x v="2"/>
    <d v="2024-01-22T00:00:00"/>
    <x v="2"/>
    <n v="167.3"/>
    <n v="2"/>
    <n v="334.6"/>
  </r>
  <r>
    <x v="4"/>
    <d v="2024-01-23T00:00:00"/>
    <x v="2"/>
    <n v="167.3"/>
    <n v="1"/>
    <n v="167.3"/>
  </r>
  <r>
    <x v="0"/>
    <d v="2024-01-23T00:00:00"/>
    <x v="2"/>
    <n v="167.3"/>
    <n v="3"/>
    <n v="501.90000000000003"/>
  </r>
  <r>
    <x v="4"/>
    <d v="2024-01-24T00:00:00"/>
    <x v="2"/>
    <n v="167.3"/>
    <n v="4"/>
    <n v="669.2"/>
  </r>
  <r>
    <x v="4"/>
    <d v="2024-01-26T00:00:00"/>
    <x v="4"/>
    <n v="202.3"/>
    <n v="2"/>
    <n v="404.6"/>
  </r>
  <r>
    <x v="1"/>
    <d v="2024-01-26T00:00:00"/>
    <x v="4"/>
    <n v="202.3"/>
    <n v="4"/>
    <n v="809.2"/>
  </r>
  <r>
    <x v="3"/>
    <d v="2024-01-27T00:00:00"/>
    <x v="1"/>
    <n v="119.4"/>
    <n v="2"/>
    <n v="238.8"/>
  </r>
  <r>
    <x v="4"/>
    <d v="2024-01-27T00:00:00"/>
    <x v="0"/>
    <n v="209.3"/>
    <n v="1"/>
    <n v="209.3"/>
  </r>
  <r>
    <x v="4"/>
    <d v="2024-01-28T00:00:00"/>
    <x v="0"/>
    <n v="209.3"/>
    <n v="5"/>
    <n v="1046.5"/>
  </r>
  <r>
    <x v="0"/>
    <d v="2024-01-28T00:00:00"/>
    <x v="1"/>
    <n v="119.4"/>
    <n v="2"/>
    <n v="238.8"/>
  </r>
  <r>
    <x v="1"/>
    <d v="2024-01-28T00:00:00"/>
    <x v="1"/>
    <n v="119.4"/>
    <n v="5"/>
    <n v="597"/>
  </r>
  <r>
    <x v="2"/>
    <d v="2024-01-28T00:00:00"/>
    <x v="0"/>
    <n v="209.3"/>
    <n v="5"/>
    <n v="1046.5"/>
  </r>
  <r>
    <x v="1"/>
    <d v="2024-01-29T00:00:00"/>
    <x v="2"/>
    <n v="167.3"/>
    <n v="3"/>
    <n v="501.90000000000003"/>
  </r>
  <r>
    <x v="1"/>
    <d v="2024-01-29T00:00:00"/>
    <x v="4"/>
    <n v="202.3"/>
    <n v="4"/>
    <n v="809.2"/>
  </r>
  <r>
    <x v="1"/>
    <d v="2024-01-29T00:00:00"/>
    <x v="1"/>
    <n v="119.4"/>
    <n v="4"/>
    <n v="477.6"/>
  </r>
  <r>
    <x v="1"/>
    <d v="2024-01-29T00:00:00"/>
    <x v="2"/>
    <n v="167.3"/>
    <n v="4"/>
    <n v="669.2"/>
  </r>
  <r>
    <x v="4"/>
    <d v="2024-01-30T00:00:00"/>
    <x v="0"/>
    <n v="209.3"/>
    <n v="2"/>
    <n v="418.6"/>
  </r>
  <r>
    <x v="0"/>
    <d v="2024-01-30T00:00:00"/>
    <x v="1"/>
    <n v="119.4"/>
    <n v="3"/>
    <n v="358.20000000000005"/>
  </r>
  <r>
    <x v="1"/>
    <d v="2024-01-30T00:00:00"/>
    <x v="4"/>
    <n v="202.3"/>
    <n v="5"/>
    <n v="1011.5"/>
  </r>
  <r>
    <x v="2"/>
    <d v="2024-01-30T00:00:00"/>
    <x v="2"/>
    <n v="167.3"/>
    <n v="2"/>
    <n v="334.6"/>
  </r>
  <r>
    <x v="3"/>
    <d v="2024-02-01T00:00:00"/>
    <x v="0"/>
    <n v="209.3"/>
    <n v="1"/>
    <n v="209.3"/>
  </r>
  <r>
    <x v="4"/>
    <d v="2024-02-01T00:00:00"/>
    <x v="0"/>
    <n v="209.3"/>
    <n v="2"/>
    <n v="418.6"/>
  </r>
  <r>
    <x v="4"/>
    <d v="2024-02-01T00:00:00"/>
    <x v="1"/>
    <n v="119.4"/>
    <n v="2"/>
    <n v="238.8"/>
  </r>
  <r>
    <x v="4"/>
    <d v="2024-02-02T00:00:00"/>
    <x v="2"/>
    <n v="167.3"/>
    <n v="5"/>
    <n v="836.5"/>
  </r>
  <r>
    <x v="4"/>
    <d v="2024-02-02T00:00:00"/>
    <x v="0"/>
    <n v="209.3"/>
    <n v="4"/>
    <n v="837.2"/>
  </r>
  <r>
    <x v="0"/>
    <d v="2024-02-03T00:00:00"/>
    <x v="3"/>
    <n v="299.39999999999998"/>
    <n v="3"/>
    <n v="898.19999999999993"/>
  </r>
  <r>
    <x v="3"/>
    <d v="2024-02-04T00:00:00"/>
    <x v="1"/>
    <n v="119.4"/>
    <n v="2"/>
    <n v="238.8"/>
  </r>
  <r>
    <x v="3"/>
    <d v="2024-02-04T00:00:00"/>
    <x v="4"/>
    <n v="202.3"/>
    <n v="3"/>
    <n v="606.90000000000009"/>
  </r>
  <r>
    <x v="2"/>
    <d v="2024-02-04T00:00:00"/>
    <x v="2"/>
    <n v="167.3"/>
    <n v="2"/>
    <n v="334.6"/>
  </r>
  <r>
    <x v="1"/>
    <d v="2024-02-05T00:00:00"/>
    <x v="2"/>
    <n v="167.3"/>
    <n v="2"/>
    <n v="334.6"/>
  </r>
  <r>
    <x v="2"/>
    <d v="2024-02-05T00:00:00"/>
    <x v="3"/>
    <n v="299.39999999999998"/>
    <n v="5"/>
    <n v="1497"/>
  </r>
  <r>
    <x v="3"/>
    <d v="2024-02-06T00:00:00"/>
    <x v="3"/>
    <n v="299.39999999999998"/>
    <n v="1"/>
    <n v="299.39999999999998"/>
  </r>
  <r>
    <x v="1"/>
    <d v="2024-02-06T00:00:00"/>
    <x v="3"/>
    <n v="299.39999999999998"/>
    <n v="3"/>
    <n v="898.19999999999993"/>
  </r>
  <r>
    <x v="4"/>
    <d v="2024-02-07T00:00:00"/>
    <x v="2"/>
    <n v="167.3"/>
    <n v="1"/>
    <n v="167.3"/>
  </r>
  <r>
    <x v="4"/>
    <d v="2024-02-07T00:00:00"/>
    <x v="0"/>
    <n v="209.3"/>
    <n v="4"/>
    <n v="837.2"/>
  </r>
  <r>
    <x v="2"/>
    <d v="2024-02-08T00:00:00"/>
    <x v="0"/>
    <n v="209.3"/>
    <n v="4"/>
    <n v="837.2"/>
  </r>
  <r>
    <x v="4"/>
    <d v="2024-02-10T00:00:00"/>
    <x v="4"/>
    <n v="202.3"/>
    <n v="2"/>
    <n v="404.6"/>
  </r>
  <r>
    <x v="1"/>
    <d v="2024-02-10T00:00:00"/>
    <x v="0"/>
    <n v="209.3"/>
    <n v="1"/>
    <n v="209.3"/>
  </r>
  <r>
    <x v="2"/>
    <d v="2024-02-10T00:00:00"/>
    <x v="3"/>
    <n v="299.39999999999998"/>
    <n v="2"/>
    <n v="598.79999999999995"/>
  </r>
  <r>
    <x v="3"/>
    <d v="2024-02-11T00:00:00"/>
    <x v="0"/>
    <n v="209.3"/>
    <n v="5"/>
    <n v="1046.5"/>
  </r>
  <r>
    <x v="4"/>
    <d v="2024-02-11T00:00:00"/>
    <x v="4"/>
    <n v="202.3"/>
    <n v="1"/>
    <n v="202.3"/>
  </r>
  <r>
    <x v="3"/>
    <d v="2024-02-12T00:00:00"/>
    <x v="1"/>
    <n v="119.4"/>
    <n v="1"/>
    <n v="119.4"/>
  </r>
  <r>
    <x v="2"/>
    <d v="2024-02-12T00:00:00"/>
    <x v="1"/>
    <n v="119.4"/>
    <n v="2"/>
    <n v="238.8"/>
  </r>
  <r>
    <x v="3"/>
    <d v="2024-02-13T00:00:00"/>
    <x v="1"/>
    <n v="119.4"/>
    <n v="2"/>
    <n v="238.8"/>
  </r>
  <r>
    <x v="0"/>
    <d v="2024-02-14T00:00:00"/>
    <x v="2"/>
    <n v="167.3"/>
    <n v="4"/>
    <n v="669.2"/>
  </r>
  <r>
    <x v="3"/>
    <d v="2024-02-15T00:00:00"/>
    <x v="3"/>
    <n v="299.39999999999998"/>
    <n v="5"/>
    <n v="1497"/>
  </r>
  <r>
    <x v="4"/>
    <d v="2024-02-16T00:00:00"/>
    <x v="1"/>
    <n v="119.4"/>
    <n v="1"/>
    <n v="119.4"/>
  </r>
  <r>
    <x v="1"/>
    <d v="2024-02-16T00:00:00"/>
    <x v="3"/>
    <n v="299.39999999999998"/>
    <n v="2"/>
    <n v="598.79999999999995"/>
  </r>
  <r>
    <x v="1"/>
    <d v="2024-02-16T00:00:00"/>
    <x v="0"/>
    <n v="209.3"/>
    <n v="3"/>
    <n v="627.90000000000009"/>
  </r>
  <r>
    <x v="0"/>
    <d v="2024-02-17T00:00:00"/>
    <x v="0"/>
    <n v="209.3"/>
    <n v="5"/>
    <n v="1046.5"/>
  </r>
  <r>
    <x v="1"/>
    <d v="2024-02-18T00:00:00"/>
    <x v="3"/>
    <n v="299.39999999999998"/>
    <n v="1"/>
    <n v="299.39999999999998"/>
  </r>
  <r>
    <x v="2"/>
    <d v="2024-02-18T00:00:00"/>
    <x v="0"/>
    <n v="209.3"/>
    <n v="1"/>
    <n v="209.3"/>
  </r>
  <r>
    <x v="1"/>
    <d v="2024-02-19T00:00:00"/>
    <x v="2"/>
    <n v="167.3"/>
    <n v="4"/>
    <n v="669.2"/>
  </r>
  <r>
    <x v="3"/>
    <d v="2024-02-21T00:00:00"/>
    <x v="0"/>
    <n v="209.3"/>
    <n v="5"/>
    <n v="1046.5"/>
  </r>
  <r>
    <x v="1"/>
    <d v="2024-02-22T00:00:00"/>
    <x v="2"/>
    <n v="167.3"/>
    <n v="2"/>
    <n v="334.6"/>
  </r>
  <r>
    <x v="1"/>
    <d v="2024-02-22T00:00:00"/>
    <x v="0"/>
    <n v="209.3"/>
    <n v="1"/>
    <n v="209.3"/>
  </r>
  <r>
    <x v="1"/>
    <d v="2024-02-23T00:00:00"/>
    <x v="4"/>
    <n v="202.3"/>
    <n v="5"/>
    <n v="1011.5"/>
  </r>
  <r>
    <x v="1"/>
    <d v="2024-02-23T00:00:00"/>
    <x v="1"/>
    <n v="119.4"/>
    <n v="4"/>
    <n v="477.6"/>
  </r>
  <r>
    <x v="1"/>
    <d v="2024-02-23T00:00:00"/>
    <x v="3"/>
    <n v="299.39999999999998"/>
    <n v="2"/>
    <n v="598.79999999999995"/>
  </r>
  <r>
    <x v="2"/>
    <d v="2024-02-23T00:00:00"/>
    <x v="3"/>
    <n v="299.39999999999998"/>
    <n v="1"/>
    <n v="299.39999999999998"/>
  </r>
  <r>
    <x v="3"/>
    <d v="2024-02-24T00:00:00"/>
    <x v="4"/>
    <n v="202.3"/>
    <n v="2"/>
    <n v="404.6"/>
  </r>
  <r>
    <x v="3"/>
    <d v="2024-02-24T00:00:00"/>
    <x v="2"/>
    <n v="167.3"/>
    <n v="1"/>
    <n v="167.3"/>
  </r>
  <r>
    <x v="4"/>
    <d v="2024-02-24T00:00:00"/>
    <x v="2"/>
    <n v="167.3"/>
    <n v="3"/>
    <n v="501.90000000000003"/>
  </r>
  <r>
    <x v="0"/>
    <d v="2024-02-25T00:00:00"/>
    <x v="4"/>
    <n v="202.3"/>
    <n v="1"/>
    <n v="202.3"/>
  </r>
  <r>
    <x v="1"/>
    <d v="2024-02-25T00:00:00"/>
    <x v="2"/>
    <n v="167.3"/>
    <n v="4"/>
    <n v="669.2"/>
  </r>
  <r>
    <x v="3"/>
    <d v="2024-02-26T00:00:00"/>
    <x v="1"/>
    <n v="119.4"/>
    <n v="1"/>
    <n v="119.4"/>
  </r>
  <r>
    <x v="4"/>
    <d v="2024-02-26T00:00:00"/>
    <x v="1"/>
    <n v="119.4"/>
    <n v="4"/>
    <n v="477.6"/>
  </r>
  <r>
    <x v="0"/>
    <d v="2024-02-27T00:00:00"/>
    <x v="4"/>
    <n v="202.3"/>
    <n v="2"/>
    <n v="404.6"/>
  </r>
  <r>
    <x v="2"/>
    <d v="2024-02-27T00:00:00"/>
    <x v="3"/>
    <n v="299.39999999999998"/>
    <n v="1"/>
    <n v="299.39999999999998"/>
  </r>
  <r>
    <x v="3"/>
    <d v="2024-02-28T00:00:00"/>
    <x v="0"/>
    <n v="209.3"/>
    <n v="3"/>
    <n v="627.90000000000009"/>
  </r>
  <r>
    <x v="4"/>
    <d v="2024-02-28T00:00:00"/>
    <x v="4"/>
    <n v="202.3"/>
    <n v="4"/>
    <n v="809.2"/>
  </r>
  <r>
    <x v="1"/>
    <d v="2024-02-28T00:00:00"/>
    <x v="2"/>
    <n v="167.3"/>
    <n v="5"/>
    <n v="836.5"/>
  </r>
  <r>
    <x v="4"/>
    <d v="2024-03-01T00:00:00"/>
    <x v="3"/>
    <n v="299.39999999999998"/>
    <n v="3"/>
    <n v="898.19999999999993"/>
  </r>
  <r>
    <x v="4"/>
    <d v="2024-03-02T00:00:00"/>
    <x v="4"/>
    <n v="202.3"/>
    <n v="5"/>
    <n v="1011.5"/>
  </r>
  <r>
    <x v="2"/>
    <d v="2024-03-02T00:00:00"/>
    <x v="4"/>
    <n v="202.3"/>
    <n v="2"/>
    <n v="404.6"/>
  </r>
  <r>
    <x v="3"/>
    <d v="2024-03-03T00:00:00"/>
    <x v="1"/>
    <n v="119.4"/>
    <n v="1"/>
    <n v="119.4"/>
  </r>
  <r>
    <x v="1"/>
    <d v="2024-03-03T00:00:00"/>
    <x v="1"/>
    <n v="119.4"/>
    <n v="5"/>
    <n v="597"/>
  </r>
  <r>
    <x v="0"/>
    <d v="2024-03-04T00:00:00"/>
    <x v="2"/>
    <n v="167.3"/>
    <n v="2"/>
    <n v="334.6"/>
  </r>
  <r>
    <x v="1"/>
    <d v="2024-03-04T00:00:00"/>
    <x v="3"/>
    <n v="299.39999999999998"/>
    <n v="2"/>
    <n v="598.79999999999995"/>
  </r>
  <r>
    <x v="1"/>
    <d v="2024-03-06T00:00:00"/>
    <x v="3"/>
    <n v="299.39999999999998"/>
    <n v="3"/>
    <n v="898.19999999999993"/>
  </r>
  <r>
    <x v="2"/>
    <d v="2024-03-06T00:00:00"/>
    <x v="3"/>
    <n v="299.39999999999998"/>
    <n v="2"/>
    <n v="598.79999999999995"/>
  </r>
  <r>
    <x v="4"/>
    <d v="2024-03-07T00:00:00"/>
    <x v="1"/>
    <n v="119.4"/>
    <n v="2"/>
    <n v="238.8"/>
  </r>
  <r>
    <x v="4"/>
    <d v="2024-03-07T00:00:00"/>
    <x v="4"/>
    <n v="202.3"/>
    <n v="5"/>
    <n v="1011.5"/>
  </r>
  <r>
    <x v="3"/>
    <d v="2024-03-08T00:00:00"/>
    <x v="3"/>
    <n v="299.39999999999998"/>
    <n v="5"/>
    <n v="1497"/>
  </r>
  <r>
    <x v="4"/>
    <d v="2024-03-08T00:00:00"/>
    <x v="3"/>
    <n v="299.39999999999998"/>
    <n v="1"/>
    <n v="299.39999999999998"/>
  </r>
  <r>
    <x v="4"/>
    <d v="2024-03-08T00:00:00"/>
    <x v="4"/>
    <n v="202.3"/>
    <n v="4"/>
    <n v="809.2"/>
  </r>
  <r>
    <x v="0"/>
    <d v="2024-03-08T00:00:00"/>
    <x v="1"/>
    <n v="119.4"/>
    <n v="2"/>
    <n v="238.8"/>
  </r>
  <r>
    <x v="1"/>
    <d v="2024-03-08T00:00:00"/>
    <x v="2"/>
    <n v="167.3"/>
    <n v="3"/>
    <n v="501.90000000000003"/>
  </r>
  <r>
    <x v="3"/>
    <d v="2024-03-09T00:00:00"/>
    <x v="0"/>
    <n v="209.3"/>
    <n v="4"/>
    <n v="837.2"/>
  </r>
  <r>
    <x v="2"/>
    <d v="2024-03-09T00:00:00"/>
    <x v="0"/>
    <n v="209.3"/>
    <n v="5"/>
    <n v="1046.5"/>
  </r>
  <r>
    <x v="2"/>
    <d v="2024-03-10T00:00:00"/>
    <x v="2"/>
    <n v="167.3"/>
    <n v="3"/>
    <n v="501.90000000000003"/>
  </r>
  <r>
    <x v="3"/>
    <d v="2024-03-11T00:00:00"/>
    <x v="2"/>
    <n v="167.3"/>
    <n v="3"/>
    <n v="501.90000000000003"/>
  </r>
  <r>
    <x v="1"/>
    <d v="2024-03-11T00:00:00"/>
    <x v="4"/>
    <n v="202.3"/>
    <n v="4"/>
    <n v="809.2"/>
  </r>
  <r>
    <x v="1"/>
    <d v="2024-03-12T00:00:00"/>
    <x v="2"/>
    <n v="167.3"/>
    <n v="4"/>
    <n v="669.2"/>
  </r>
  <r>
    <x v="1"/>
    <d v="2024-03-12T00:00:00"/>
    <x v="3"/>
    <n v="299.39999999999998"/>
    <n v="1"/>
    <n v="299.39999999999998"/>
  </r>
  <r>
    <x v="4"/>
    <d v="2024-03-13T00:00:00"/>
    <x v="2"/>
    <n v="167.3"/>
    <n v="1"/>
    <n v="167.3"/>
  </r>
  <r>
    <x v="2"/>
    <d v="2024-03-14T00:00:00"/>
    <x v="0"/>
    <n v="209.3"/>
    <n v="1"/>
    <n v="209.3"/>
  </r>
  <r>
    <x v="1"/>
    <d v="2024-03-15T00:00:00"/>
    <x v="2"/>
    <n v="167.3"/>
    <n v="5"/>
    <n v="836.5"/>
  </r>
  <r>
    <x v="1"/>
    <d v="2024-03-16T00:00:00"/>
    <x v="4"/>
    <n v="202.3"/>
    <n v="1"/>
    <n v="202.3"/>
  </r>
  <r>
    <x v="3"/>
    <d v="2024-03-17T00:00:00"/>
    <x v="3"/>
    <n v="299.39999999999998"/>
    <n v="3"/>
    <n v="898.19999999999993"/>
  </r>
  <r>
    <x v="1"/>
    <d v="2024-03-17T00:00:00"/>
    <x v="1"/>
    <n v="119.4"/>
    <n v="2"/>
    <n v="238.8"/>
  </r>
  <r>
    <x v="4"/>
    <d v="2024-03-18T00:00:00"/>
    <x v="2"/>
    <n v="167.3"/>
    <n v="3"/>
    <n v="501.90000000000003"/>
  </r>
  <r>
    <x v="1"/>
    <d v="2024-03-19T00:00:00"/>
    <x v="3"/>
    <n v="299.39999999999998"/>
    <n v="4"/>
    <n v="1197.5999999999999"/>
  </r>
  <r>
    <x v="0"/>
    <d v="2024-03-20T00:00:00"/>
    <x v="0"/>
    <n v="209.3"/>
    <n v="2"/>
    <n v="418.6"/>
  </r>
  <r>
    <x v="1"/>
    <d v="2024-03-20T00:00:00"/>
    <x v="1"/>
    <n v="119.4"/>
    <n v="3"/>
    <n v="358.20000000000005"/>
  </r>
  <r>
    <x v="1"/>
    <d v="2024-03-21T00:00:00"/>
    <x v="0"/>
    <n v="209.3"/>
    <n v="2"/>
    <n v="418.6"/>
  </r>
  <r>
    <x v="4"/>
    <d v="2024-03-22T00:00:00"/>
    <x v="0"/>
    <n v="209.3"/>
    <n v="5"/>
    <n v="1046.5"/>
  </r>
  <r>
    <x v="1"/>
    <d v="2024-03-23T00:00:00"/>
    <x v="3"/>
    <n v="299.39999999999998"/>
    <n v="2"/>
    <n v="598.79999999999995"/>
  </r>
  <r>
    <x v="2"/>
    <d v="2024-03-23T00:00:00"/>
    <x v="3"/>
    <n v="299.39999999999998"/>
    <n v="4"/>
    <n v="1197.5999999999999"/>
  </r>
  <r>
    <x v="4"/>
    <d v="2024-03-24T00:00:00"/>
    <x v="3"/>
    <n v="299.39999999999998"/>
    <n v="4"/>
    <n v="1197.5999999999999"/>
  </r>
  <r>
    <x v="4"/>
    <d v="2024-03-24T00:00:00"/>
    <x v="4"/>
    <n v="202.3"/>
    <n v="3"/>
    <n v="606.90000000000009"/>
  </r>
  <r>
    <x v="4"/>
    <d v="2024-03-24T00:00:00"/>
    <x v="1"/>
    <n v="119.4"/>
    <n v="5"/>
    <n v="597"/>
  </r>
  <r>
    <x v="3"/>
    <d v="2024-03-25T00:00:00"/>
    <x v="4"/>
    <n v="202.3"/>
    <n v="1"/>
    <n v="202.3"/>
  </r>
  <r>
    <x v="4"/>
    <d v="2024-03-25T00:00:00"/>
    <x v="4"/>
    <n v="202.3"/>
    <n v="1"/>
    <n v="202.3"/>
  </r>
  <r>
    <x v="0"/>
    <d v="2024-03-25T00:00:00"/>
    <x v="0"/>
    <n v="209.3"/>
    <n v="4"/>
    <n v="837.2"/>
  </r>
  <r>
    <x v="2"/>
    <d v="2024-03-25T00:00:00"/>
    <x v="3"/>
    <n v="299.39999999999998"/>
    <n v="4"/>
    <n v="1197.5999999999999"/>
  </r>
  <r>
    <x v="2"/>
    <d v="2024-03-25T00:00:00"/>
    <x v="4"/>
    <n v="202.3"/>
    <n v="1"/>
    <n v="202.3"/>
  </r>
  <r>
    <x v="3"/>
    <d v="2024-03-26T00:00:00"/>
    <x v="0"/>
    <n v="209.3"/>
    <n v="3"/>
    <n v="627.90000000000009"/>
  </r>
  <r>
    <x v="3"/>
    <d v="2024-03-27T00:00:00"/>
    <x v="0"/>
    <n v="209.3"/>
    <n v="5"/>
    <n v="1046.5"/>
  </r>
  <r>
    <x v="4"/>
    <d v="2024-03-27T00:00:00"/>
    <x v="2"/>
    <n v="167.3"/>
    <n v="1"/>
    <n v="167.3"/>
  </r>
  <r>
    <x v="1"/>
    <d v="2024-03-28T00:00:00"/>
    <x v="1"/>
    <n v="119.4"/>
    <n v="4"/>
    <n v="477.6"/>
  </r>
  <r>
    <x v="4"/>
    <d v="2024-03-29T00:00:00"/>
    <x v="1"/>
    <n v="119.4"/>
    <n v="5"/>
    <n v="597"/>
  </r>
  <r>
    <x v="1"/>
    <d v="2024-03-29T00:00:00"/>
    <x v="4"/>
    <n v="202.3"/>
    <n v="5"/>
    <n v="1011.5"/>
  </r>
  <r>
    <x v="4"/>
    <d v="2024-03-30T00:00:00"/>
    <x v="0"/>
    <n v="209.3"/>
    <n v="4"/>
    <n v="837.2"/>
  </r>
  <r>
    <x v="4"/>
    <d v="2024-03-31T00:00:00"/>
    <x v="4"/>
    <n v="202.3"/>
    <n v="2"/>
    <n v="404.6"/>
  </r>
  <r>
    <x v="4"/>
    <d v="2024-04-01T00:00:00"/>
    <x v="4"/>
    <n v="202.3"/>
    <n v="4"/>
    <n v="809.2"/>
  </r>
  <r>
    <x v="0"/>
    <d v="2024-04-01T00:00:00"/>
    <x v="1"/>
    <n v="119.4"/>
    <n v="1"/>
    <n v="119.4"/>
  </r>
  <r>
    <x v="4"/>
    <d v="2024-04-02T00:00:00"/>
    <x v="1"/>
    <n v="119.4"/>
    <n v="4"/>
    <n v="477.6"/>
  </r>
  <r>
    <x v="2"/>
    <d v="2024-04-02T00:00:00"/>
    <x v="2"/>
    <n v="167.3"/>
    <n v="2"/>
    <n v="334.6"/>
  </r>
  <r>
    <x v="0"/>
    <d v="2024-04-03T00:00:00"/>
    <x v="4"/>
    <n v="202.3"/>
    <n v="1"/>
    <n v="202.3"/>
  </r>
  <r>
    <x v="1"/>
    <d v="2024-04-04T00:00:00"/>
    <x v="4"/>
    <n v="202.3"/>
    <n v="2"/>
    <n v="404.6"/>
  </r>
  <r>
    <x v="0"/>
    <d v="2024-04-05T00:00:00"/>
    <x v="3"/>
    <n v="299.39999999999998"/>
    <n v="1"/>
    <n v="299.39999999999998"/>
  </r>
  <r>
    <x v="4"/>
    <d v="2024-04-07T00:00:00"/>
    <x v="1"/>
    <n v="119.4"/>
    <n v="4"/>
    <n v="477.6"/>
  </r>
  <r>
    <x v="1"/>
    <d v="2024-04-07T00:00:00"/>
    <x v="2"/>
    <n v="167.3"/>
    <n v="5"/>
    <n v="836.5"/>
  </r>
  <r>
    <x v="2"/>
    <d v="2024-04-07T00:00:00"/>
    <x v="0"/>
    <n v="209.3"/>
    <n v="3"/>
    <n v="627.90000000000009"/>
  </r>
  <r>
    <x v="4"/>
    <d v="2024-04-08T00:00:00"/>
    <x v="4"/>
    <n v="202.3"/>
    <n v="3"/>
    <n v="606.90000000000009"/>
  </r>
  <r>
    <x v="2"/>
    <d v="2024-04-08T00:00:00"/>
    <x v="1"/>
    <n v="119.4"/>
    <n v="3"/>
    <n v="358.20000000000005"/>
  </r>
  <r>
    <x v="2"/>
    <d v="2024-04-09T00:00:00"/>
    <x v="1"/>
    <n v="119.4"/>
    <n v="1"/>
    <n v="119.4"/>
  </r>
  <r>
    <x v="0"/>
    <d v="2024-04-10T00:00:00"/>
    <x v="0"/>
    <n v="209.3"/>
    <n v="2"/>
    <n v="418.6"/>
  </r>
  <r>
    <x v="0"/>
    <d v="2024-04-10T00:00:00"/>
    <x v="2"/>
    <n v="167.3"/>
    <n v="5"/>
    <n v="836.5"/>
  </r>
  <r>
    <x v="3"/>
    <d v="2024-04-11T00:00:00"/>
    <x v="4"/>
    <n v="202.3"/>
    <n v="2"/>
    <n v="404.6"/>
  </r>
  <r>
    <x v="1"/>
    <d v="2024-04-13T00:00:00"/>
    <x v="1"/>
    <n v="119.4"/>
    <n v="4"/>
    <n v="477.6"/>
  </r>
  <r>
    <x v="3"/>
    <d v="2024-04-14T00:00:00"/>
    <x v="1"/>
    <n v="119.4"/>
    <n v="2"/>
    <n v="238.8"/>
  </r>
  <r>
    <x v="3"/>
    <d v="2024-04-14T00:00:00"/>
    <x v="0"/>
    <n v="209.3"/>
    <n v="5"/>
    <n v="1046.5"/>
  </r>
  <r>
    <x v="0"/>
    <d v="2024-04-14T00:00:00"/>
    <x v="0"/>
    <n v="209.3"/>
    <n v="4"/>
    <n v="837.2"/>
  </r>
  <r>
    <x v="4"/>
    <d v="2024-04-15T00:00:00"/>
    <x v="3"/>
    <n v="299.39999999999998"/>
    <n v="5"/>
    <n v="1497"/>
  </r>
  <r>
    <x v="0"/>
    <d v="2024-04-15T00:00:00"/>
    <x v="4"/>
    <n v="202.3"/>
    <n v="3"/>
    <n v="606.90000000000009"/>
  </r>
  <r>
    <x v="0"/>
    <d v="2024-04-15T00:00:00"/>
    <x v="0"/>
    <n v="209.3"/>
    <n v="5"/>
    <n v="1046.5"/>
  </r>
  <r>
    <x v="1"/>
    <d v="2024-04-16T00:00:00"/>
    <x v="3"/>
    <n v="299.39999999999998"/>
    <n v="5"/>
    <n v="1497"/>
  </r>
  <r>
    <x v="1"/>
    <d v="2024-04-16T00:00:00"/>
    <x v="0"/>
    <n v="209.3"/>
    <n v="2"/>
    <n v="418.6"/>
  </r>
  <r>
    <x v="2"/>
    <d v="2024-04-16T00:00:00"/>
    <x v="3"/>
    <n v="299.39999999999998"/>
    <n v="3"/>
    <n v="898.19999999999993"/>
  </r>
  <r>
    <x v="0"/>
    <d v="2024-04-17T00:00:00"/>
    <x v="3"/>
    <n v="299.39999999999998"/>
    <n v="3"/>
    <n v="898.19999999999993"/>
  </r>
  <r>
    <x v="0"/>
    <d v="2024-04-17T00:00:00"/>
    <x v="0"/>
    <n v="209.3"/>
    <n v="2"/>
    <n v="418.6"/>
  </r>
  <r>
    <x v="2"/>
    <d v="2024-04-17T00:00:00"/>
    <x v="1"/>
    <n v="119.4"/>
    <n v="3"/>
    <n v="358.20000000000005"/>
  </r>
  <r>
    <x v="4"/>
    <d v="2024-04-18T00:00:00"/>
    <x v="1"/>
    <n v="119.4"/>
    <n v="1"/>
    <n v="119.4"/>
  </r>
  <r>
    <x v="0"/>
    <d v="2024-04-18T00:00:00"/>
    <x v="4"/>
    <n v="202.3"/>
    <n v="4"/>
    <n v="809.2"/>
  </r>
  <r>
    <x v="4"/>
    <d v="2024-04-19T00:00:00"/>
    <x v="4"/>
    <n v="202.3"/>
    <n v="5"/>
    <n v="1011.5"/>
  </r>
  <r>
    <x v="1"/>
    <d v="2024-04-20T00:00:00"/>
    <x v="1"/>
    <n v="119.4"/>
    <n v="4"/>
    <n v="477.6"/>
  </r>
  <r>
    <x v="0"/>
    <d v="2024-04-21T00:00:00"/>
    <x v="2"/>
    <n v="167.3"/>
    <n v="2"/>
    <n v="334.6"/>
  </r>
  <r>
    <x v="0"/>
    <d v="2024-04-21T00:00:00"/>
    <x v="0"/>
    <n v="209.3"/>
    <n v="1"/>
    <n v="209.3"/>
  </r>
  <r>
    <x v="2"/>
    <d v="2024-04-21T00:00:00"/>
    <x v="0"/>
    <n v="209.3"/>
    <n v="2"/>
    <n v="418.6"/>
  </r>
  <r>
    <x v="0"/>
    <d v="2024-04-22T00:00:00"/>
    <x v="2"/>
    <n v="167.3"/>
    <n v="3"/>
    <n v="501.90000000000003"/>
  </r>
  <r>
    <x v="1"/>
    <d v="2024-04-22T00:00:00"/>
    <x v="0"/>
    <n v="209.3"/>
    <n v="1"/>
    <n v="209.3"/>
  </r>
  <r>
    <x v="4"/>
    <d v="2024-04-23T00:00:00"/>
    <x v="2"/>
    <n v="167.3"/>
    <n v="5"/>
    <n v="836.5"/>
  </r>
  <r>
    <x v="0"/>
    <d v="2024-04-23T00:00:00"/>
    <x v="0"/>
    <n v="209.3"/>
    <n v="1"/>
    <n v="209.3"/>
  </r>
  <r>
    <x v="0"/>
    <d v="2024-04-24T00:00:00"/>
    <x v="3"/>
    <n v="299.39999999999998"/>
    <n v="4"/>
    <n v="1197.5999999999999"/>
  </r>
  <r>
    <x v="0"/>
    <d v="2024-04-25T00:00:00"/>
    <x v="0"/>
    <n v="209.3"/>
    <n v="3"/>
    <n v="627.90000000000009"/>
  </r>
  <r>
    <x v="0"/>
    <d v="2024-04-26T00:00:00"/>
    <x v="4"/>
    <n v="202.3"/>
    <n v="5"/>
    <n v="1011.5"/>
  </r>
  <r>
    <x v="0"/>
    <d v="2024-04-26T00:00:00"/>
    <x v="0"/>
    <n v="209.3"/>
    <n v="3"/>
    <n v="627.90000000000009"/>
  </r>
  <r>
    <x v="1"/>
    <d v="2024-04-26T00:00:00"/>
    <x v="4"/>
    <n v="202.3"/>
    <n v="1"/>
    <n v="202.3"/>
  </r>
  <r>
    <x v="3"/>
    <d v="2024-04-27T00:00:00"/>
    <x v="2"/>
    <n v="167.3"/>
    <n v="3"/>
    <n v="501.90000000000003"/>
  </r>
  <r>
    <x v="1"/>
    <d v="2024-04-27T00:00:00"/>
    <x v="3"/>
    <n v="299.39999999999998"/>
    <n v="5"/>
    <n v="1497"/>
  </r>
  <r>
    <x v="2"/>
    <d v="2024-04-27T00:00:00"/>
    <x v="0"/>
    <n v="209.3"/>
    <n v="3"/>
    <n v="627.90000000000009"/>
  </r>
  <r>
    <x v="4"/>
    <d v="2024-04-28T00:00:00"/>
    <x v="1"/>
    <n v="119.4"/>
    <n v="3"/>
    <n v="358.20000000000005"/>
  </r>
  <r>
    <x v="1"/>
    <d v="2024-04-28T00:00:00"/>
    <x v="1"/>
    <n v="119.4"/>
    <n v="4"/>
    <n v="477.6"/>
  </r>
  <r>
    <x v="1"/>
    <d v="2024-04-29T00:00:00"/>
    <x v="2"/>
    <n v="167.3"/>
    <n v="5"/>
    <n v="836.5"/>
  </r>
  <r>
    <x v="1"/>
    <d v="2024-04-29T00:00:00"/>
    <x v="3"/>
    <n v="299.39999999999998"/>
    <n v="4"/>
    <n v="1197.5999999999999"/>
  </r>
  <r>
    <x v="3"/>
    <d v="2024-04-30T00:00:00"/>
    <x v="3"/>
    <n v="299.39999999999998"/>
    <n v="1"/>
    <n v="299.39999999999998"/>
  </r>
  <r>
    <x v="3"/>
    <d v="2024-04-30T00:00:00"/>
    <x v="1"/>
    <n v="119.4"/>
    <n v="3"/>
    <n v="358.20000000000005"/>
  </r>
  <r>
    <x v="0"/>
    <d v="2024-04-30T00:00:00"/>
    <x v="4"/>
    <n v="202.3"/>
    <n v="1"/>
    <n v="202.3"/>
  </r>
  <r>
    <x v="2"/>
    <d v="2024-04-30T00:00:00"/>
    <x v="4"/>
    <n v="202.3"/>
    <n v="1"/>
    <n v="202.3"/>
  </r>
  <r>
    <x v="4"/>
    <d v="2024-05-01T00:00:00"/>
    <x v="1"/>
    <n v="119.4"/>
    <n v="1"/>
    <n v="119.4"/>
  </r>
  <r>
    <x v="4"/>
    <d v="2024-05-01T00:00:00"/>
    <x v="4"/>
    <n v="202.3"/>
    <n v="5"/>
    <n v="1011.5"/>
  </r>
  <r>
    <x v="0"/>
    <d v="2024-05-01T00:00:00"/>
    <x v="4"/>
    <n v="202.3"/>
    <n v="2"/>
    <n v="404.6"/>
  </r>
  <r>
    <x v="4"/>
    <d v="2024-05-02T00:00:00"/>
    <x v="0"/>
    <n v="209.3"/>
    <n v="5"/>
    <n v="1046.5"/>
  </r>
  <r>
    <x v="2"/>
    <d v="2024-05-02T00:00:00"/>
    <x v="3"/>
    <n v="299.39999999999998"/>
    <n v="4"/>
    <n v="1197.5999999999999"/>
  </r>
  <r>
    <x v="1"/>
    <d v="2024-05-03T00:00:00"/>
    <x v="3"/>
    <n v="299.39999999999998"/>
    <n v="1"/>
    <n v="299.39999999999998"/>
  </r>
  <r>
    <x v="2"/>
    <d v="2024-05-03T00:00:00"/>
    <x v="0"/>
    <n v="209.3"/>
    <n v="2"/>
    <n v="418.6"/>
  </r>
  <r>
    <x v="1"/>
    <d v="2024-05-04T00:00:00"/>
    <x v="4"/>
    <n v="202.3"/>
    <n v="4"/>
    <n v="809.2"/>
  </r>
  <r>
    <x v="2"/>
    <d v="2024-05-04T00:00:00"/>
    <x v="1"/>
    <n v="119.4"/>
    <n v="3"/>
    <n v="358.20000000000005"/>
  </r>
  <r>
    <x v="4"/>
    <d v="2024-05-05T00:00:00"/>
    <x v="4"/>
    <n v="202.3"/>
    <n v="3"/>
    <n v="606.90000000000009"/>
  </r>
  <r>
    <x v="0"/>
    <d v="2024-05-05T00:00:00"/>
    <x v="3"/>
    <n v="299.39999999999998"/>
    <n v="2"/>
    <n v="598.79999999999995"/>
  </r>
  <r>
    <x v="1"/>
    <d v="2024-05-05T00:00:00"/>
    <x v="1"/>
    <n v="119.4"/>
    <n v="3"/>
    <n v="358.20000000000005"/>
  </r>
  <r>
    <x v="2"/>
    <d v="2024-05-05T00:00:00"/>
    <x v="0"/>
    <n v="209.3"/>
    <n v="5"/>
    <n v="1046.5"/>
  </r>
  <r>
    <x v="2"/>
    <d v="2024-05-06T00:00:00"/>
    <x v="1"/>
    <n v="119.4"/>
    <n v="2"/>
    <n v="238.8"/>
  </r>
  <r>
    <x v="4"/>
    <d v="2024-05-07T00:00:00"/>
    <x v="2"/>
    <n v="167.3"/>
    <n v="2"/>
    <n v="334.6"/>
  </r>
  <r>
    <x v="0"/>
    <d v="2024-05-07T00:00:00"/>
    <x v="4"/>
    <n v="202.3"/>
    <n v="4"/>
    <n v="809.2"/>
  </r>
  <r>
    <x v="1"/>
    <d v="2024-05-08T00:00:00"/>
    <x v="0"/>
    <n v="209.3"/>
    <n v="4"/>
    <n v="837.2"/>
  </r>
  <r>
    <x v="2"/>
    <d v="2024-05-08T00:00:00"/>
    <x v="1"/>
    <n v="119.4"/>
    <n v="1"/>
    <n v="119.4"/>
  </r>
  <r>
    <x v="3"/>
    <d v="2024-05-09T00:00:00"/>
    <x v="4"/>
    <n v="202.3"/>
    <n v="1"/>
    <n v="202.3"/>
  </r>
  <r>
    <x v="3"/>
    <d v="2024-05-09T00:00:00"/>
    <x v="3"/>
    <n v="299.39999999999998"/>
    <n v="4"/>
    <n v="1197.5999999999999"/>
  </r>
  <r>
    <x v="0"/>
    <d v="2024-05-09T00:00:00"/>
    <x v="0"/>
    <n v="209.3"/>
    <n v="5"/>
    <n v="1046.5"/>
  </r>
  <r>
    <x v="1"/>
    <d v="2024-05-09T00:00:00"/>
    <x v="2"/>
    <n v="167.3"/>
    <n v="4"/>
    <n v="669.2"/>
  </r>
  <r>
    <x v="3"/>
    <d v="2024-05-10T00:00:00"/>
    <x v="3"/>
    <n v="299.39999999999998"/>
    <n v="5"/>
    <n v="1497"/>
  </r>
  <r>
    <x v="1"/>
    <d v="2024-05-10T00:00:00"/>
    <x v="4"/>
    <n v="202.3"/>
    <n v="5"/>
    <n v="1011.5"/>
  </r>
  <r>
    <x v="0"/>
    <d v="2024-05-11T00:00:00"/>
    <x v="1"/>
    <n v="119.4"/>
    <n v="3"/>
    <n v="358.20000000000005"/>
  </r>
  <r>
    <x v="1"/>
    <d v="2024-05-11T00:00:00"/>
    <x v="1"/>
    <n v="119.4"/>
    <n v="2"/>
    <n v="238.8"/>
  </r>
  <r>
    <x v="4"/>
    <d v="2024-05-12T00:00:00"/>
    <x v="1"/>
    <n v="119.4"/>
    <n v="2"/>
    <n v="238.8"/>
  </r>
  <r>
    <x v="4"/>
    <d v="2024-05-13T00:00:00"/>
    <x v="0"/>
    <n v="209.3"/>
    <n v="3"/>
    <n v="627.90000000000009"/>
  </r>
  <r>
    <x v="2"/>
    <d v="2024-05-13T00:00:00"/>
    <x v="3"/>
    <n v="299.39999999999998"/>
    <n v="4"/>
    <n v="1197.5999999999999"/>
  </r>
  <r>
    <x v="1"/>
    <d v="2024-05-14T00:00:00"/>
    <x v="2"/>
    <n v="167.3"/>
    <n v="4"/>
    <n v="669.2"/>
  </r>
  <r>
    <x v="2"/>
    <d v="2024-05-14T00:00:00"/>
    <x v="4"/>
    <n v="202.3"/>
    <n v="1"/>
    <n v="202.3"/>
  </r>
  <r>
    <x v="4"/>
    <d v="2024-05-15T00:00:00"/>
    <x v="0"/>
    <n v="209.3"/>
    <n v="4"/>
    <n v="837.2"/>
  </r>
  <r>
    <x v="4"/>
    <d v="2024-05-15T00:00:00"/>
    <x v="2"/>
    <n v="167.3"/>
    <n v="2"/>
    <n v="334.6"/>
  </r>
  <r>
    <x v="1"/>
    <d v="2024-05-15T00:00:00"/>
    <x v="4"/>
    <n v="202.3"/>
    <n v="5"/>
    <n v="1011.5"/>
  </r>
  <r>
    <x v="2"/>
    <d v="2024-05-16T00:00:00"/>
    <x v="3"/>
    <n v="299.39999999999998"/>
    <n v="2"/>
    <n v="598.79999999999995"/>
  </r>
  <r>
    <x v="3"/>
    <d v="2024-05-17T00:00:00"/>
    <x v="0"/>
    <n v="209.3"/>
    <n v="5"/>
    <n v="1046.5"/>
  </r>
  <r>
    <x v="4"/>
    <d v="2024-05-19T00:00:00"/>
    <x v="3"/>
    <n v="299.39999999999998"/>
    <n v="4"/>
    <n v="1197.5999999999999"/>
  </r>
  <r>
    <x v="0"/>
    <d v="2024-05-19T00:00:00"/>
    <x v="4"/>
    <n v="202.3"/>
    <n v="3"/>
    <n v="606.90000000000009"/>
  </r>
  <r>
    <x v="0"/>
    <d v="2024-05-19T00:00:00"/>
    <x v="3"/>
    <n v="299.39999999999998"/>
    <n v="4"/>
    <n v="1197.5999999999999"/>
  </r>
  <r>
    <x v="0"/>
    <d v="2024-05-19T00:00:00"/>
    <x v="0"/>
    <n v="209.3"/>
    <n v="2"/>
    <n v="418.6"/>
  </r>
  <r>
    <x v="4"/>
    <d v="2024-05-20T00:00:00"/>
    <x v="2"/>
    <n v="167.3"/>
    <n v="5"/>
    <n v="836.5"/>
  </r>
  <r>
    <x v="0"/>
    <d v="2024-05-20T00:00:00"/>
    <x v="2"/>
    <n v="167.3"/>
    <n v="4"/>
    <n v="669.2"/>
  </r>
  <r>
    <x v="1"/>
    <d v="2024-05-20T00:00:00"/>
    <x v="1"/>
    <n v="119.4"/>
    <n v="1"/>
    <n v="119.4"/>
  </r>
  <r>
    <x v="3"/>
    <d v="2024-05-21T00:00:00"/>
    <x v="0"/>
    <n v="209.3"/>
    <n v="1"/>
    <n v="209.3"/>
  </r>
  <r>
    <x v="4"/>
    <d v="2024-05-22T00:00:00"/>
    <x v="1"/>
    <n v="119.4"/>
    <n v="3"/>
    <n v="358.20000000000005"/>
  </r>
  <r>
    <x v="3"/>
    <d v="2024-05-23T00:00:00"/>
    <x v="3"/>
    <n v="299.39999999999998"/>
    <n v="5"/>
    <n v="1497"/>
  </r>
  <r>
    <x v="4"/>
    <d v="2024-05-23T00:00:00"/>
    <x v="0"/>
    <n v="209.3"/>
    <n v="5"/>
    <n v="1046.5"/>
  </r>
  <r>
    <x v="0"/>
    <d v="2024-05-23T00:00:00"/>
    <x v="3"/>
    <n v="299.39999999999998"/>
    <n v="2"/>
    <n v="598.79999999999995"/>
  </r>
  <r>
    <x v="2"/>
    <d v="2024-05-23T00:00:00"/>
    <x v="1"/>
    <n v="119.4"/>
    <n v="2"/>
    <n v="238.8"/>
  </r>
  <r>
    <x v="0"/>
    <d v="2024-05-24T00:00:00"/>
    <x v="4"/>
    <n v="202.3"/>
    <n v="4"/>
    <n v="809.2"/>
  </r>
  <r>
    <x v="4"/>
    <d v="2024-05-25T00:00:00"/>
    <x v="2"/>
    <n v="167.3"/>
    <n v="5"/>
    <n v="836.5"/>
  </r>
  <r>
    <x v="2"/>
    <d v="2024-05-25T00:00:00"/>
    <x v="0"/>
    <n v="209.3"/>
    <n v="1"/>
    <n v="209.3"/>
  </r>
  <r>
    <x v="2"/>
    <d v="2024-05-26T00:00:00"/>
    <x v="3"/>
    <n v="299.39999999999998"/>
    <n v="2"/>
    <n v="598.79999999999995"/>
  </r>
  <r>
    <x v="4"/>
    <d v="2024-05-27T00:00:00"/>
    <x v="2"/>
    <n v="167.3"/>
    <n v="5"/>
    <n v="836.5"/>
  </r>
  <r>
    <x v="1"/>
    <d v="2024-05-27T00:00:00"/>
    <x v="3"/>
    <n v="299.39999999999998"/>
    <n v="2"/>
    <n v="598.79999999999995"/>
  </r>
  <r>
    <x v="0"/>
    <d v="2024-05-28T00:00:00"/>
    <x v="4"/>
    <n v="202.3"/>
    <n v="5"/>
    <n v="1011.5"/>
  </r>
  <r>
    <x v="0"/>
    <d v="2024-05-28T00:00:00"/>
    <x v="1"/>
    <n v="119.4"/>
    <n v="1"/>
    <n v="119.4"/>
  </r>
  <r>
    <x v="2"/>
    <d v="2024-05-28T00:00:00"/>
    <x v="0"/>
    <n v="209.3"/>
    <n v="4"/>
    <n v="837.2"/>
  </r>
  <r>
    <x v="2"/>
    <d v="2024-05-28T00:00:00"/>
    <x v="3"/>
    <n v="299.39999999999998"/>
    <n v="1"/>
    <n v="299.39999999999998"/>
  </r>
  <r>
    <x v="1"/>
    <d v="2024-05-29T00:00:00"/>
    <x v="4"/>
    <n v="202.3"/>
    <n v="4"/>
    <n v="809.2"/>
  </r>
  <r>
    <x v="4"/>
    <d v="2024-05-30T00:00:00"/>
    <x v="2"/>
    <n v="167.3"/>
    <n v="2"/>
    <n v="334.6"/>
  </r>
  <r>
    <x v="1"/>
    <d v="2024-05-30T00:00:00"/>
    <x v="2"/>
    <n v="167.3"/>
    <n v="5"/>
    <n v="836.5"/>
  </r>
  <r>
    <x v="2"/>
    <d v="2024-05-30T00:00:00"/>
    <x v="0"/>
    <n v="209.3"/>
    <n v="5"/>
    <n v="1046.5"/>
  </r>
  <r>
    <x v="3"/>
    <d v="2024-05-31T00:00:00"/>
    <x v="1"/>
    <n v="119.4"/>
    <n v="1"/>
    <n v="119.4"/>
  </r>
  <r>
    <x v="0"/>
    <d v="2024-05-31T00:00:00"/>
    <x v="2"/>
    <n v="167.3"/>
    <n v="1"/>
    <n v="167.3"/>
  </r>
  <r>
    <x v="4"/>
    <d v="2024-06-01T00:00:00"/>
    <x v="0"/>
    <n v="209.3"/>
    <n v="5"/>
    <n v="1046.5"/>
  </r>
  <r>
    <x v="4"/>
    <d v="2024-06-01T00:00:00"/>
    <x v="3"/>
    <n v="299.39999999999998"/>
    <n v="3"/>
    <n v="898.19999999999993"/>
  </r>
  <r>
    <x v="0"/>
    <d v="2024-06-02T00:00:00"/>
    <x v="3"/>
    <n v="299.39999999999998"/>
    <n v="4"/>
    <n v="1197.5999999999999"/>
  </r>
  <r>
    <x v="2"/>
    <d v="2024-06-02T00:00:00"/>
    <x v="1"/>
    <n v="119.4"/>
    <n v="1"/>
    <n v="119.4"/>
  </r>
  <r>
    <x v="4"/>
    <d v="2024-06-03T00:00:00"/>
    <x v="3"/>
    <n v="299.39999999999998"/>
    <n v="4"/>
    <n v="1197.5999999999999"/>
  </r>
  <r>
    <x v="1"/>
    <d v="2024-06-03T00:00:00"/>
    <x v="1"/>
    <n v="119.4"/>
    <n v="1"/>
    <n v="119.4"/>
  </r>
  <r>
    <x v="2"/>
    <d v="2024-06-03T00:00:00"/>
    <x v="0"/>
    <n v="209.3"/>
    <n v="4"/>
    <n v="837.2"/>
  </r>
  <r>
    <x v="2"/>
    <d v="2024-06-03T00:00:00"/>
    <x v="1"/>
    <n v="119.4"/>
    <n v="1"/>
    <n v="119.4"/>
  </r>
  <r>
    <x v="2"/>
    <d v="2024-06-03T00:00:00"/>
    <x v="4"/>
    <n v="202.3"/>
    <n v="2"/>
    <n v="404.6"/>
  </r>
  <r>
    <x v="0"/>
    <d v="2024-06-04T00:00:00"/>
    <x v="4"/>
    <n v="202.3"/>
    <n v="5"/>
    <n v="1011.5"/>
  </r>
  <r>
    <x v="2"/>
    <d v="2024-06-04T00:00:00"/>
    <x v="3"/>
    <n v="299.39999999999998"/>
    <n v="5"/>
    <n v="1497"/>
  </r>
  <r>
    <x v="3"/>
    <d v="2024-06-05T00:00:00"/>
    <x v="3"/>
    <n v="299.39999999999998"/>
    <n v="3"/>
    <n v="898.19999999999993"/>
  </r>
  <r>
    <x v="4"/>
    <d v="2024-06-05T00:00:00"/>
    <x v="3"/>
    <n v="299.39999999999998"/>
    <n v="1"/>
    <n v="299.39999999999998"/>
  </r>
  <r>
    <x v="1"/>
    <d v="2024-06-05T00:00:00"/>
    <x v="0"/>
    <n v="209.3"/>
    <n v="2"/>
    <n v="418.6"/>
  </r>
  <r>
    <x v="3"/>
    <d v="2024-06-06T00:00:00"/>
    <x v="2"/>
    <n v="167.3"/>
    <n v="2"/>
    <n v="334.6"/>
  </r>
  <r>
    <x v="1"/>
    <d v="2024-06-06T00:00:00"/>
    <x v="0"/>
    <n v="209.3"/>
    <n v="3"/>
    <n v="627.90000000000009"/>
  </r>
  <r>
    <x v="1"/>
    <d v="2024-06-07T00:00:00"/>
    <x v="2"/>
    <n v="167.3"/>
    <n v="4"/>
    <n v="669.2"/>
  </r>
  <r>
    <x v="1"/>
    <d v="2024-06-08T00:00:00"/>
    <x v="4"/>
    <n v="202.3"/>
    <n v="3"/>
    <n v="606.90000000000009"/>
  </r>
  <r>
    <x v="1"/>
    <d v="2024-06-09T00:00:00"/>
    <x v="1"/>
    <n v="119.4"/>
    <n v="4"/>
    <n v="477.6"/>
  </r>
  <r>
    <x v="3"/>
    <d v="2024-06-10T00:00:00"/>
    <x v="3"/>
    <n v="299.39999999999998"/>
    <n v="2"/>
    <n v="598.79999999999995"/>
  </r>
  <r>
    <x v="0"/>
    <d v="2024-06-10T00:00:00"/>
    <x v="4"/>
    <n v="202.3"/>
    <n v="4"/>
    <n v="809.2"/>
  </r>
  <r>
    <x v="1"/>
    <d v="2024-06-10T00:00:00"/>
    <x v="1"/>
    <n v="119.4"/>
    <n v="2"/>
    <n v="238.8"/>
  </r>
  <r>
    <x v="2"/>
    <d v="2024-06-10T00:00:00"/>
    <x v="3"/>
    <n v="299.39999999999998"/>
    <n v="4"/>
    <n v="1197.5999999999999"/>
  </r>
  <r>
    <x v="0"/>
    <d v="2024-06-11T00:00:00"/>
    <x v="3"/>
    <n v="299.39999999999998"/>
    <n v="5"/>
    <n v="1497"/>
  </r>
  <r>
    <x v="2"/>
    <d v="2024-06-11T00:00:00"/>
    <x v="1"/>
    <n v="119.4"/>
    <n v="3"/>
    <n v="358.20000000000005"/>
  </r>
  <r>
    <x v="2"/>
    <d v="2024-06-12T00:00:00"/>
    <x v="0"/>
    <n v="209.3"/>
    <n v="5"/>
    <n v="1046.5"/>
  </r>
  <r>
    <x v="4"/>
    <d v="2024-06-13T00:00:00"/>
    <x v="0"/>
    <n v="209.3"/>
    <n v="4"/>
    <n v="837.2"/>
  </r>
  <r>
    <x v="1"/>
    <d v="2024-06-13T00:00:00"/>
    <x v="1"/>
    <n v="119.4"/>
    <n v="5"/>
    <n v="597"/>
  </r>
  <r>
    <x v="0"/>
    <d v="2024-06-14T00:00:00"/>
    <x v="3"/>
    <n v="299.39999999999998"/>
    <n v="4"/>
    <n v="1197.5999999999999"/>
  </r>
  <r>
    <x v="1"/>
    <d v="2024-06-14T00:00:00"/>
    <x v="4"/>
    <n v="202.3"/>
    <n v="5"/>
    <n v="1011.5"/>
  </r>
  <r>
    <x v="2"/>
    <d v="2024-06-14T00:00:00"/>
    <x v="0"/>
    <n v="209.3"/>
    <n v="2"/>
    <n v="418.6"/>
  </r>
  <r>
    <x v="3"/>
    <d v="2024-06-15T00:00:00"/>
    <x v="4"/>
    <n v="202.3"/>
    <n v="1"/>
    <n v="202.3"/>
  </r>
  <r>
    <x v="4"/>
    <d v="2024-06-15T00:00:00"/>
    <x v="2"/>
    <n v="167.3"/>
    <n v="5"/>
    <n v="836.5"/>
  </r>
  <r>
    <x v="4"/>
    <d v="2024-06-15T00:00:00"/>
    <x v="4"/>
    <n v="202.3"/>
    <n v="4"/>
    <n v="809.2"/>
  </r>
  <r>
    <x v="0"/>
    <d v="2024-06-15T00:00:00"/>
    <x v="3"/>
    <n v="299.39999999999998"/>
    <n v="5"/>
    <n v="1497"/>
  </r>
  <r>
    <x v="1"/>
    <d v="2024-06-15T00:00:00"/>
    <x v="2"/>
    <n v="167.3"/>
    <n v="5"/>
    <n v="836.5"/>
  </r>
  <r>
    <x v="3"/>
    <d v="2024-06-16T00:00:00"/>
    <x v="3"/>
    <n v="299.39999999999998"/>
    <n v="2"/>
    <n v="598.79999999999995"/>
  </r>
  <r>
    <x v="4"/>
    <d v="2024-06-17T00:00:00"/>
    <x v="3"/>
    <n v="299.39999999999998"/>
    <n v="3"/>
    <n v="898.19999999999993"/>
  </r>
  <r>
    <x v="1"/>
    <d v="2024-06-17T00:00:00"/>
    <x v="1"/>
    <n v="119.4"/>
    <n v="5"/>
    <n v="597"/>
  </r>
  <r>
    <x v="1"/>
    <d v="2024-06-17T00:00:00"/>
    <x v="1"/>
    <n v="119.4"/>
    <n v="2"/>
    <n v="238.8"/>
  </r>
  <r>
    <x v="1"/>
    <d v="2024-06-19T00:00:00"/>
    <x v="3"/>
    <n v="299.39999999999998"/>
    <n v="5"/>
    <n v="1497"/>
  </r>
  <r>
    <x v="1"/>
    <d v="2024-06-20T00:00:00"/>
    <x v="4"/>
    <n v="202.3"/>
    <n v="4"/>
    <n v="809.2"/>
  </r>
  <r>
    <x v="4"/>
    <d v="2024-06-21T00:00:00"/>
    <x v="2"/>
    <n v="167.3"/>
    <n v="1"/>
    <n v="167.3"/>
  </r>
  <r>
    <x v="1"/>
    <d v="2024-06-21T00:00:00"/>
    <x v="1"/>
    <n v="119.4"/>
    <n v="4"/>
    <n v="477.6"/>
  </r>
  <r>
    <x v="2"/>
    <d v="2024-06-21T00:00:00"/>
    <x v="1"/>
    <n v="119.4"/>
    <n v="3"/>
    <n v="358.20000000000005"/>
  </r>
  <r>
    <x v="2"/>
    <d v="2024-06-22T00:00:00"/>
    <x v="2"/>
    <n v="167.3"/>
    <n v="2"/>
    <n v="334.6"/>
  </r>
  <r>
    <x v="3"/>
    <d v="2024-06-23T00:00:00"/>
    <x v="2"/>
    <n v="167.3"/>
    <n v="3"/>
    <n v="501.90000000000003"/>
  </r>
  <r>
    <x v="1"/>
    <d v="2024-06-23T00:00:00"/>
    <x v="4"/>
    <n v="202.3"/>
    <n v="4"/>
    <n v="809.2"/>
  </r>
  <r>
    <x v="2"/>
    <d v="2024-06-23T00:00:00"/>
    <x v="0"/>
    <n v="209.3"/>
    <n v="4"/>
    <n v="837.2"/>
  </r>
  <r>
    <x v="3"/>
    <d v="2024-06-24T00:00:00"/>
    <x v="1"/>
    <n v="119.4"/>
    <n v="2"/>
    <n v="238.8"/>
  </r>
  <r>
    <x v="4"/>
    <d v="2024-06-24T00:00:00"/>
    <x v="0"/>
    <n v="209.3"/>
    <n v="1"/>
    <n v="209.3"/>
  </r>
  <r>
    <x v="1"/>
    <d v="2024-06-24T00:00:00"/>
    <x v="1"/>
    <n v="119.4"/>
    <n v="2"/>
    <n v="238.8"/>
  </r>
  <r>
    <x v="0"/>
    <d v="2024-06-25T00:00:00"/>
    <x v="3"/>
    <n v="299.39999999999998"/>
    <n v="3"/>
    <n v="898.19999999999993"/>
  </r>
  <r>
    <x v="3"/>
    <d v="2024-06-26T00:00:00"/>
    <x v="1"/>
    <n v="119.4"/>
    <n v="2"/>
    <n v="238.8"/>
  </r>
  <r>
    <x v="2"/>
    <d v="2024-06-26T00:00:00"/>
    <x v="4"/>
    <n v="202.3"/>
    <n v="1"/>
    <n v="202.3"/>
  </r>
  <r>
    <x v="4"/>
    <d v="2024-06-27T00:00:00"/>
    <x v="2"/>
    <n v="167.3"/>
    <n v="2"/>
    <n v="334.6"/>
  </r>
  <r>
    <x v="2"/>
    <d v="2024-06-27T00:00:00"/>
    <x v="4"/>
    <n v="202.3"/>
    <n v="1"/>
    <n v="202.3"/>
  </r>
  <r>
    <x v="3"/>
    <d v="2024-06-28T00:00:00"/>
    <x v="4"/>
    <n v="202.3"/>
    <n v="3"/>
    <n v="606.90000000000009"/>
  </r>
  <r>
    <x v="1"/>
    <d v="2024-06-28T00:00:00"/>
    <x v="2"/>
    <n v="167.3"/>
    <n v="5"/>
    <n v="836.5"/>
  </r>
  <r>
    <x v="2"/>
    <d v="2024-06-28T00:00:00"/>
    <x v="1"/>
    <n v="119.4"/>
    <n v="3"/>
    <n v="358.20000000000005"/>
  </r>
  <r>
    <x v="2"/>
    <d v="2024-06-28T00:00:00"/>
    <x v="3"/>
    <n v="299.39999999999998"/>
    <n v="1"/>
    <n v="299.39999999999998"/>
  </r>
  <r>
    <x v="2"/>
    <d v="2024-06-28T00:00:00"/>
    <x v="0"/>
    <n v="209.3"/>
    <n v="1"/>
    <n v="209.3"/>
  </r>
  <r>
    <x v="0"/>
    <d v="2024-06-29T00:00:00"/>
    <x v="0"/>
    <n v="209.3"/>
    <n v="4"/>
    <n v="837.2"/>
  </r>
  <r>
    <x v="0"/>
    <d v="2024-06-29T00:00:00"/>
    <x v="2"/>
    <n v="167.3"/>
    <n v="5"/>
    <n v="836.5"/>
  </r>
  <r>
    <x v="3"/>
    <d v="2024-06-30T00:00:00"/>
    <x v="2"/>
    <n v="167.3"/>
    <n v="1"/>
    <n v="167.3"/>
  </r>
  <r>
    <x v="4"/>
    <d v="2024-06-30T00:00:00"/>
    <x v="2"/>
    <n v="167.3"/>
    <n v="2"/>
    <n v="334.6"/>
  </r>
  <r>
    <x v="0"/>
    <d v="2024-07-01T00:00:00"/>
    <x v="1"/>
    <n v="119.4"/>
    <n v="2"/>
    <n v="238.8"/>
  </r>
  <r>
    <x v="3"/>
    <d v="2024-07-02T00:00:00"/>
    <x v="0"/>
    <n v="209.3"/>
    <n v="5"/>
    <n v="1046.5"/>
  </r>
  <r>
    <x v="4"/>
    <d v="2024-07-02T00:00:00"/>
    <x v="3"/>
    <n v="299.39999999999998"/>
    <n v="5"/>
    <n v="1497"/>
  </r>
  <r>
    <x v="0"/>
    <d v="2024-07-02T00:00:00"/>
    <x v="2"/>
    <n v="167.3"/>
    <n v="5"/>
    <n v="836.5"/>
  </r>
  <r>
    <x v="4"/>
    <d v="2024-07-04T00:00:00"/>
    <x v="1"/>
    <n v="119.4"/>
    <n v="3"/>
    <n v="358.20000000000005"/>
  </r>
  <r>
    <x v="3"/>
    <d v="2024-07-05T00:00:00"/>
    <x v="4"/>
    <n v="202.3"/>
    <n v="3"/>
    <n v="606.90000000000009"/>
  </r>
  <r>
    <x v="3"/>
    <d v="2024-07-05T00:00:00"/>
    <x v="1"/>
    <n v="119.4"/>
    <n v="1"/>
    <n v="119.4"/>
  </r>
  <r>
    <x v="3"/>
    <d v="2024-07-05T00:00:00"/>
    <x v="2"/>
    <n v="167.3"/>
    <n v="2"/>
    <n v="334.6"/>
  </r>
  <r>
    <x v="4"/>
    <d v="2024-07-05T00:00:00"/>
    <x v="0"/>
    <n v="209.3"/>
    <n v="1"/>
    <n v="209.3"/>
  </r>
  <r>
    <x v="1"/>
    <d v="2024-07-05T00:00:00"/>
    <x v="1"/>
    <n v="119.4"/>
    <n v="5"/>
    <n v="597"/>
  </r>
  <r>
    <x v="1"/>
    <d v="2024-07-05T00:00:00"/>
    <x v="2"/>
    <n v="167.3"/>
    <n v="1"/>
    <n v="167.3"/>
  </r>
  <r>
    <x v="4"/>
    <d v="2024-07-06T00:00:00"/>
    <x v="4"/>
    <n v="202.3"/>
    <n v="2"/>
    <n v="404.6"/>
  </r>
  <r>
    <x v="1"/>
    <d v="2024-07-06T00:00:00"/>
    <x v="3"/>
    <n v="299.39999999999998"/>
    <n v="3"/>
    <n v="898.19999999999993"/>
  </r>
  <r>
    <x v="1"/>
    <d v="2024-07-07T00:00:00"/>
    <x v="2"/>
    <n v="167.3"/>
    <n v="5"/>
    <n v="836.5"/>
  </r>
  <r>
    <x v="1"/>
    <d v="2024-07-07T00:00:00"/>
    <x v="1"/>
    <n v="119.4"/>
    <n v="3"/>
    <n v="358.20000000000005"/>
  </r>
  <r>
    <x v="0"/>
    <d v="2024-07-08T00:00:00"/>
    <x v="2"/>
    <n v="167.3"/>
    <n v="5"/>
    <n v="836.5"/>
  </r>
  <r>
    <x v="3"/>
    <d v="2024-07-11T00:00:00"/>
    <x v="3"/>
    <n v="299.39999999999998"/>
    <n v="4"/>
    <n v="1197.5999999999999"/>
  </r>
  <r>
    <x v="3"/>
    <d v="2024-07-11T00:00:00"/>
    <x v="0"/>
    <n v="209.3"/>
    <n v="4"/>
    <n v="837.2"/>
  </r>
  <r>
    <x v="0"/>
    <d v="2024-07-12T00:00:00"/>
    <x v="3"/>
    <n v="299.39999999999998"/>
    <n v="3"/>
    <n v="898.19999999999993"/>
  </r>
  <r>
    <x v="3"/>
    <d v="2024-07-13T00:00:00"/>
    <x v="4"/>
    <n v="202.3"/>
    <n v="3"/>
    <n v="606.90000000000009"/>
  </r>
  <r>
    <x v="0"/>
    <d v="2024-07-13T00:00:00"/>
    <x v="1"/>
    <n v="119.4"/>
    <n v="1"/>
    <n v="119.4"/>
  </r>
  <r>
    <x v="1"/>
    <d v="2024-07-13T00:00:00"/>
    <x v="2"/>
    <n v="167.3"/>
    <n v="5"/>
    <n v="836.5"/>
  </r>
  <r>
    <x v="3"/>
    <d v="2024-07-14T00:00:00"/>
    <x v="0"/>
    <n v="209.3"/>
    <n v="2"/>
    <n v="418.6"/>
  </r>
  <r>
    <x v="4"/>
    <d v="2024-07-14T00:00:00"/>
    <x v="1"/>
    <n v="119.4"/>
    <n v="3"/>
    <n v="358.20000000000005"/>
  </r>
  <r>
    <x v="1"/>
    <d v="2024-07-14T00:00:00"/>
    <x v="2"/>
    <n v="167.3"/>
    <n v="4"/>
    <n v="669.2"/>
  </r>
  <r>
    <x v="2"/>
    <d v="2024-07-14T00:00:00"/>
    <x v="2"/>
    <n v="167.3"/>
    <n v="3"/>
    <n v="501.90000000000003"/>
  </r>
  <r>
    <x v="1"/>
    <d v="2024-07-15T00:00:00"/>
    <x v="1"/>
    <n v="119.4"/>
    <n v="2"/>
    <n v="238.8"/>
  </r>
  <r>
    <x v="3"/>
    <d v="2024-07-16T00:00:00"/>
    <x v="0"/>
    <n v="209.3"/>
    <n v="5"/>
    <n v="1046.5"/>
  </r>
  <r>
    <x v="0"/>
    <d v="2024-07-16T00:00:00"/>
    <x v="2"/>
    <n v="167.3"/>
    <n v="5"/>
    <n v="836.5"/>
  </r>
  <r>
    <x v="2"/>
    <d v="2024-07-16T00:00:00"/>
    <x v="2"/>
    <n v="167.3"/>
    <n v="1"/>
    <n v="167.3"/>
  </r>
  <r>
    <x v="3"/>
    <d v="2024-07-18T00:00:00"/>
    <x v="3"/>
    <n v="299.39999999999998"/>
    <n v="3"/>
    <n v="898.19999999999993"/>
  </r>
  <r>
    <x v="1"/>
    <d v="2024-07-18T00:00:00"/>
    <x v="4"/>
    <n v="202.3"/>
    <n v="5"/>
    <n v="1011.5"/>
  </r>
  <r>
    <x v="3"/>
    <d v="2024-07-19T00:00:00"/>
    <x v="0"/>
    <n v="209.3"/>
    <n v="4"/>
    <n v="837.2"/>
  </r>
  <r>
    <x v="0"/>
    <d v="2024-07-19T00:00:00"/>
    <x v="1"/>
    <n v="119.4"/>
    <n v="3"/>
    <n v="358.20000000000005"/>
  </r>
  <r>
    <x v="0"/>
    <d v="2024-07-19T00:00:00"/>
    <x v="0"/>
    <n v="209.3"/>
    <n v="5"/>
    <n v="1046.5"/>
  </r>
  <r>
    <x v="1"/>
    <d v="2024-07-19T00:00:00"/>
    <x v="2"/>
    <n v="167.3"/>
    <n v="4"/>
    <n v="669.2"/>
  </r>
  <r>
    <x v="1"/>
    <d v="2024-07-19T00:00:00"/>
    <x v="0"/>
    <n v="209.3"/>
    <n v="5"/>
    <n v="1046.5"/>
  </r>
  <r>
    <x v="1"/>
    <d v="2024-07-20T00:00:00"/>
    <x v="1"/>
    <n v="119.4"/>
    <n v="5"/>
    <n v="597"/>
  </r>
  <r>
    <x v="2"/>
    <d v="2024-07-20T00:00:00"/>
    <x v="4"/>
    <n v="202.3"/>
    <n v="3"/>
    <n v="606.90000000000009"/>
  </r>
  <r>
    <x v="3"/>
    <d v="2024-07-21T00:00:00"/>
    <x v="0"/>
    <n v="209.3"/>
    <n v="5"/>
    <n v="1046.5"/>
  </r>
  <r>
    <x v="0"/>
    <d v="2024-07-21T00:00:00"/>
    <x v="0"/>
    <n v="209.3"/>
    <n v="2"/>
    <n v="418.6"/>
  </r>
  <r>
    <x v="2"/>
    <d v="2024-07-21T00:00:00"/>
    <x v="4"/>
    <n v="202.3"/>
    <n v="2"/>
    <n v="404.6"/>
  </r>
  <r>
    <x v="3"/>
    <d v="2024-07-22T00:00:00"/>
    <x v="2"/>
    <n v="167.3"/>
    <n v="1"/>
    <n v="167.3"/>
  </r>
  <r>
    <x v="0"/>
    <d v="2024-07-22T00:00:00"/>
    <x v="4"/>
    <n v="202.3"/>
    <n v="1"/>
    <n v="202.3"/>
  </r>
  <r>
    <x v="2"/>
    <d v="2024-07-22T00:00:00"/>
    <x v="3"/>
    <n v="299.39999999999998"/>
    <n v="1"/>
    <n v="299.39999999999998"/>
  </r>
  <r>
    <x v="4"/>
    <d v="2024-07-23T00:00:00"/>
    <x v="2"/>
    <n v="167.3"/>
    <n v="5"/>
    <n v="836.5"/>
  </r>
  <r>
    <x v="0"/>
    <d v="2024-07-23T00:00:00"/>
    <x v="1"/>
    <n v="119.4"/>
    <n v="5"/>
    <n v="597"/>
  </r>
  <r>
    <x v="3"/>
    <d v="2024-07-24T00:00:00"/>
    <x v="4"/>
    <n v="202.3"/>
    <n v="3"/>
    <n v="606.90000000000009"/>
  </r>
  <r>
    <x v="2"/>
    <d v="2024-07-25T00:00:00"/>
    <x v="0"/>
    <n v="209.3"/>
    <n v="4"/>
    <n v="837.2"/>
  </r>
  <r>
    <x v="2"/>
    <d v="2024-07-25T00:00:00"/>
    <x v="2"/>
    <n v="167.3"/>
    <n v="3"/>
    <n v="501.90000000000003"/>
  </r>
  <r>
    <x v="0"/>
    <d v="2024-07-26T00:00:00"/>
    <x v="2"/>
    <n v="167.3"/>
    <n v="3"/>
    <n v="501.90000000000003"/>
  </r>
  <r>
    <x v="1"/>
    <d v="2024-07-26T00:00:00"/>
    <x v="1"/>
    <n v="119.4"/>
    <n v="4"/>
    <n v="477.6"/>
  </r>
  <r>
    <x v="3"/>
    <d v="2024-07-27T00:00:00"/>
    <x v="1"/>
    <n v="119.4"/>
    <n v="2"/>
    <n v="238.8"/>
  </r>
  <r>
    <x v="3"/>
    <d v="2024-07-27T00:00:00"/>
    <x v="3"/>
    <n v="299.39999999999998"/>
    <n v="1"/>
    <n v="299.39999999999998"/>
  </r>
  <r>
    <x v="0"/>
    <d v="2024-07-27T00:00:00"/>
    <x v="1"/>
    <n v="119.4"/>
    <n v="3"/>
    <n v="358.20000000000005"/>
  </r>
  <r>
    <x v="1"/>
    <d v="2024-07-27T00:00:00"/>
    <x v="1"/>
    <n v="119.4"/>
    <n v="5"/>
    <n v="597"/>
  </r>
  <r>
    <x v="3"/>
    <d v="2024-07-28T00:00:00"/>
    <x v="0"/>
    <n v="209.3"/>
    <n v="3"/>
    <n v="627.90000000000009"/>
  </r>
  <r>
    <x v="0"/>
    <d v="2024-07-28T00:00:00"/>
    <x v="3"/>
    <n v="299.39999999999998"/>
    <n v="3"/>
    <n v="898.19999999999993"/>
  </r>
  <r>
    <x v="0"/>
    <d v="2024-07-29T00:00:00"/>
    <x v="4"/>
    <n v="202.3"/>
    <n v="4"/>
    <n v="809.2"/>
  </r>
  <r>
    <x v="1"/>
    <d v="2024-07-30T00:00:00"/>
    <x v="1"/>
    <n v="119.4"/>
    <n v="5"/>
    <n v="597"/>
  </r>
  <r>
    <x v="3"/>
    <d v="2024-07-31T00:00:00"/>
    <x v="0"/>
    <n v="209.3"/>
    <n v="2"/>
    <n v="418.6"/>
  </r>
  <r>
    <x v="3"/>
    <d v="2024-07-31T00:00:00"/>
    <x v="2"/>
    <n v="167.3"/>
    <n v="2"/>
    <n v="334.6"/>
  </r>
  <r>
    <x v="0"/>
    <d v="2024-08-01T00:00:00"/>
    <x v="3"/>
    <n v="299.39999999999998"/>
    <n v="1"/>
    <n v="299.39999999999998"/>
  </r>
  <r>
    <x v="0"/>
    <d v="2024-08-02T00:00:00"/>
    <x v="4"/>
    <n v="202.3"/>
    <n v="3"/>
    <n v="606.90000000000009"/>
  </r>
  <r>
    <x v="1"/>
    <d v="2024-08-02T00:00:00"/>
    <x v="3"/>
    <n v="299.39999999999998"/>
    <n v="5"/>
    <n v="1497"/>
  </r>
  <r>
    <x v="3"/>
    <d v="2024-08-03T00:00:00"/>
    <x v="1"/>
    <n v="119.4"/>
    <n v="3"/>
    <n v="358.20000000000005"/>
  </r>
  <r>
    <x v="1"/>
    <d v="2024-08-03T00:00:00"/>
    <x v="2"/>
    <n v="167.3"/>
    <n v="5"/>
    <n v="836.5"/>
  </r>
  <r>
    <x v="4"/>
    <d v="2024-08-04T00:00:00"/>
    <x v="2"/>
    <n v="167.3"/>
    <n v="5"/>
    <n v="836.5"/>
  </r>
  <r>
    <x v="0"/>
    <d v="2024-08-04T00:00:00"/>
    <x v="4"/>
    <n v="202.3"/>
    <n v="2"/>
    <n v="404.6"/>
  </r>
  <r>
    <x v="1"/>
    <d v="2024-08-04T00:00:00"/>
    <x v="4"/>
    <n v="202.3"/>
    <n v="2"/>
    <n v="404.6"/>
  </r>
  <r>
    <x v="1"/>
    <d v="2024-08-04T00:00:00"/>
    <x v="1"/>
    <n v="119.4"/>
    <n v="4"/>
    <n v="477.6"/>
  </r>
  <r>
    <x v="3"/>
    <d v="2024-08-05T00:00:00"/>
    <x v="3"/>
    <n v="299.39999999999998"/>
    <n v="1"/>
    <n v="299.39999999999998"/>
  </r>
  <r>
    <x v="1"/>
    <d v="2024-08-05T00:00:00"/>
    <x v="4"/>
    <n v="202.3"/>
    <n v="5"/>
    <n v="1011.5"/>
  </r>
  <r>
    <x v="2"/>
    <d v="2024-08-05T00:00:00"/>
    <x v="0"/>
    <n v="209.3"/>
    <n v="5"/>
    <n v="1046.5"/>
  </r>
  <r>
    <x v="0"/>
    <d v="2024-08-06T00:00:00"/>
    <x v="2"/>
    <n v="167.3"/>
    <n v="2"/>
    <n v="334.6"/>
  </r>
  <r>
    <x v="0"/>
    <d v="2024-08-06T00:00:00"/>
    <x v="0"/>
    <n v="209.3"/>
    <n v="5"/>
    <n v="1046.5"/>
  </r>
  <r>
    <x v="1"/>
    <d v="2024-08-06T00:00:00"/>
    <x v="1"/>
    <n v="119.4"/>
    <n v="5"/>
    <n v="597"/>
  </r>
  <r>
    <x v="2"/>
    <d v="2024-08-06T00:00:00"/>
    <x v="2"/>
    <n v="167.3"/>
    <n v="3"/>
    <n v="501.90000000000003"/>
  </r>
  <r>
    <x v="3"/>
    <d v="2024-08-07T00:00:00"/>
    <x v="4"/>
    <n v="202.3"/>
    <n v="2"/>
    <n v="404.6"/>
  </r>
  <r>
    <x v="4"/>
    <d v="2024-08-07T00:00:00"/>
    <x v="2"/>
    <n v="167.3"/>
    <n v="5"/>
    <n v="836.5"/>
  </r>
  <r>
    <x v="1"/>
    <d v="2024-08-07T00:00:00"/>
    <x v="2"/>
    <n v="167.3"/>
    <n v="4"/>
    <n v="669.2"/>
  </r>
  <r>
    <x v="3"/>
    <d v="2024-08-08T00:00:00"/>
    <x v="2"/>
    <n v="167.3"/>
    <n v="2"/>
    <n v="334.6"/>
  </r>
  <r>
    <x v="0"/>
    <d v="2024-08-08T00:00:00"/>
    <x v="4"/>
    <n v="202.3"/>
    <n v="5"/>
    <n v="1011.5"/>
  </r>
  <r>
    <x v="1"/>
    <d v="2024-08-08T00:00:00"/>
    <x v="4"/>
    <n v="202.3"/>
    <n v="1"/>
    <n v="202.3"/>
  </r>
  <r>
    <x v="0"/>
    <d v="2024-08-09T00:00:00"/>
    <x v="1"/>
    <n v="119.4"/>
    <n v="4"/>
    <n v="477.6"/>
  </r>
  <r>
    <x v="1"/>
    <d v="2024-08-09T00:00:00"/>
    <x v="2"/>
    <n v="167.3"/>
    <n v="2"/>
    <n v="334.6"/>
  </r>
  <r>
    <x v="2"/>
    <d v="2024-08-09T00:00:00"/>
    <x v="3"/>
    <n v="299.39999999999998"/>
    <n v="5"/>
    <n v="1497"/>
  </r>
  <r>
    <x v="3"/>
    <d v="2024-08-10T00:00:00"/>
    <x v="3"/>
    <n v="299.39999999999998"/>
    <n v="3"/>
    <n v="898.19999999999993"/>
  </r>
  <r>
    <x v="0"/>
    <d v="2024-08-10T00:00:00"/>
    <x v="2"/>
    <n v="167.3"/>
    <n v="4"/>
    <n v="669.2"/>
  </r>
  <r>
    <x v="3"/>
    <d v="2024-08-11T00:00:00"/>
    <x v="0"/>
    <n v="209.3"/>
    <n v="3"/>
    <n v="627.90000000000009"/>
  </r>
  <r>
    <x v="4"/>
    <d v="2024-08-11T00:00:00"/>
    <x v="3"/>
    <n v="299.39999999999998"/>
    <n v="1"/>
    <n v="299.39999999999998"/>
  </r>
  <r>
    <x v="2"/>
    <d v="2024-08-11T00:00:00"/>
    <x v="4"/>
    <n v="202.3"/>
    <n v="1"/>
    <n v="202.3"/>
  </r>
  <r>
    <x v="4"/>
    <d v="2024-08-12T00:00:00"/>
    <x v="1"/>
    <n v="119.4"/>
    <n v="5"/>
    <n v="597"/>
  </r>
  <r>
    <x v="1"/>
    <d v="2024-08-12T00:00:00"/>
    <x v="1"/>
    <n v="119.4"/>
    <n v="1"/>
    <n v="119.4"/>
  </r>
  <r>
    <x v="2"/>
    <d v="2024-08-12T00:00:00"/>
    <x v="0"/>
    <n v="209.3"/>
    <n v="3"/>
    <n v="627.90000000000009"/>
  </r>
  <r>
    <x v="3"/>
    <d v="2024-08-13T00:00:00"/>
    <x v="1"/>
    <n v="119.4"/>
    <n v="2"/>
    <n v="238.8"/>
  </r>
  <r>
    <x v="3"/>
    <d v="2024-08-13T00:00:00"/>
    <x v="3"/>
    <n v="299.39999999999998"/>
    <n v="1"/>
    <n v="299.39999999999998"/>
  </r>
  <r>
    <x v="0"/>
    <d v="2024-08-13T00:00:00"/>
    <x v="3"/>
    <n v="299.39999999999998"/>
    <n v="5"/>
    <n v="1497"/>
  </r>
  <r>
    <x v="0"/>
    <d v="2024-08-13T00:00:00"/>
    <x v="1"/>
    <n v="119.4"/>
    <n v="3"/>
    <n v="358.20000000000005"/>
  </r>
  <r>
    <x v="2"/>
    <d v="2024-08-13T00:00:00"/>
    <x v="3"/>
    <n v="299.39999999999998"/>
    <n v="5"/>
    <n v="1497"/>
  </r>
  <r>
    <x v="4"/>
    <d v="2024-08-14T00:00:00"/>
    <x v="4"/>
    <n v="202.3"/>
    <n v="4"/>
    <n v="809.2"/>
  </r>
  <r>
    <x v="0"/>
    <d v="2024-08-14T00:00:00"/>
    <x v="1"/>
    <n v="119.4"/>
    <n v="5"/>
    <n v="597"/>
  </r>
  <r>
    <x v="3"/>
    <d v="2024-08-15T00:00:00"/>
    <x v="0"/>
    <n v="209.3"/>
    <n v="2"/>
    <n v="418.6"/>
  </r>
  <r>
    <x v="4"/>
    <d v="2024-08-15T00:00:00"/>
    <x v="0"/>
    <n v="209.3"/>
    <n v="2"/>
    <n v="418.6"/>
  </r>
  <r>
    <x v="3"/>
    <d v="2024-08-16T00:00:00"/>
    <x v="3"/>
    <n v="299.39999999999998"/>
    <n v="1"/>
    <n v="299.39999999999998"/>
  </r>
  <r>
    <x v="0"/>
    <d v="2024-08-16T00:00:00"/>
    <x v="0"/>
    <n v="209.3"/>
    <n v="3"/>
    <n v="627.90000000000009"/>
  </r>
  <r>
    <x v="1"/>
    <d v="2024-08-16T00:00:00"/>
    <x v="0"/>
    <n v="209.3"/>
    <n v="1"/>
    <n v="209.3"/>
  </r>
  <r>
    <x v="2"/>
    <d v="2024-08-16T00:00:00"/>
    <x v="1"/>
    <n v="119.4"/>
    <n v="1"/>
    <n v="119.4"/>
  </r>
  <r>
    <x v="1"/>
    <d v="2024-08-18T00:00:00"/>
    <x v="4"/>
    <n v="202.3"/>
    <n v="4"/>
    <n v="809.2"/>
  </r>
  <r>
    <x v="1"/>
    <d v="2024-08-19T00:00:00"/>
    <x v="1"/>
    <n v="119.4"/>
    <n v="5"/>
    <n v="597"/>
  </r>
  <r>
    <x v="1"/>
    <d v="2024-08-19T00:00:00"/>
    <x v="4"/>
    <n v="202.3"/>
    <n v="5"/>
    <n v="1011.5"/>
  </r>
  <r>
    <x v="0"/>
    <d v="2024-08-20T00:00:00"/>
    <x v="1"/>
    <n v="119.4"/>
    <n v="2"/>
    <n v="238.8"/>
  </r>
  <r>
    <x v="0"/>
    <d v="2024-08-20T00:00:00"/>
    <x v="3"/>
    <n v="299.39999999999998"/>
    <n v="1"/>
    <n v="299.39999999999998"/>
  </r>
  <r>
    <x v="0"/>
    <d v="2024-08-21T00:00:00"/>
    <x v="4"/>
    <n v="202.3"/>
    <n v="4"/>
    <n v="809.2"/>
  </r>
  <r>
    <x v="1"/>
    <d v="2024-08-21T00:00:00"/>
    <x v="0"/>
    <n v="209.3"/>
    <n v="4"/>
    <n v="837.2"/>
  </r>
  <r>
    <x v="4"/>
    <d v="2024-08-22T00:00:00"/>
    <x v="2"/>
    <n v="167.3"/>
    <n v="2"/>
    <n v="334.6"/>
  </r>
  <r>
    <x v="4"/>
    <d v="2024-08-22T00:00:00"/>
    <x v="3"/>
    <n v="299.39999999999998"/>
    <n v="3"/>
    <n v="898.19999999999993"/>
  </r>
  <r>
    <x v="2"/>
    <d v="2024-08-22T00:00:00"/>
    <x v="3"/>
    <n v="299.39999999999998"/>
    <n v="5"/>
    <n v="1497"/>
  </r>
  <r>
    <x v="1"/>
    <d v="2024-08-23T00:00:00"/>
    <x v="4"/>
    <n v="202.3"/>
    <n v="5"/>
    <n v="1011.5"/>
  </r>
  <r>
    <x v="4"/>
    <d v="2024-08-24T00:00:00"/>
    <x v="2"/>
    <n v="167.3"/>
    <n v="3"/>
    <n v="501.90000000000003"/>
  </r>
  <r>
    <x v="4"/>
    <d v="2024-08-24T00:00:00"/>
    <x v="1"/>
    <n v="119.4"/>
    <n v="2"/>
    <n v="238.8"/>
  </r>
  <r>
    <x v="1"/>
    <d v="2024-08-24T00:00:00"/>
    <x v="1"/>
    <n v="119.4"/>
    <n v="4"/>
    <n v="477.6"/>
  </r>
  <r>
    <x v="1"/>
    <d v="2024-08-24T00:00:00"/>
    <x v="1"/>
    <n v="119.4"/>
    <n v="3"/>
    <n v="358.20000000000005"/>
  </r>
  <r>
    <x v="1"/>
    <d v="2024-08-24T00:00:00"/>
    <x v="4"/>
    <n v="202.3"/>
    <n v="5"/>
    <n v="1011.5"/>
  </r>
  <r>
    <x v="3"/>
    <d v="2024-08-25T00:00:00"/>
    <x v="0"/>
    <n v="209.3"/>
    <n v="3"/>
    <n v="627.90000000000009"/>
  </r>
  <r>
    <x v="0"/>
    <d v="2024-08-25T00:00:00"/>
    <x v="1"/>
    <n v="119.4"/>
    <n v="5"/>
    <n v="597"/>
  </r>
  <r>
    <x v="1"/>
    <d v="2024-08-25T00:00:00"/>
    <x v="4"/>
    <n v="202.3"/>
    <n v="4"/>
    <n v="809.2"/>
  </r>
  <r>
    <x v="2"/>
    <d v="2024-08-25T00:00:00"/>
    <x v="2"/>
    <n v="167.3"/>
    <n v="2"/>
    <n v="334.6"/>
  </r>
  <r>
    <x v="3"/>
    <d v="2024-08-26T00:00:00"/>
    <x v="1"/>
    <n v="119.4"/>
    <n v="3"/>
    <n v="358.20000000000005"/>
  </r>
  <r>
    <x v="0"/>
    <d v="2024-08-26T00:00:00"/>
    <x v="4"/>
    <n v="202.3"/>
    <n v="5"/>
    <n v="1011.5"/>
  </r>
  <r>
    <x v="0"/>
    <d v="2024-08-27T00:00:00"/>
    <x v="3"/>
    <n v="299.39999999999998"/>
    <n v="5"/>
    <n v="1497"/>
  </r>
  <r>
    <x v="0"/>
    <d v="2024-08-27T00:00:00"/>
    <x v="2"/>
    <n v="167.3"/>
    <n v="2"/>
    <n v="334.6"/>
  </r>
  <r>
    <x v="1"/>
    <d v="2024-08-27T00:00:00"/>
    <x v="3"/>
    <n v="299.39999999999998"/>
    <n v="3"/>
    <n v="898.19999999999993"/>
  </r>
  <r>
    <x v="2"/>
    <d v="2024-08-27T00:00:00"/>
    <x v="1"/>
    <n v="119.4"/>
    <n v="3"/>
    <n v="358.20000000000005"/>
  </r>
  <r>
    <x v="3"/>
    <d v="2024-08-29T00:00:00"/>
    <x v="3"/>
    <n v="299.39999999999998"/>
    <n v="4"/>
    <n v="1197.5999999999999"/>
  </r>
  <r>
    <x v="4"/>
    <d v="2024-08-29T00:00:00"/>
    <x v="2"/>
    <n v="167.3"/>
    <n v="3"/>
    <n v="501.90000000000003"/>
  </r>
  <r>
    <x v="3"/>
    <d v="2024-08-30T00:00:00"/>
    <x v="3"/>
    <n v="299.39999999999998"/>
    <n v="1"/>
    <n v="299.39999999999998"/>
  </r>
  <r>
    <x v="1"/>
    <d v="2024-08-30T00:00:00"/>
    <x v="3"/>
    <n v="299.39999999999998"/>
    <n v="1"/>
    <n v="299.39999999999998"/>
  </r>
  <r>
    <x v="1"/>
    <d v="2024-08-30T00:00:00"/>
    <x v="2"/>
    <n v="167.3"/>
    <n v="5"/>
    <n v="836.5"/>
  </r>
  <r>
    <x v="2"/>
    <d v="2024-08-30T00:00:00"/>
    <x v="4"/>
    <n v="202.3"/>
    <n v="1"/>
    <n v="202.3"/>
  </r>
  <r>
    <x v="3"/>
    <d v="2024-08-31T00:00:00"/>
    <x v="1"/>
    <n v="119.4"/>
    <n v="3"/>
    <n v="358.20000000000005"/>
  </r>
  <r>
    <x v="2"/>
    <d v="2024-08-31T00:00:00"/>
    <x v="0"/>
    <n v="209.3"/>
    <n v="4"/>
    <n v="837.2"/>
  </r>
  <r>
    <x v="3"/>
    <d v="2024-09-01T00:00:00"/>
    <x v="2"/>
    <n v="167.3"/>
    <n v="3"/>
    <n v="501.90000000000003"/>
  </r>
  <r>
    <x v="2"/>
    <d v="2024-09-02T00:00:00"/>
    <x v="2"/>
    <n v="167.3"/>
    <n v="1"/>
    <n v="167.3"/>
  </r>
  <r>
    <x v="2"/>
    <d v="2024-09-02T00:00:00"/>
    <x v="0"/>
    <n v="209.3"/>
    <n v="1"/>
    <n v="209.3"/>
  </r>
  <r>
    <x v="4"/>
    <d v="2024-09-03T00:00:00"/>
    <x v="3"/>
    <n v="299.39999999999998"/>
    <n v="4"/>
    <n v="1197.5999999999999"/>
  </r>
  <r>
    <x v="4"/>
    <d v="2024-09-03T00:00:00"/>
    <x v="1"/>
    <n v="119.4"/>
    <n v="4"/>
    <n v="477.6"/>
  </r>
  <r>
    <x v="3"/>
    <d v="2024-09-05T00:00:00"/>
    <x v="2"/>
    <n v="167.3"/>
    <n v="1"/>
    <n v="167.3"/>
  </r>
  <r>
    <x v="0"/>
    <d v="2024-09-05T00:00:00"/>
    <x v="0"/>
    <n v="209.3"/>
    <n v="5"/>
    <n v="1046.5"/>
  </r>
  <r>
    <x v="0"/>
    <d v="2024-09-05T00:00:00"/>
    <x v="1"/>
    <n v="119.4"/>
    <n v="4"/>
    <n v="477.6"/>
  </r>
  <r>
    <x v="1"/>
    <d v="2024-09-05T00:00:00"/>
    <x v="1"/>
    <n v="119.4"/>
    <n v="5"/>
    <n v="597"/>
  </r>
  <r>
    <x v="4"/>
    <d v="2024-09-06T00:00:00"/>
    <x v="0"/>
    <n v="209.3"/>
    <n v="1"/>
    <n v="209.3"/>
  </r>
  <r>
    <x v="4"/>
    <d v="2024-09-06T00:00:00"/>
    <x v="4"/>
    <n v="202.3"/>
    <n v="5"/>
    <n v="1011.5"/>
  </r>
  <r>
    <x v="0"/>
    <d v="2024-09-06T00:00:00"/>
    <x v="1"/>
    <n v="119.4"/>
    <n v="5"/>
    <n v="597"/>
  </r>
  <r>
    <x v="1"/>
    <d v="2024-09-07T00:00:00"/>
    <x v="3"/>
    <n v="299.39999999999998"/>
    <n v="2"/>
    <n v="598.79999999999995"/>
  </r>
  <r>
    <x v="3"/>
    <d v="2024-09-08T00:00:00"/>
    <x v="0"/>
    <n v="209.3"/>
    <n v="3"/>
    <n v="627.90000000000009"/>
  </r>
  <r>
    <x v="1"/>
    <d v="2024-09-08T00:00:00"/>
    <x v="4"/>
    <n v="202.3"/>
    <n v="5"/>
    <n v="1011.5"/>
  </r>
  <r>
    <x v="4"/>
    <d v="2024-09-09T00:00:00"/>
    <x v="2"/>
    <n v="167.3"/>
    <n v="5"/>
    <n v="836.5"/>
  </r>
  <r>
    <x v="2"/>
    <d v="2024-09-10T00:00:00"/>
    <x v="1"/>
    <n v="119.4"/>
    <n v="3"/>
    <n v="358.20000000000005"/>
  </r>
  <r>
    <x v="2"/>
    <d v="2024-09-10T00:00:00"/>
    <x v="4"/>
    <n v="202.3"/>
    <n v="2"/>
    <n v="404.6"/>
  </r>
  <r>
    <x v="0"/>
    <d v="2024-09-11T00:00:00"/>
    <x v="2"/>
    <n v="167.3"/>
    <n v="3"/>
    <n v="501.90000000000003"/>
  </r>
  <r>
    <x v="1"/>
    <d v="2024-09-11T00:00:00"/>
    <x v="0"/>
    <n v="209.3"/>
    <n v="5"/>
    <n v="1046.5"/>
  </r>
  <r>
    <x v="0"/>
    <d v="2024-09-12T00:00:00"/>
    <x v="2"/>
    <n v="167.3"/>
    <n v="4"/>
    <n v="669.2"/>
  </r>
  <r>
    <x v="1"/>
    <d v="2024-09-13T00:00:00"/>
    <x v="1"/>
    <n v="119.4"/>
    <n v="1"/>
    <n v="119.4"/>
  </r>
  <r>
    <x v="4"/>
    <d v="2024-09-14T00:00:00"/>
    <x v="0"/>
    <n v="209.3"/>
    <n v="5"/>
    <n v="1046.5"/>
  </r>
  <r>
    <x v="1"/>
    <d v="2024-09-14T00:00:00"/>
    <x v="1"/>
    <n v="119.4"/>
    <n v="1"/>
    <n v="119.4"/>
  </r>
  <r>
    <x v="4"/>
    <d v="2024-09-15T00:00:00"/>
    <x v="2"/>
    <n v="167.3"/>
    <n v="5"/>
    <n v="836.5"/>
  </r>
  <r>
    <x v="2"/>
    <d v="2024-09-17T00:00:00"/>
    <x v="2"/>
    <n v="167.3"/>
    <n v="2"/>
    <n v="334.6"/>
  </r>
  <r>
    <x v="3"/>
    <d v="2024-09-18T00:00:00"/>
    <x v="1"/>
    <n v="119.4"/>
    <n v="3"/>
    <n v="358.20000000000005"/>
  </r>
  <r>
    <x v="4"/>
    <d v="2024-09-18T00:00:00"/>
    <x v="2"/>
    <n v="167.3"/>
    <n v="1"/>
    <n v="167.3"/>
  </r>
  <r>
    <x v="0"/>
    <d v="2024-09-18T00:00:00"/>
    <x v="4"/>
    <n v="202.3"/>
    <n v="5"/>
    <n v="1011.5"/>
  </r>
  <r>
    <x v="2"/>
    <d v="2024-09-18T00:00:00"/>
    <x v="4"/>
    <n v="202.3"/>
    <n v="2"/>
    <n v="404.6"/>
  </r>
  <r>
    <x v="4"/>
    <d v="2024-09-19T00:00:00"/>
    <x v="2"/>
    <n v="167.3"/>
    <n v="1"/>
    <n v="167.3"/>
  </r>
  <r>
    <x v="0"/>
    <d v="2024-09-19T00:00:00"/>
    <x v="4"/>
    <n v="202.3"/>
    <n v="3"/>
    <n v="606.90000000000009"/>
  </r>
  <r>
    <x v="0"/>
    <d v="2024-09-20T00:00:00"/>
    <x v="4"/>
    <n v="202.3"/>
    <n v="4"/>
    <n v="809.2"/>
  </r>
  <r>
    <x v="4"/>
    <d v="2024-09-21T00:00:00"/>
    <x v="2"/>
    <n v="167.3"/>
    <n v="1"/>
    <n v="167.3"/>
  </r>
  <r>
    <x v="2"/>
    <d v="2024-09-22T00:00:00"/>
    <x v="0"/>
    <n v="209.3"/>
    <n v="3"/>
    <n v="627.90000000000009"/>
  </r>
  <r>
    <x v="3"/>
    <d v="2024-09-23T00:00:00"/>
    <x v="0"/>
    <n v="209.3"/>
    <n v="1"/>
    <n v="209.3"/>
  </r>
  <r>
    <x v="3"/>
    <d v="2024-09-23T00:00:00"/>
    <x v="4"/>
    <n v="202.3"/>
    <n v="1"/>
    <n v="202.3"/>
  </r>
  <r>
    <x v="0"/>
    <d v="2024-09-23T00:00:00"/>
    <x v="1"/>
    <n v="119.4"/>
    <n v="5"/>
    <n v="597"/>
  </r>
  <r>
    <x v="1"/>
    <d v="2024-09-23T00:00:00"/>
    <x v="1"/>
    <n v="119.4"/>
    <n v="4"/>
    <n v="477.6"/>
  </r>
  <r>
    <x v="0"/>
    <d v="2024-09-24T00:00:00"/>
    <x v="3"/>
    <n v="299.39999999999998"/>
    <n v="4"/>
    <n v="1197.5999999999999"/>
  </r>
  <r>
    <x v="1"/>
    <d v="2024-09-24T00:00:00"/>
    <x v="2"/>
    <n v="167.3"/>
    <n v="4"/>
    <n v="669.2"/>
  </r>
  <r>
    <x v="0"/>
    <d v="2024-09-25T00:00:00"/>
    <x v="3"/>
    <n v="299.39999999999998"/>
    <n v="1"/>
    <n v="299.39999999999998"/>
  </r>
  <r>
    <x v="1"/>
    <d v="2024-09-25T00:00:00"/>
    <x v="4"/>
    <n v="202.3"/>
    <n v="2"/>
    <n v="404.6"/>
  </r>
  <r>
    <x v="4"/>
    <d v="2024-09-26T00:00:00"/>
    <x v="0"/>
    <n v="209.3"/>
    <n v="5"/>
    <n v="1046.5"/>
  </r>
  <r>
    <x v="4"/>
    <d v="2024-09-28T00:00:00"/>
    <x v="3"/>
    <n v="299.39999999999998"/>
    <n v="1"/>
    <n v="299.39999999999998"/>
  </r>
  <r>
    <x v="4"/>
    <d v="2024-09-28T00:00:00"/>
    <x v="4"/>
    <n v="202.3"/>
    <n v="1"/>
    <n v="202.3"/>
  </r>
  <r>
    <x v="4"/>
    <d v="2024-09-28T00:00:00"/>
    <x v="2"/>
    <n v="167.3"/>
    <n v="1"/>
    <n v="167.3"/>
  </r>
  <r>
    <x v="0"/>
    <d v="2024-09-28T00:00:00"/>
    <x v="3"/>
    <n v="299.39999999999998"/>
    <n v="3"/>
    <n v="898.19999999999993"/>
  </r>
  <r>
    <x v="4"/>
    <d v="2024-09-29T00:00:00"/>
    <x v="4"/>
    <n v="202.3"/>
    <n v="5"/>
    <n v="1011.5"/>
  </r>
  <r>
    <x v="0"/>
    <d v="2024-09-29T00:00:00"/>
    <x v="1"/>
    <n v="119.4"/>
    <n v="1"/>
    <n v="119.4"/>
  </r>
  <r>
    <x v="0"/>
    <d v="2024-09-29T00:00:00"/>
    <x v="2"/>
    <n v="167.3"/>
    <n v="1"/>
    <n v="167.3"/>
  </r>
  <r>
    <x v="4"/>
    <d v="2024-09-30T00:00:00"/>
    <x v="0"/>
    <n v="209.3"/>
    <n v="3"/>
    <n v="627.90000000000009"/>
  </r>
  <r>
    <x v="2"/>
    <d v="2024-09-30T00:00:00"/>
    <x v="3"/>
    <n v="299.39999999999998"/>
    <n v="4"/>
    <n v="1197.5999999999999"/>
  </r>
  <r>
    <x v="2"/>
    <d v="2024-10-01T00:00:00"/>
    <x v="0"/>
    <n v="209.3"/>
    <n v="3"/>
    <n v="627.90000000000009"/>
  </r>
  <r>
    <x v="3"/>
    <d v="2024-10-03T00:00:00"/>
    <x v="2"/>
    <n v="167.3"/>
    <n v="1"/>
    <n v="167.3"/>
  </r>
  <r>
    <x v="3"/>
    <d v="2024-10-03T00:00:00"/>
    <x v="0"/>
    <n v="209.3"/>
    <n v="1"/>
    <n v="209.3"/>
  </r>
  <r>
    <x v="0"/>
    <d v="2024-10-03T00:00:00"/>
    <x v="0"/>
    <n v="209.3"/>
    <n v="5"/>
    <n v="1046.5"/>
  </r>
  <r>
    <x v="2"/>
    <d v="2024-10-04T00:00:00"/>
    <x v="1"/>
    <n v="119.4"/>
    <n v="2"/>
    <n v="238.8"/>
  </r>
  <r>
    <x v="3"/>
    <d v="2024-10-05T00:00:00"/>
    <x v="2"/>
    <n v="167.3"/>
    <n v="3"/>
    <n v="501.90000000000003"/>
  </r>
  <r>
    <x v="4"/>
    <d v="2024-10-05T00:00:00"/>
    <x v="2"/>
    <n v="167.3"/>
    <n v="3"/>
    <n v="501.90000000000003"/>
  </r>
  <r>
    <x v="1"/>
    <d v="2024-10-05T00:00:00"/>
    <x v="2"/>
    <n v="167.3"/>
    <n v="4"/>
    <n v="669.2"/>
  </r>
  <r>
    <x v="4"/>
    <d v="2024-10-06T00:00:00"/>
    <x v="3"/>
    <n v="299.39999999999998"/>
    <n v="5"/>
    <n v="1497"/>
  </r>
  <r>
    <x v="1"/>
    <d v="2024-10-06T00:00:00"/>
    <x v="0"/>
    <n v="209.3"/>
    <n v="1"/>
    <n v="209.3"/>
  </r>
  <r>
    <x v="4"/>
    <d v="2024-10-08T00:00:00"/>
    <x v="1"/>
    <n v="119.4"/>
    <n v="1"/>
    <n v="119.4"/>
  </r>
  <r>
    <x v="1"/>
    <d v="2024-10-09T00:00:00"/>
    <x v="4"/>
    <n v="202.3"/>
    <n v="5"/>
    <n v="1011.5"/>
  </r>
  <r>
    <x v="0"/>
    <d v="2024-10-10T00:00:00"/>
    <x v="0"/>
    <n v="209.3"/>
    <n v="2"/>
    <n v="418.6"/>
  </r>
  <r>
    <x v="1"/>
    <d v="2024-10-10T00:00:00"/>
    <x v="0"/>
    <n v="209.3"/>
    <n v="3"/>
    <n v="627.90000000000009"/>
  </r>
  <r>
    <x v="3"/>
    <d v="2024-10-11T00:00:00"/>
    <x v="0"/>
    <n v="209.3"/>
    <n v="5"/>
    <n v="1046.5"/>
  </r>
  <r>
    <x v="4"/>
    <d v="2024-10-11T00:00:00"/>
    <x v="1"/>
    <n v="119.4"/>
    <n v="4"/>
    <n v="477.6"/>
  </r>
  <r>
    <x v="1"/>
    <d v="2024-10-11T00:00:00"/>
    <x v="1"/>
    <n v="119.4"/>
    <n v="2"/>
    <n v="238.8"/>
  </r>
  <r>
    <x v="3"/>
    <d v="2024-10-12T00:00:00"/>
    <x v="2"/>
    <n v="167.3"/>
    <n v="3"/>
    <n v="501.90000000000003"/>
  </r>
  <r>
    <x v="4"/>
    <d v="2024-10-12T00:00:00"/>
    <x v="2"/>
    <n v="167.3"/>
    <n v="5"/>
    <n v="836.5"/>
  </r>
  <r>
    <x v="4"/>
    <d v="2024-10-12T00:00:00"/>
    <x v="4"/>
    <n v="202.3"/>
    <n v="5"/>
    <n v="1011.5"/>
  </r>
  <r>
    <x v="0"/>
    <d v="2024-10-12T00:00:00"/>
    <x v="4"/>
    <n v="202.3"/>
    <n v="4"/>
    <n v="809.2"/>
  </r>
  <r>
    <x v="4"/>
    <d v="2024-10-13T00:00:00"/>
    <x v="3"/>
    <n v="299.39999999999998"/>
    <n v="4"/>
    <n v="1197.5999999999999"/>
  </r>
  <r>
    <x v="0"/>
    <d v="2024-10-13T00:00:00"/>
    <x v="2"/>
    <n v="167.3"/>
    <n v="5"/>
    <n v="836.5"/>
  </r>
  <r>
    <x v="1"/>
    <d v="2024-10-14T00:00:00"/>
    <x v="1"/>
    <n v="119.4"/>
    <n v="5"/>
    <n v="597"/>
  </r>
  <r>
    <x v="2"/>
    <d v="2024-10-14T00:00:00"/>
    <x v="0"/>
    <n v="209.3"/>
    <n v="4"/>
    <n v="837.2"/>
  </r>
  <r>
    <x v="2"/>
    <d v="2024-10-15T00:00:00"/>
    <x v="0"/>
    <n v="209.3"/>
    <n v="5"/>
    <n v="1046.5"/>
  </r>
  <r>
    <x v="3"/>
    <d v="2024-10-16T00:00:00"/>
    <x v="3"/>
    <n v="299.39999999999998"/>
    <n v="3"/>
    <n v="898.19999999999993"/>
  </r>
  <r>
    <x v="4"/>
    <d v="2024-10-16T00:00:00"/>
    <x v="4"/>
    <n v="202.3"/>
    <n v="1"/>
    <n v="202.3"/>
  </r>
  <r>
    <x v="4"/>
    <d v="2024-10-17T00:00:00"/>
    <x v="4"/>
    <n v="202.3"/>
    <n v="1"/>
    <n v="202.3"/>
  </r>
  <r>
    <x v="2"/>
    <d v="2024-10-18T00:00:00"/>
    <x v="4"/>
    <n v="202.3"/>
    <n v="1"/>
    <n v="202.3"/>
  </r>
  <r>
    <x v="4"/>
    <d v="2024-10-19T00:00:00"/>
    <x v="3"/>
    <n v="299.39999999999998"/>
    <n v="3"/>
    <n v="898.19999999999993"/>
  </r>
  <r>
    <x v="4"/>
    <d v="2024-10-19T00:00:00"/>
    <x v="4"/>
    <n v="202.3"/>
    <n v="4"/>
    <n v="809.2"/>
  </r>
  <r>
    <x v="0"/>
    <d v="2024-10-19T00:00:00"/>
    <x v="3"/>
    <n v="299.39999999999998"/>
    <n v="5"/>
    <n v="1497"/>
  </r>
  <r>
    <x v="0"/>
    <d v="2024-10-19T00:00:00"/>
    <x v="4"/>
    <n v="202.3"/>
    <n v="4"/>
    <n v="809.2"/>
  </r>
  <r>
    <x v="1"/>
    <d v="2024-10-19T00:00:00"/>
    <x v="1"/>
    <n v="119.4"/>
    <n v="4"/>
    <n v="477.6"/>
  </r>
  <r>
    <x v="1"/>
    <d v="2024-10-21T00:00:00"/>
    <x v="4"/>
    <n v="202.3"/>
    <n v="5"/>
    <n v="1011.5"/>
  </r>
  <r>
    <x v="1"/>
    <d v="2024-10-21T00:00:00"/>
    <x v="3"/>
    <n v="299.39999999999998"/>
    <n v="2"/>
    <n v="598.79999999999995"/>
  </r>
  <r>
    <x v="2"/>
    <d v="2024-10-21T00:00:00"/>
    <x v="4"/>
    <n v="202.3"/>
    <n v="2"/>
    <n v="404.6"/>
  </r>
  <r>
    <x v="0"/>
    <d v="2024-10-23T00:00:00"/>
    <x v="0"/>
    <n v="209.3"/>
    <n v="1"/>
    <n v="209.3"/>
  </r>
  <r>
    <x v="1"/>
    <d v="2024-10-23T00:00:00"/>
    <x v="1"/>
    <n v="119.4"/>
    <n v="5"/>
    <n v="597"/>
  </r>
  <r>
    <x v="3"/>
    <d v="2024-10-24T00:00:00"/>
    <x v="0"/>
    <n v="209.3"/>
    <n v="4"/>
    <n v="837.2"/>
  </r>
  <r>
    <x v="3"/>
    <d v="2024-10-25T00:00:00"/>
    <x v="0"/>
    <n v="209.3"/>
    <n v="3"/>
    <n v="627.90000000000009"/>
  </r>
  <r>
    <x v="2"/>
    <d v="2024-10-25T00:00:00"/>
    <x v="2"/>
    <n v="167.3"/>
    <n v="2"/>
    <n v="334.6"/>
  </r>
  <r>
    <x v="3"/>
    <d v="2024-10-26T00:00:00"/>
    <x v="4"/>
    <n v="202.3"/>
    <n v="3"/>
    <n v="606.90000000000009"/>
  </r>
  <r>
    <x v="1"/>
    <d v="2024-10-26T00:00:00"/>
    <x v="4"/>
    <n v="202.3"/>
    <n v="5"/>
    <n v="1011.5"/>
  </r>
  <r>
    <x v="3"/>
    <d v="2024-10-27T00:00:00"/>
    <x v="2"/>
    <n v="167.3"/>
    <n v="3"/>
    <n v="501.90000000000003"/>
  </r>
  <r>
    <x v="0"/>
    <d v="2024-10-27T00:00:00"/>
    <x v="4"/>
    <n v="202.3"/>
    <n v="4"/>
    <n v="809.2"/>
  </r>
  <r>
    <x v="0"/>
    <d v="2024-10-28T00:00:00"/>
    <x v="1"/>
    <n v="119.4"/>
    <n v="1"/>
    <n v="119.4"/>
  </r>
  <r>
    <x v="2"/>
    <d v="2024-10-28T00:00:00"/>
    <x v="4"/>
    <n v="202.3"/>
    <n v="3"/>
    <n v="606.90000000000009"/>
  </r>
  <r>
    <x v="1"/>
    <d v="2024-10-29T00:00:00"/>
    <x v="0"/>
    <n v="209.3"/>
    <n v="4"/>
    <n v="837.2"/>
  </r>
  <r>
    <x v="1"/>
    <d v="2024-10-30T00:00:00"/>
    <x v="1"/>
    <n v="119.4"/>
    <n v="4"/>
    <n v="477.6"/>
  </r>
  <r>
    <x v="2"/>
    <d v="2024-11-01T00:00:00"/>
    <x v="0"/>
    <n v="209.3"/>
    <n v="4"/>
    <n v="837.2"/>
  </r>
  <r>
    <x v="0"/>
    <d v="2024-11-02T00:00:00"/>
    <x v="4"/>
    <n v="202.3"/>
    <n v="4"/>
    <n v="809.2"/>
  </r>
  <r>
    <x v="1"/>
    <d v="2024-11-02T00:00:00"/>
    <x v="2"/>
    <n v="167.3"/>
    <n v="5"/>
    <n v="836.5"/>
  </r>
  <r>
    <x v="0"/>
    <d v="2024-11-03T00:00:00"/>
    <x v="2"/>
    <n v="167.3"/>
    <n v="1"/>
    <n v="167.3"/>
  </r>
  <r>
    <x v="1"/>
    <d v="2024-11-03T00:00:00"/>
    <x v="2"/>
    <n v="167.3"/>
    <n v="4"/>
    <n v="669.2"/>
  </r>
  <r>
    <x v="4"/>
    <d v="2024-11-04T00:00:00"/>
    <x v="0"/>
    <n v="209.3"/>
    <n v="1"/>
    <n v="209.3"/>
  </r>
  <r>
    <x v="1"/>
    <d v="2024-11-04T00:00:00"/>
    <x v="4"/>
    <n v="202.3"/>
    <n v="3"/>
    <n v="606.90000000000009"/>
  </r>
  <r>
    <x v="3"/>
    <d v="2024-11-06T00:00:00"/>
    <x v="3"/>
    <n v="299.39999999999998"/>
    <n v="2"/>
    <n v="598.79999999999995"/>
  </r>
  <r>
    <x v="0"/>
    <d v="2024-11-06T00:00:00"/>
    <x v="2"/>
    <n v="167.3"/>
    <n v="3"/>
    <n v="501.90000000000003"/>
  </r>
  <r>
    <x v="2"/>
    <d v="2024-11-06T00:00:00"/>
    <x v="2"/>
    <n v="167.3"/>
    <n v="1"/>
    <n v="167.3"/>
  </r>
  <r>
    <x v="3"/>
    <d v="2024-11-07T00:00:00"/>
    <x v="2"/>
    <n v="167.3"/>
    <n v="3"/>
    <n v="501.90000000000003"/>
  </r>
  <r>
    <x v="1"/>
    <d v="2024-11-07T00:00:00"/>
    <x v="2"/>
    <n v="167.3"/>
    <n v="2"/>
    <n v="334.6"/>
  </r>
  <r>
    <x v="1"/>
    <d v="2024-11-07T00:00:00"/>
    <x v="0"/>
    <n v="209.3"/>
    <n v="1"/>
    <n v="209.3"/>
  </r>
  <r>
    <x v="2"/>
    <d v="2024-11-07T00:00:00"/>
    <x v="1"/>
    <n v="119.4"/>
    <n v="2"/>
    <n v="238.8"/>
  </r>
  <r>
    <x v="2"/>
    <d v="2024-11-07T00:00:00"/>
    <x v="0"/>
    <n v="209.3"/>
    <n v="2"/>
    <n v="418.6"/>
  </r>
  <r>
    <x v="3"/>
    <d v="2024-11-08T00:00:00"/>
    <x v="3"/>
    <n v="299.39999999999998"/>
    <n v="1"/>
    <n v="299.39999999999998"/>
  </r>
  <r>
    <x v="4"/>
    <d v="2024-11-08T00:00:00"/>
    <x v="3"/>
    <n v="299.39999999999998"/>
    <n v="4"/>
    <n v="1197.5999999999999"/>
  </r>
  <r>
    <x v="1"/>
    <d v="2024-11-08T00:00:00"/>
    <x v="2"/>
    <n v="167.3"/>
    <n v="4"/>
    <n v="669.2"/>
  </r>
  <r>
    <x v="1"/>
    <d v="2024-11-08T00:00:00"/>
    <x v="0"/>
    <n v="209.3"/>
    <n v="1"/>
    <n v="209.3"/>
  </r>
  <r>
    <x v="4"/>
    <d v="2024-11-09T00:00:00"/>
    <x v="1"/>
    <n v="119.4"/>
    <n v="4"/>
    <n v="477.6"/>
  </r>
  <r>
    <x v="1"/>
    <d v="2024-11-09T00:00:00"/>
    <x v="2"/>
    <n v="167.3"/>
    <n v="4"/>
    <n v="669.2"/>
  </r>
  <r>
    <x v="2"/>
    <d v="2024-11-09T00:00:00"/>
    <x v="1"/>
    <n v="119.4"/>
    <n v="1"/>
    <n v="119.4"/>
  </r>
  <r>
    <x v="3"/>
    <d v="2024-11-10T00:00:00"/>
    <x v="3"/>
    <n v="299.39999999999998"/>
    <n v="2"/>
    <n v="598.79999999999995"/>
  </r>
  <r>
    <x v="3"/>
    <d v="2024-11-11T00:00:00"/>
    <x v="3"/>
    <n v="299.39999999999998"/>
    <n v="5"/>
    <n v="1497"/>
  </r>
  <r>
    <x v="3"/>
    <d v="2024-11-11T00:00:00"/>
    <x v="0"/>
    <n v="209.3"/>
    <n v="4"/>
    <n v="837.2"/>
  </r>
  <r>
    <x v="4"/>
    <d v="2024-11-11T00:00:00"/>
    <x v="3"/>
    <n v="299.39999999999998"/>
    <n v="2"/>
    <n v="598.79999999999995"/>
  </r>
  <r>
    <x v="2"/>
    <d v="2024-11-11T00:00:00"/>
    <x v="3"/>
    <n v="299.39999999999998"/>
    <n v="2"/>
    <n v="598.79999999999995"/>
  </r>
  <r>
    <x v="4"/>
    <d v="2024-11-12T00:00:00"/>
    <x v="0"/>
    <n v="209.3"/>
    <n v="3"/>
    <n v="627.90000000000009"/>
  </r>
  <r>
    <x v="0"/>
    <d v="2024-11-12T00:00:00"/>
    <x v="0"/>
    <n v="209.3"/>
    <n v="2"/>
    <n v="418.6"/>
  </r>
  <r>
    <x v="0"/>
    <d v="2024-11-12T00:00:00"/>
    <x v="3"/>
    <n v="299.39999999999998"/>
    <n v="5"/>
    <n v="1497"/>
  </r>
  <r>
    <x v="1"/>
    <d v="2024-11-12T00:00:00"/>
    <x v="2"/>
    <n v="167.3"/>
    <n v="1"/>
    <n v="167.3"/>
  </r>
  <r>
    <x v="1"/>
    <d v="2024-11-12T00:00:00"/>
    <x v="3"/>
    <n v="299.39999999999998"/>
    <n v="4"/>
    <n v="1197.5999999999999"/>
  </r>
  <r>
    <x v="3"/>
    <d v="2024-11-14T00:00:00"/>
    <x v="3"/>
    <n v="299.39999999999998"/>
    <n v="5"/>
    <n v="1497"/>
  </r>
  <r>
    <x v="3"/>
    <d v="2024-11-14T00:00:00"/>
    <x v="0"/>
    <n v="209.3"/>
    <n v="3"/>
    <n v="627.90000000000009"/>
  </r>
  <r>
    <x v="4"/>
    <d v="2024-11-14T00:00:00"/>
    <x v="1"/>
    <n v="119.4"/>
    <n v="1"/>
    <n v="119.4"/>
  </r>
  <r>
    <x v="2"/>
    <d v="2024-11-14T00:00:00"/>
    <x v="2"/>
    <n v="167.3"/>
    <n v="3"/>
    <n v="501.90000000000003"/>
  </r>
  <r>
    <x v="3"/>
    <d v="2024-11-15T00:00:00"/>
    <x v="2"/>
    <n v="167.3"/>
    <n v="2"/>
    <n v="334.6"/>
  </r>
  <r>
    <x v="0"/>
    <d v="2024-11-15T00:00:00"/>
    <x v="1"/>
    <n v="119.4"/>
    <n v="5"/>
    <n v="597"/>
  </r>
  <r>
    <x v="3"/>
    <d v="2024-11-16T00:00:00"/>
    <x v="1"/>
    <n v="119.4"/>
    <n v="2"/>
    <n v="238.8"/>
  </r>
  <r>
    <x v="3"/>
    <d v="2024-11-17T00:00:00"/>
    <x v="1"/>
    <n v="119.4"/>
    <n v="2"/>
    <n v="238.8"/>
  </r>
  <r>
    <x v="3"/>
    <d v="2024-11-17T00:00:00"/>
    <x v="4"/>
    <n v="202.3"/>
    <n v="1"/>
    <n v="202.3"/>
  </r>
  <r>
    <x v="4"/>
    <d v="2024-11-17T00:00:00"/>
    <x v="2"/>
    <n v="167.3"/>
    <n v="5"/>
    <n v="836.5"/>
  </r>
  <r>
    <x v="0"/>
    <d v="2024-11-17T00:00:00"/>
    <x v="1"/>
    <n v="119.4"/>
    <n v="5"/>
    <n v="597"/>
  </r>
  <r>
    <x v="0"/>
    <d v="2024-11-17T00:00:00"/>
    <x v="2"/>
    <n v="167.3"/>
    <n v="3"/>
    <n v="501.90000000000003"/>
  </r>
  <r>
    <x v="4"/>
    <d v="2024-11-18T00:00:00"/>
    <x v="2"/>
    <n v="167.3"/>
    <n v="3"/>
    <n v="501.90000000000003"/>
  </r>
  <r>
    <x v="0"/>
    <d v="2024-11-18T00:00:00"/>
    <x v="2"/>
    <n v="167.3"/>
    <n v="2"/>
    <n v="334.6"/>
  </r>
  <r>
    <x v="2"/>
    <d v="2024-11-18T00:00:00"/>
    <x v="3"/>
    <n v="299.39999999999998"/>
    <n v="2"/>
    <n v="598.79999999999995"/>
  </r>
  <r>
    <x v="3"/>
    <d v="2024-11-19T00:00:00"/>
    <x v="1"/>
    <n v="119.4"/>
    <n v="1"/>
    <n v="119.4"/>
  </r>
  <r>
    <x v="1"/>
    <d v="2024-11-19T00:00:00"/>
    <x v="3"/>
    <n v="299.39999999999998"/>
    <n v="5"/>
    <n v="1497"/>
  </r>
  <r>
    <x v="0"/>
    <d v="2024-11-20T00:00:00"/>
    <x v="4"/>
    <n v="202.3"/>
    <n v="4"/>
    <n v="809.2"/>
  </r>
  <r>
    <x v="0"/>
    <d v="2024-11-20T00:00:00"/>
    <x v="1"/>
    <n v="119.4"/>
    <n v="1"/>
    <n v="119.4"/>
  </r>
  <r>
    <x v="0"/>
    <d v="2024-11-20T00:00:00"/>
    <x v="2"/>
    <n v="167.3"/>
    <n v="3"/>
    <n v="501.90000000000003"/>
  </r>
  <r>
    <x v="1"/>
    <d v="2024-11-20T00:00:00"/>
    <x v="1"/>
    <n v="119.4"/>
    <n v="4"/>
    <n v="477.6"/>
  </r>
  <r>
    <x v="1"/>
    <d v="2024-11-20T00:00:00"/>
    <x v="1"/>
    <n v="119.4"/>
    <n v="1"/>
    <n v="119.4"/>
  </r>
  <r>
    <x v="4"/>
    <d v="2024-11-21T00:00:00"/>
    <x v="3"/>
    <n v="299.39999999999998"/>
    <n v="5"/>
    <n v="1497"/>
  </r>
  <r>
    <x v="1"/>
    <d v="2024-11-21T00:00:00"/>
    <x v="1"/>
    <n v="119.4"/>
    <n v="5"/>
    <n v="597"/>
  </r>
  <r>
    <x v="2"/>
    <d v="2024-11-21T00:00:00"/>
    <x v="0"/>
    <n v="209.3"/>
    <n v="4"/>
    <n v="837.2"/>
  </r>
  <r>
    <x v="2"/>
    <d v="2024-11-21T00:00:00"/>
    <x v="3"/>
    <n v="299.39999999999998"/>
    <n v="3"/>
    <n v="898.19999999999993"/>
  </r>
  <r>
    <x v="0"/>
    <d v="2024-11-22T00:00:00"/>
    <x v="4"/>
    <n v="202.3"/>
    <n v="5"/>
    <n v="1011.5"/>
  </r>
  <r>
    <x v="4"/>
    <d v="2024-11-23T00:00:00"/>
    <x v="4"/>
    <n v="202.3"/>
    <n v="1"/>
    <n v="202.3"/>
  </r>
  <r>
    <x v="3"/>
    <d v="2024-11-24T00:00:00"/>
    <x v="2"/>
    <n v="167.3"/>
    <n v="2"/>
    <n v="334.6"/>
  </r>
  <r>
    <x v="4"/>
    <d v="2024-11-24T00:00:00"/>
    <x v="4"/>
    <n v="202.3"/>
    <n v="5"/>
    <n v="1011.5"/>
  </r>
  <r>
    <x v="0"/>
    <d v="2024-11-24T00:00:00"/>
    <x v="0"/>
    <n v="209.3"/>
    <n v="1"/>
    <n v="209.3"/>
  </r>
  <r>
    <x v="1"/>
    <d v="2024-11-24T00:00:00"/>
    <x v="4"/>
    <n v="202.3"/>
    <n v="5"/>
    <n v="1011.5"/>
  </r>
  <r>
    <x v="4"/>
    <d v="2024-11-25T00:00:00"/>
    <x v="0"/>
    <n v="209.3"/>
    <n v="5"/>
    <n v="1046.5"/>
  </r>
  <r>
    <x v="4"/>
    <d v="2024-11-26T00:00:00"/>
    <x v="0"/>
    <n v="209.3"/>
    <n v="3"/>
    <n v="627.90000000000009"/>
  </r>
  <r>
    <x v="0"/>
    <d v="2024-11-26T00:00:00"/>
    <x v="3"/>
    <n v="299.39999999999998"/>
    <n v="3"/>
    <n v="898.19999999999993"/>
  </r>
  <r>
    <x v="0"/>
    <d v="2024-11-26T00:00:00"/>
    <x v="2"/>
    <n v="167.3"/>
    <n v="1"/>
    <n v="167.3"/>
  </r>
  <r>
    <x v="1"/>
    <d v="2024-11-26T00:00:00"/>
    <x v="0"/>
    <n v="209.3"/>
    <n v="2"/>
    <n v="418.6"/>
  </r>
  <r>
    <x v="0"/>
    <d v="2024-11-27T00:00:00"/>
    <x v="4"/>
    <n v="202.3"/>
    <n v="4"/>
    <n v="809.2"/>
  </r>
  <r>
    <x v="1"/>
    <d v="2024-11-27T00:00:00"/>
    <x v="2"/>
    <n v="167.3"/>
    <n v="1"/>
    <n v="167.3"/>
  </r>
  <r>
    <x v="1"/>
    <d v="2024-11-28T00:00:00"/>
    <x v="4"/>
    <n v="202.3"/>
    <n v="5"/>
    <n v="1011.5"/>
  </r>
  <r>
    <x v="1"/>
    <d v="2024-11-29T00:00:00"/>
    <x v="2"/>
    <n v="167.3"/>
    <n v="5"/>
    <n v="836.5"/>
  </r>
  <r>
    <x v="2"/>
    <d v="2024-11-29T00:00:00"/>
    <x v="3"/>
    <n v="299.39999999999998"/>
    <n v="5"/>
    <n v="1497"/>
  </r>
  <r>
    <x v="0"/>
    <d v="2024-11-30T00:00:00"/>
    <x v="4"/>
    <n v="202.3"/>
    <n v="5"/>
    <n v="1011.5"/>
  </r>
  <r>
    <x v="2"/>
    <d v="2024-11-30T00:00:00"/>
    <x v="2"/>
    <n v="167.3"/>
    <n v="1"/>
    <n v="167.3"/>
  </r>
  <r>
    <x v="1"/>
    <d v="2024-12-01T00:00:00"/>
    <x v="4"/>
    <n v="202.3"/>
    <n v="1"/>
    <n v="202.3"/>
  </r>
  <r>
    <x v="4"/>
    <d v="2024-12-02T00:00:00"/>
    <x v="1"/>
    <n v="119.4"/>
    <n v="2"/>
    <n v="238.8"/>
  </r>
  <r>
    <x v="1"/>
    <d v="2024-12-02T00:00:00"/>
    <x v="3"/>
    <n v="299.39999999999998"/>
    <n v="4"/>
    <n v="1197.5999999999999"/>
  </r>
  <r>
    <x v="1"/>
    <d v="2024-12-02T00:00:00"/>
    <x v="4"/>
    <n v="202.3"/>
    <n v="3"/>
    <n v="606.90000000000009"/>
  </r>
  <r>
    <x v="3"/>
    <d v="2024-12-03T00:00:00"/>
    <x v="0"/>
    <n v="209.3"/>
    <n v="5"/>
    <n v="1046.5"/>
  </r>
  <r>
    <x v="1"/>
    <d v="2024-12-04T00:00:00"/>
    <x v="0"/>
    <n v="209.3"/>
    <n v="1"/>
    <n v="209.3"/>
  </r>
  <r>
    <x v="2"/>
    <d v="2024-12-04T00:00:00"/>
    <x v="4"/>
    <n v="202.3"/>
    <n v="3"/>
    <n v="606.90000000000009"/>
  </r>
  <r>
    <x v="0"/>
    <d v="2024-12-05T00:00:00"/>
    <x v="0"/>
    <n v="209.3"/>
    <n v="3"/>
    <n v="627.90000000000009"/>
  </r>
  <r>
    <x v="3"/>
    <d v="2024-12-06T00:00:00"/>
    <x v="0"/>
    <n v="209.3"/>
    <n v="2"/>
    <n v="418.6"/>
  </r>
  <r>
    <x v="0"/>
    <d v="2024-12-06T00:00:00"/>
    <x v="0"/>
    <n v="209.3"/>
    <n v="4"/>
    <n v="837.2"/>
  </r>
  <r>
    <x v="1"/>
    <d v="2024-12-06T00:00:00"/>
    <x v="1"/>
    <n v="119.4"/>
    <n v="3"/>
    <n v="358.20000000000005"/>
  </r>
  <r>
    <x v="1"/>
    <d v="2024-12-06T00:00:00"/>
    <x v="4"/>
    <n v="202.3"/>
    <n v="4"/>
    <n v="809.2"/>
  </r>
  <r>
    <x v="1"/>
    <d v="2024-12-06T00:00:00"/>
    <x v="0"/>
    <n v="209.3"/>
    <n v="2"/>
    <n v="418.6"/>
  </r>
  <r>
    <x v="3"/>
    <d v="2024-12-08T00:00:00"/>
    <x v="4"/>
    <n v="202.3"/>
    <n v="2"/>
    <n v="404.6"/>
  </r>
  <r>
    <x v="4"/>
    <d v="2024-12-08T00:00:00"/>
    <x v="3"/>
    <n v="299.39999999999998"/>
    <n v="5"/>
    <n v="1497"/>
  </r>
  <r>
    <x v="4"/>
    <d v="2024-12-08T00:00:00"/>
    <x v="0"/>
    <n v="209.3"/>
    <n v="3"/>
    <n v="627.90000000000009"/>
  </r>
  <r>
    <x v="1"/>
    <d v="2024-12-08T00:00:00"/>
    <x v="3"/>
    <n v="299.39999999999998"/>
    <n v="3"/>
    <n v="898.19999999999993"/>
  </r>
  <r>
    <x v="1"/>
    <d v="2024-12-09T00:00:00"/>
    <x v="4"/>
    <n v="202.3"/>
    <n v="3"/>
    <n v="606.90000000000009"/>
  </r>
  <r>
    <x v="3"/>
    <d v="2024-12-10T00:00:00"/>
    <x v="3"/>
    <n v="299.39999999999998"/>
    <n v="5"/>
    <n v="1497"/>
  </r>
  <r>
    <x v="1"/>
    <d v="2024-12-10T00:00:00"/>
    <x v="3"/>
    <n v="299.39999999999998"/>
    <n v="5"/>
    <n v="1497"/>
  </r>
  <r>
    <x v="3"/>
    <d v="2024-12-11T00:00:00"/>
    <x v="0"/>
    <n v="209.3"/>
    <n v="2"/>
    <n v="418.6"/>
  </r>
  <r>
    <x v="3"/>
    <d v="2024-12-11T00:00:00"/>
    <x v="1"/>
    <n v="119.4"/>
    <n v="1"/>
    <n v="119.4"/>
  </r>
  <r>
    <x v="1"/>
    <d v="2024-12-11T00:00:00"/>
    <x v="4"/>
    <n v="202.3"/>
    <n v="5"/>
    <n v="1011.5"/>
  </r>
  <r>
    <x v="0"/>
    <d v="2024-12-12T00:00:00"/>
    <x v="1"/>
    <n v="119.4"/>
    <n v="2"/>
    <n v="238.8"/>
  </r>
  <r>
    <x v="1"/>
    <d v="2024-12-12T00:00:00"/>
    <x v="4"/>
    <n v="202.3"/>
    <n v="4"/>
    <n v="809.2"/>
  </r>
  <r>
    <x v="0"/>
    <d v="2024-12-13T00:00:00"/>
    <x v="2"/>
    <n v="167.3"/>
    <n v="1"/>
    <n v="167.3"/>
  </r>
  <r>
    <x v="1"/>
    <d v="2024-12-13T00:00:00"/>
    <x v="2"/>
    <n v="167.3"/>
    <n v="4"/>
    <n v="669.2"/>
  </r>
  <r>
    <x v="4"/>
    <d v="2024-12-14T00:00:00"/>
    <x v="2"/>
    <n v="167.3"/>
    <n v="1"/>
    <n v="167.3"/>
  </r>
  <r>
    <x v="1"/>
    <d v="2024-12-14T00:00:00"/>
    <x v="0"/>
    <n v="209.3"/>
    <n v="1"/>
    <n v="209.3"/>
  </r>
  <r>
    <x v="3"/>
    <d v="2024-12-15T00:00:00"/>
    <x v="2"/>
    <n v="167.3"/>
    <n v="3"/>
    <n v="501.90000000000003"/>
  </r>
  <r>
    <x v="4"/>
    <d v="2024-12-15T00:00:00"/>
    <x v="0"/>
    <n v="209.3"/>
    <n v="5"/>
    <n v="1046.5"/>
  </r>
  <r>
    <x v="0"/>
    <d v="2024-12-15T00:00:00"/>
    <x v="0"/>
    <n v="209.3"/>
    <n v="3"/>
    <n v="627.90000000000009"/>
  </r>
  <r>
    <x v="3"/>
    <d v="2024-12-16T00:00:00"/>
    <x v="0"/>
    <n v="209.3"/>
    <n v="1"/>
    <n v="209.3"/>
  </r>
  <r>
    <x v="3"/>
    <d v="2024-12-16T00:00:00"/>
    <x v="2"/>
    <n v="167.3"/>
    <n v="2"/>
    <n v="334.6"/>
  </r>
  <r>
    <x v="4"/>
    <d v="2024-12-16T00:00:00"/>
    <x v="0"/>
    <n v="209.3"/>
    <n v="1"/>
    <n v="209.3"/>
  </r>
  <r>
    <x v="4"/>
    <d v="2024-12-16T00:00:00"/>
    <x v="3"/>
    <n v="299.39999999999998"/>
    <n v="3"/>
    <n v="898.19999999999993"/>
  </r>
  <r>
    <x v="0"/>
    <d v="2024-12-16T00:00:00"/>
    <x v="3"/>
    <n v="299.39999999999998"/>
    <n v="2"/>
    <n v="598.79999999999995"/>
  </r>
  <r>
    <x v="1"/>
    <d v="2024-12-16T00:00:00"/>
    <x v="3"/>
    <n v="299.39999999999998"/>
    <n v="2"/>
    <n v="598.79999999999995"/>
  </r>
  <r>
    <x v="1"/>
    <d v="2024-12-17T00:00:00"/>
    <x v="1"/>
    <n v="119.4"/>
    <n v="1"/>
    <n v="119.4"/>
  </r>
  <r>
    <x v="1"/>
    <d v="2024-12-17T00:00:00"/>
    <x v="2"/>
    <n v="167.3"/>
    <n v="5"/>
    <n v="836.5"/>
  </r>
  <r>
    <x v="1"/>
    <d v="2024-12-17T00:00:00"/>
    <x v="4"/>
    <n v="202.3"/>
    <n v="5"/>
    <n v="1011.5"/>
  </r>
  <r>
    <x v="0"/>
    <d v="2024-12-18T00:00:00"/>
    <x v="0"/>
    <n v="209.3"/>
    <n v="1"/>
    <n v="209.3"/>
  </r>
  <r>
    <x v="4"/>
    <d v="2024-12-20T00:00:00"/>
    <x v="0"/>
    <n v="209.3"/>
    <n v="2"/>
    <n v="418.6"/>
  </r>
  <r>
    <x v="1"/>
    <d v="2024-12-20T00:00:00"/>
    <x v="0"/>
    <n v="209.3"/>
    <n v="3"/>
    <n v="627.90000000000009"/>
  </r>
  <r>
    <x v="3"/>
    <d v="2024-12-21T00:00:00"/>
    <x v="1"/>
    <n v="119.4"/>
    <n v="3"/>
    <n v="358.20000000000005"/>
  </r>
  <r>
    <x v="1"/>
    <d v="2024-12-21T00:00:00"/>
    <x v="2"/>
    <n v="167.3"/>
    <n v="2"/>
    <n v="334.6"/>
  </r>
  <r>
    <x v="2"/>
    <d v="2024-12-21T00:00:00"/>
    <x v="3"/>
    <n v="299.39999999999998"/>
    <n v="5"/>
    <n v="1497"/>
  </r>
  <r>
    <x v="1"/>
    <d v="2024-12-22T00:00:00"/>
    <x v="2"/>
    <n v="167.3"/>
    <n v="2"/>
    <n v="334.6"/>
  </r>
  <r>
    <x v="3"/>
    <d v="2024-12-23T00:00:00"/>
    <x v="3"/>
    <n v="299.39999999999998"/>
    <n v="4"/>
    <n v="1197.5999999999999"/>
  </r>
  <r>
    <x v="2"/>
    <d v="2024-12-23T00:00:00"/>
    <x v="0"/>
    <n v="209.3"/>
    <n v="1"/>
    <n v="209.3"/>
  </r>
  <r>
    <x v="3"/>
    <d v="2024-12-24T00:00:00"/>
    <x v="1"/>
    <n v="119.4"/>
    <n v="1"/>
    <n v="119.4"/>
  </r>
  <r>
    <x v="3"/>
    <d v="2024-12-24T00:00:00"/>
    <x v="4"/>
    <n v="202.3"/>
    <n v="1"/>
    <n v="202.3"/>
  </r>
  <r>
    <x v="0"/>
    <d v="2024-12-24T00:00:00"/>
    <x v="1"/>
    <n v="119.4"/>
    <n v="2"/>
    <n v="238.8"/>
  </r>
  <r>
    <x v="3"/>
    <d v="2024-12-25T00:00:00"/>
    <x v="0"/>
    <n v="209.3"/>
    <n v="3"/>
    <n v="627.90000000000009"/>
  </r>
  <r>
    <x v="4"/>
    <d v="2024-12-26T00:00:00"/>
    <x v="1"/>
    <n v="119.4"/>
    <n v="1"/>
    <n v="119.4"/>
  </r>
  <r>
    <x v="4"/>
    <d v="2024-12-26T00:00:00"/>
    <x v="4"/>
    <n v="202.3"/>
    <n v="3"/>
    <n v="606.90000000000009"/>
  </r>
  <r>
    <x v="0"/>
    <d v="2024-12-26T00:00:00"/>
    <x v="2"/>
    <n v="167.3"/>
    <n v="4"/>
    <n v="669.2"/>
  </r>
  <r>
    <x v="1"/>
    <d v="2024-12-27T00:00:00"/>
    <x v="1"/>
    <n v="119.4"/>
    <n v="4"/>
    <n v="477.6"/>
  </r>
  <r>
    <x v="1"/>
    <d v="2024-12-27T00:00:00"/>
    <x v="2"/>
    <n v="167.3"/>
    <n v="4"/>
    <n v="669.2"/>
  </r>
  <r>
    <x v="1"/>
    <d v="2024-12-28T00:00:00"/>
    <x v="3"/>
    <n v="299.39999999999998"/>
    <n v="1"/>
    <n v="299.39999999999998"/>
  </r>
  <r>
    <x v="0"/>
    <d v="2024-12-29T00:00:00"/>
    <x v="0"/>
    <n v="209.3"/>
    <n v="5"/>
    <n v="1046.5"/>
  </r>
  <r>
    <x v="3"/>
    <d v="2024-12-30T00:00:00"/>
    <x v="1"/>
    <n v="119.4"/>
    <n v="2"/>
    <n v="238.8"/>
  </r>
  <r>
    <x v="0"/>
    <d v="2024-12-30T00:00:00"/>
    <x v="3"/>
    <n v="299.39999999999998"/>
    <n v="3"/>
    <n v="898.19999999999993"/>
  </r>
  <r>
    <x v="0"/>
    <d v="2024-12-30T00:00:00"/>
    <x v="0"/>
    <n v="209.3"/>
    <n v="5"/>
    <n v="1046.5"/>
  </r>
  <r>
    <x v="1"/>
    <d v="2024-12-30T00:00:00"/>
    <x v="2"/>
    <n v="167.3"/>
    <n v="5"/>
    <n v="836.5"/>
  </r>
  <r>
    <x v="3"/>
    <d v="2024-12-31T00:00:00"/>
    <x v="3"/>
    <n v="299.39999999999998"/>
    <n v="5"/>
    <n v="1497"/>
  </r>
  <r>
    <x v="4"/>
    <d v="2024-12-31T00:00:00"/>
    <x v="3"/>
    <n v="299.39999999999998"/>
    <n v="1"/>
    <n v="299.39999999999998"/>
  </r>
  <r>
    <x v="4"/>
    <d v="2024-12-31T00:00:00"/>
    <x v="2"/>
    <n v="167.3"/>
    <n v="2"/>
    <n v="334.6"/>
  </r>
  <r>
    <x v="0"/>
    <d v="2024-12-31T00:00:00"/>
    <x v="4"/>
    <n v="202.3"/>
    <n v="3"/>
    <n v="606.90000000000009"/>
  </r>
  <r>
    <x v="1"/>
    <d v="2024-12-31T00:00:00"/>
    <x v="4"/>
    <n v="202.3"/>
    <n v="5"/>
    <n v="1011.5"/>
  </r>
  <r>
    <x v="1"/>
    <d v="2024-12-31T00:00:00"/>
    <x v="2"/>
    <n v="167.3"/>
    <n v="4"/>
    <n v="669.2"/>
  </r>
  <r>
    <x v="2"/>
    <d v="2024-12-31T00:00:00"/>
    <x v="3"/>
    <n v="299.39999999999998"/>
    <n v="2"/>
    <n v="598.799999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55F1-3274-4022-BFBD-1DC22798894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1:D67" firstHeaderRow="0" firstDataRow="1" firstDataCol="1"/>
  <pivotFields count="6">
    <pivotField showAll="0"/>
    <pivotField numFmtId="14" showAll="0"/>
    <pivotField axis="axisRow" dataField="1" showAll="0">
      <items count="6">
        <item x="3"/>
        <item x="0"/>
        <item x="4"/>
        <item x="2"/>
        <item x="1"/>
        <item t="default"/>
      </items>
    </pivotField>
    <pivotField numFmtId="164" showAll="0"/>
    <pivotField dataField="1" numFmtId="1" showAll="0"/>
    <pivotField dataField="1" numFmtId="164" showAll="0"/>
  </pivotFields>
  <rowFields count="1">
    <field x="2"/>
  </rowFields>
  <rowItems count="6">
    <i>
      <x/>
    </i>
    <i>
      <x v="1"/>
    </i>
    <i>
      <x v="2"/>
    </i>
    <i>
      <x v="3"/>
    </i>
    <i>
      <x v="4"/>
    </i>
    <i t="grand">
      <x/>
    </i>
  </rowItems>
  <colFields count="1">
    <field x="-2"/>
  </colFields>
  <colItems count="3">
    <i>
      <x/>
    </i>
    <i i="1">
      <x v="1"/>
    </i>
    <i i="2">
      <x v="2"/>
    </i>
  </colItems>
  <dataFields count="3">
    <dataField name="Sum of Quantidade" fld="4" baseField="0" baseItem="0" numFmtId="1"/>
    <dataField name="Count of Produto" fld="2" subtotal="count" baseField="0" baseItem="0"/>
    <dataField name="Sum of Valor_Total" fld="5" baseField="0" baseItem="0" numFmtId="164"/>
  </dataFields>
  <formats count="10">
    <format dxfId="9">
      <pivotArea field="2" type="button" dataOnly="0" labelOnly="1" outline="0" axis="axisRow" fieldPosition="0"/>
    </format>
    <format dxfId="8">
      <pivotArea dataOnly="0" labelOnly="1" outline="0" fieldPosition="0">
        <references count="1">
          <reference field="4294967294" count="3">
            <x v="0"/>
            <x v="1"/>
            <x v="2"/>
          </reference>
        </references>
      </pivotArea>
    </format>
    <format dxfId="7">
      <pivotArea field="2" type="button" dataOnly="0" labelOnly="1" outline="0" axis="axisRow" fieldPosition="0"/>
    </format>
    <format dxfId="6">
      <pivotArea dataOnly="0" labelOnly="1" outline="0" fieldPosition="0">
        <references count="1">
          <reference field="4294967294" count="3">
            <x v="0"/>
            <x v="1"/>
            <x v="2"/>
          </reference>
        </references>
      </pivotArea>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 dxfId="1">
      <pivotArea field="2" type="button" dataOnly="0" labelOnly="1" outline="0" axis="axisRow" fieldPosition="0"/>
    </format>
    <format dxfId="0">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DFEB5F-383C-46E3-9145-75043F62BB11}" name="grafico_barr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13:B19" firstHeaderRow="1" firstDataRow="2" firstDataCol="1"/>
  <pivotFields count="8">
    <pivotField axis="axisRow" showAll="0">
      <items count="6">
        <item x="3"/>
        <item x="4"/>
        <item x="0"/>
        <item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Col" showAll="0">
      <items count="6">
        <item h="1" x="3"/>
        <item h="1" x="0"/>
        <item h="1" x="4"/>
        <item x="2"/>
        <item h="1" x="1"/>
        <item t="default"/>
      </items>
    </pivotField>
    <pivotField numFmtId="164" showAll="0"/>
    <pivotField numFmtId="1"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x="5"/>
        <item sd="0" x="6"/>
        <item sd="0" x="7"/>
        <item sd="0" x="8"/>
        <item sd="0" x="9"/>
        <item sd="0" x="10"/>
        <item sd="0" x="11"/>
        <item sd="0" x="12"/>
        <item sd="0" x="13"/>
        <item t="default"/>
      </items>
    </pivotField>
  </pivotFields>
  <rowFields count="1">
    <field x="0"/>
  </rowFields>
  <rowItems count="5">
    <i>
      <x/>
    </i>
    <i>
      <x v="1"/>
    </i>
    <i>
      <x v="2"/>
    </i>
    <i>
      <x v="3"/>
    </i>
    <i>
      <x v="4"/>
    </i>
  </rowItems>
  <colFields count="1">
    <field x="2"/>
  </colFields>
  <colItems count="1">
    <i>
      <x v="3"/>
    </i>
  </colItems>
  <dataFields count="1">
    <dataField name="Count of Valor Total" fld="5" subtotal="count" baseField="0" baseItem="0"/>
  </dataFields>
  <formats count="14">
    <format dxfId="1395">
      <pivotArea type="origin" dataOnly="0" labelOnly="1" outline="0" fieldPosition="0"/>
    </format>
    <format dxfId="1394">
      <pivotArea field="2" type="button" dataOnly="0" labelOnly="1" outline="0" axis="axisCol" fieldPosition="0"/>
    </format>
    <format dxfId="1393">
      <pivotArea field="0" type="button" dataOnly="0" labelOnly="1" outline="0" axis="axisRow" fieldPosition="0"/>
    </format>
    <format dxfId="1392">
      <pivotArea dataOnly="0" labelOnly="1" fieldPosition="0">
        <references count="1">
          <reference field="2" count="0"/>
        </references>
      </pivotArea>
    </format>
    <format dxfId="1391">
      <pivotArea field="0" type="button" dataOnly="0" labelOnly="1" outline="0" axis="axisRow" fieldPosition="0"/>
    </format>
    <format dxfId="1390">
      <pivotArea dataOnly="0" labelOnly="1" fieldPosition="0">
        <references count="1">
          <reference field="2" count="0"/>
        </references>
      </pivotArea>
    </format>
    <format dxfId="1389">
      <pivotArea type="origin" dataOnly="0" labelOnly="1" outline="0" fieldPosition="0"/>
    </format>
    <format dxfId="1388">
      <pivotArea field="2" type="button" dataOnly="0" labelOnly="1" outline="0" axis="axisCol" fieldPosition="0"/>
    </format>
    <format dxfId="1387">
      <pivotArea field="0" type="button" dataOnly="0" labelOnly="1" outline="0" axis="axisRow" fieldPosition="0"/>
    </format>
    <format dxfId="1386">
      <pivotArea dataOnly="0" labelOnly="1" fieldPosition="0">
        <references count="1">
          <reference field="2" count="0"/>
        </references>
      </pivotArea>
    </format>
    <format dxfId="1385">
      <pivotArea type="origin" dataOnly="0" labelOnly="1" outline="0" fieldPosition="0"/>
    </format>
    <format dxfId="1384">
      <pivotArea field="2" type="button" dataOnly="0" labelOnly="1" outline="0" axis="axisCol" fieldPosition="0"/>
    </format>
    <format dxfId="1383">
      <pivotArea field="0" type="button" dataOnly="0" labelOnly="1" outline="0" axis="axisRow" fieldPosition="0"/>
    </format>
    <format dxfId="1382">
      <pivotArea dataOnly="0" labelOnly="1" fieldPosition="0">
        <references count="1">
          <reference field="2" count="0"/>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2">
          <reference field="4294967294" count="1" selected="0">
            <x v="0"/>
          </reference>
          <reference field="2" count="1" selected="0">
            <x v="4"/>
          </reference>
        </references>
      </pivotArea>
    </chartFormat>
    <chartFormat chart="2" format="2" series="1">
      <pivotArea type="data" outline="0" fieldPosition="0">
        <references count="2">
          <reference field="4294967294" count="1" selected="0">
            <x v="0"/>
          </reference>
          <reference field="2" count="1" selected="0">
            <x v="1"/>
          </reference>
        </references>
      </pivotArea>
    </chartFormat>
    <chartFormat chart="2" format="3" series="1">
      <pivotArea type="data" outline="0" fieldPosition="0">
        <references count="2">
          <reference field="4294967294" count="1" selected="0">
            <x v="0"/>
          </reference>
          <reference field="2" count="1" selected="0">
            <x v="2"/>
          </reference>
        </references>
      </pivotArea>
    </chartFormat>
    <chartFormat chart="2" format="4"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902DAF-3BCA-423E-8B4C-A60779707CD1}" name="grafico_coluna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A3:B8" firstHeaderRow="1" firstDataRow="1" firstDataCol="1"/>
  <pivotFields count="8">
    <pivotField axis="axisRow" showAll="0" sortType="descending">
      <items count="6">
        <item x="3"/>
        <item x="4"/>
        <item x="0"/>
        <item x="1"/>
        <item x="2"/>
        <item t="default"/>
      </items>
      <autoSortScope>
        <pivotArea dataOnly="0" outline="0" fieldPosition="0">
          <references count="1">
            <reference field="4294967294" count="1" selected="0">
              <x v="0"/>
            </reference>
          </references>
        </pivotArea>
      </autoSortScope>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items count="6">
        <item h="1" x="3"/>
        <item x="0"/>
        <item h="1" x="4"/>
        <item h="1" x="2"/>
        <item h="1" x="1"/>
        <item t="default"/>
      </items>
    </pivotField>
    <pivotField numFmtId="164" showAll="0"/>
    <pivotField numFmtId="1" showAll="0"/>
    <pivotField dataField="1" numFmtId="164"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0"/>
  </rowFields>
  <rowItems count="5">
    <i>
      <x v="3"/>
    </i>
    <i>
      <x v="2"/>
    </i>
    <i>
      <x v="1"/>
    </i>
    <i>
      <x/>
    </i>
    <i>
      <x v="4"/>
    </i>
  </rowItems>
  <colItems count="1">
    <i/>
  </colItems>
  <dataFields count="1">
    <dataField name="Sum of Valor Total" fld="5" baseField="0" baseItem="0" numFmtId="164"/>
  </dataFields>
  <formats count="6">
    <format dxfId="1401">
      <pivotArea field="0" type="button" dataOnly="0" labelOnly="1" outline="0" axis="axisRow" fieldPosition="0"/>
    </format>
    <format dxfId="1400">
      <pivotArea dataOnly="0" labelOnly="1" outline="0" axis="axisValues" fieldPosition="0"/>
    </format>
    <format dxfId="1399">
      <pivotArea field="0" type="button" dataOnly="0" labelOnly="1" outline="0" axis="axisRow" fieldPosition="0"/>
    </format>
    <format dxfId="1398">
      <pivotArea dataOnly="0" labelOnly="1" outline="0" axis="axisValues" fieldPosition="0"/>
    </format>
    <format dxfId="1397">
      <pivotArea field="0" type="button" dataOnly="0" labelOnly="1" outline="0" axis="axisRow" fieldPosition="0"/>
    </format>
    <format dxfId="1396">
      <pivotArea dataOnly="0" labelOnly="1" outline="0" axis="axisValues" fieldPosition="0"/>
    </format>
  </formats>
  <chartFormats count="3">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3"/>
          </reference>
        </references>
      </pivotArea>
    </chartFormat>
    <chartFormat chart="5" format="4">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4FEF32-E271-43A5-BE7D-77373B51E696}" name="grafico_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5:B47" firstHeaderRow="1" firstDataRow="1" firstDataCol="1"/>
  <pivotFields count="8">
    <pivotField showAll="0">
      <items count="6">
        <item h="1" x="3"/>
        <item h="1" x="4"/>
        <item h="1" x="0"/>
        <item h="1"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showAll="0"/>
    <pivotField numFmtId="164" showAll="0"/>
    <pivotField numFmtId="1"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7"/>
  </rowFields>
  <rowItems count="12">
    <i>
      <x v="1"/>
    </i>
    <i>
      <x v="2"/>
    </i>
    <i>
      <x v="3"/>
    </i>
    <i>
      <x v="4"/>
    </i>
    <i>
      <x v="5"/>
    </i>
    <i>
      <x v="6"/>
    </i>
    <i>
      <x v="7"/>
    </i>
    <i>
      <x v="8"/>
    </i>
    <i>
      <x v="9"/>
    </i>
    <i>
      <x v="10"/>
    </i>
    <i>
      <x v="11"/>
    </i>
    <i>
      <x v="12"/>
    </i>
  </rowItems>
  <colItems count="1">
    <i/>
  </colItems>
  <dataFields count="1">
    <dataField name="Sum of Valor Total" fld="5" baseField="0" baseItem="0" numFmtId="164"/>
  </dataFields>
  <formats count="8">
    <format dxfId="252">
      <pivotArea field="7" type="button" dataOnly="0" labelOnly="1" outline="0" axis="axisRow" fieldPosition="0"/>
    </format>
    <format dxfId="253">
      <pivotArea dataOnly="0" labelOnly="1" outline="0" axis="axisValues" fieldPosition="0"/>
    </format>
    <format dxfId="254">
      <pivotArea field="7" type="button" dataOnly="0" labelOnly="1" outline="0" axis="axisRow" fieldPosition="0"/>
    </format>
    <format dxfId="255">
      <pivotArea dataOnly="0" labelOnly="1" outline="0" axis="axisValues" fieldPosition="0"/>
    </format>
    <format dxfId="256">
      <pivotArea field="7" type="button" dataOnly="0" labelOnly="1" outline="0" axis="axisRow" fieldPosition="0"/>
    </format>
    <format dxfId="257">
      <pivotArea dataOnly="0" labelOnly="1" outline="0" axis="axisValues" fieldPosition="0"/>
    </format>
    <format dxfId="258">
      <pivotArea field="7" type="button" dataOnly="0" labelOnly="1" outline="0" axis="axisRow" fieldPosition="0"/>
    </format>
    <format dxfId="25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6B421A6-DADC-4E84-AD8F-29E7C0981FD5}" name="grafico_vendas"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51:B57" firstHeaderRow="1" firstDataRow="1" firstDataCol="1"/>
  <pivotFields count="6">
    <pivotField axis="axisRow" dataField="1" showAll="0" sortType="ascending">
      <items count="6">
        <item x="2"/>
        <item x="1"/>
        <item x="0"/>
        <item x="4"/>
        <item x="3"/>
        <item t="default"/>
      </items>
      <autoSortScope>
        <pivotArea dataOnly="0" outline="0" fieldPosition="0">
          <references count="1">
            <reference field="4294967294" count="1" selected="0">
              <x v="0"/>
            </reference>
          </references>
        </pivotArea>
      </autoSortScope>
    </pivotField>
    <pivotField numFmtId="14" showAll="0"/>
    <pivotField showAll="0">
      <items count="6">
        <item x="3"/>
        <item x="0"/>
        <item x="4"/>
        <item x="2"/>
        <item x="1"/>
        <item t="default"/>
      </items>
    </pivotField>
    <pivotField numFmtId="164" showAll="0"/>
    <pivotField numFmtId="1" showAll="0"/>
    <pivotField numFmtId="164" showAll="0"/>
  </pivotFields>
  <rowFields count="1">
    <field x="0"/>
  </rowFields>
  <rowItems count="6">
    <i>
      <x/>
    </i>
    <i>
      <x v="4"/>
    </i>
    <i>
      <x v="3"/>
    </i>
    <i>
      <x v="2"/>
    </i>
    <i>
      <x v="1"/>
    </i>
    <i t="grand">
      <x/>
    </i>
  </rowItems>
  <colItems count="1">
    <i/>
  </colItems>
  <dataFields count="1">
    <dataField name="Count of Unidade" fld="0" subtotal="count" baseField="0" baseItem="0"/>
  </dataFields>
  <formats count="24">
    <format dxfId="1154">
      <pivotArea type="all" dataOnly="0" outline="0" fieldPosition="0"/>
    </format>
    <format dxfId="1155">
      <pivotArea outline="0" collapsedLevelsAreSubtotals="1" fieldPosition="0"/>
    </format>
    <format dxfId="1156">
      <pivotArea field="0" type="button" dataOnly="0" labelOnly="1" outline="0" axis="axisRow" fieldPosition="0"/>
    </format>
    <format dxfId="1157">
      <pivotArea dataOnly="0" labelOnly="1" fieldPosition="0">
        <references count="1">
          <reference field="0" count="0"/>
        </references>
      </pivotArea>
    </format>
    <format dxfId="1158">
      <pivotArea dataOnly="0" labelOnly="1" grandRow="1" outline="0" fieldPosition="0"/>
    </format>
    <format dxfId="1159">
      <pivotArea dataOnly="0" labelOnly="1" outline="0" axis="axisValues" fieldPosition="0"/>
    </format>
    <format dxfId="1160">
      <pivotArea collapsedLevelsAreSubtotals="1" fieldPosition="0">
        <references count="1">
          <reference field="0" count="1">
            <x v="4"/>
          </reference>
        </references>
      </pivotArea>
    </format>
    <format dxfId="1161">
      <pivotArea dataOnly="0" labelOnly="1" fieldPosition="0">
        <references count="1">
          <reference field="0" count="1">
            <x v="4"/>
          </reference>
        </references>
      </pivotArea>
    </format>
    <format dxfId="1162">
      <pivotArea collapsedLevelsAreSubtotals="1" fieldPosition="0">
        <references count="1">
          <reference field="0" count="1">
            <x v="4"/>
          </reference>
        </references>
      </pivotArea>
    </format>
    <format dxfId="1163">
      <pivotArea dataOnly="0" labelOnly="1" fieldPosition="0">
        <references count="1">
          <reference field="0" count="1">
            <x v="4"/>
          </reference>
        </references>
      </pivotArea>
    </format>
    <format dxfId="1164">
      <pivotArea collapsedLevelsAreSubtotals="1" fieldPosition="0">
        <references count="1">
          <reference field="0" count="1">
            <x v="4"/>
          </reference>
        </references>
      </pivotArea>
    </format>
    <format dxfId="1165">
      <pivotArea dataOnly="0" labelOnly="1" fieldPosition="0">
        <references count="1">
          <reference field="0" count="1">
            <x v="4"/>
          </reference>
        </references>
      </pivotArea>
    </format>
    <format dxfId="1166">
      <pivotArea collapsedLevelsAreSubtotals="1" fieldPosition="0">
        <references count="1">
          <reference field="0" count="0"/>
        </references>
      </pivotArea>
    </format>
    <format dxfId="1167">
      <pivotArea dataOnly="0" labelOnly="1" fieldPosition="0">
        <references count="1">
          <reference field="0" count="0"/>
        </references>
      </pivotArea>
    </format>
    <format dxfId="1168">
      <pivotArea grandRow="1" outline="0" collapsedLevelsAreSubtotals="1" fieldPosition="0"/>
    </format>
    <format dxfId="1169">
      <pivotArea dataOnly="0" labelOnly="1" grandRow="1" outline="0" fieldPosition="0"/>
    </format>
    <format dxfId="1170">
      <pivotArea grandRow="1" outline="0" collapsedLevelsAreSubtotals="1" fieldPosition="0"/>
    </format>
    <format dxfId="1171">
      <pivotArea dataOnly="0" labelOnly="1" grandRow="1" outline="0" fieldPosition="0"/>
    </format>
    <format dxfId="1172">
      <pivotArea grandRow="1" outline="0" collapsedLevelsAreSubtotals="1" fieldPosition="0"/>
    </format>
    <format dxfId="1173">
      <pivotArea dataOnly="0" labelOnly="1" grandRow="1" outline="0" fieldPosition="0"/>
    </format>
    <format dxfId="1174">
      <pivotArea grandRow="1" outline="0" collapsedLevelsAreSubtotals="1" fieldPosition="0"/>
    </format>
    <format dxfId="1175">
      <pivotArea dataOnly="0" labelOnly="1" grandRow="1" outline="0" fieldPosition="0"/>
    </format>
    <format dxfId="1176">
      <pivotArea dataOnly="0" fieldPosition="0">
        <references count="1">
          <reference field="0" count="4">
            <x v="0"/>
            <x v="1"/>
            <x v="2"/>
            <x v="3"/>
          </reference>
        </references>
      </pivotArea>
    </format>
    <format dxfId="1177">
      <pivotArea dataOnly="0" fieldPosition="0">
        <references count="1">
          <reference field="0" count="4">
            <x v="0"/>
            <x v="1"/>
            <x v="2"/>
            <x v="3"/>
          </reference>
        </references>
      </pivotArea>
    </format>
  </formats>
  <chartFormats count="1">
    <chartFormat chart="1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A81EE1-72D1-406F-910D-7BFCE43CB53B}" name="grafico_rosc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4:B30" firstHeaderRow="1" firstDataRow="2" firstDataCol="1"/>
  <pivotFields count="8">
    <pivotField axis="axisCol" showAll="0">
      <items count="6">
        <item h="1" x="3"/>
        <item h="1" x="4"/>
        <item h="1" x="0"/>
        <item h="1" x="1"/>
        <item x="2"/>
        <item t="default"/>
      </items>
    </pivotField>
    <pivotField numFmtId="14" showAll="0">
      <items count="33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t="default"/>
      </items>
    </pivotField>
    <pivotField axis="axisRow" showAll="0">
      <items count="6">
        <item x="3"/>
        <item x="0"/>
        <item x="4"/>
        <item x="2"/>
        <item x="1"/>
        <item t="default"/>
      </items>
    </pivotField>
    <pivotField numFmtId="164" showAll="0"/>
    <pivotField numFmtId="1" showAll="0"/>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x v="4"/>
    </i>
  </rowItems>
  <colFields count="1">
    <field x="0"/>
  </colFields>
  <colItems count="1">
    <i>
      <x v="4"/>
    </i>
  </colItems>
  <dataFields count="1">
    <dataField name="Sum of Valor Total" fld="5" baseField="0" baseItem="0" numFmtId="164"/>
  </dataFields>
  <formats count="14">
    <format dxfId="260">
      <pivotArea type="origin" dataOnly="0" labelOnly="1" outline="0" fieldPosition="0"/>
    </format>
    <format dxfId="261">
      <pivotArea field="0" type="button" dataOnly="0" labelOnly="1" outline="0" axis="axisCol" fieldPosition="0"/>
    </format>
    <format dxfId="262">
      <pivotArea field="2" type="button" dataOnly="0" labelOnly="1" outline="0" axis="axisRow" fieldPosition="0"/>
    </format>
    <format dxfId="263">
      <pivotArea dataOnly="0" labelOnly="1" fieldPosition="0">
        <references count="1">
          <reference field="0" count="0"/>
        </references>
      </pivotArea>
    </format>
    <format dxfId="264">
      <pivotArea field="2" type="button" dataOnly="0" labelOnly="1" outline="0" axis="axisRow" fieldPosition="0"/>
    </format>
    <format dxfId="265">
      <pivotArea dataOnly="0" labelOnly="1" fieldPosition="0">
        <references count="1">
          <reference field="0" count="0"/>
        </references>
      </pivotArea>
    </format>
    <format dxfId="266">
      <pivotArea type="origin" dataOnly="0" labelOnly="1" outline="0" fieldPosition="0"/>
    </format>
    <format dxfId="267">
      <pivotArea field="0" type="button" dataOnly="0" labelOnly="1" outline="0" axis="axisCol" fieldPosition="0"/>
    </format>
    <format dxfId="268">
      <pivotArea field="2" type="button" dataOnly="0" labelOnly="1" outline="0" axis="axisRow" fieldPosition="0"/>
    </format>
    <format dxfId="269">
      <pivotArea dataOnly="0" labelOnly="1" fieldPosition="0">
        <references count="1">
          <reference field="0" count="0"/>
        </references>
      </pivotArea>
    </format>
    <format dxfId="270">
      <pivotArea type="origin" dataOnly="0" labelOnly="1" outline="0" fieldPosition="0"/>
    </format>
    <format dxfId="271">
      <pivotArea field="0" type="button" dataOnly="0" labelOnly="1" outline="0" axis="axisCol" fieldPosition="0"/>
    </format>
    <format dxfId="272">
      <pivotArea field="2" type="button" dataOnly="0" labelOnly="1" outline="0" axis="axisRow" fieldPosition="0"/>
    </format>
    <format dxfId="273">
      <pivotArea dataOnly="0" labelOnly="1" fieldPosition="0">
        <references count="1">
          <reference field="0" count="0"/>
        </references>
      </pivotArea>
    </format>
  </formats>
  <chartFormats count="9">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2" count="1" selected="0">
            <x v="0"/>
          </reference>
        </references>
      </pivotArea>
    </chartFormat>
    <chartFormat chart="4" format="10">
      <pivotArea type="data" outline="0" fieldPosition="0">
        <references count="2">
          <reference field="4294967294" count="1" selected="0">
            <x v="0"/>
          </reference>
          <reference field="2" count="1" selected="0">
            <x v="1"/>
          </reference>
        </references>
      </pivotArea>
    </chartFormat>
    <chartFormat chart="4" format="11">
      <pivotArea type="data" outline="0" fieldPosition="0">
        <references count="2">
          <reference field="4294967294" count="1" selected="0">
            <x v="0"/>
          </reference>
          <reference field="2" count="1" selected="0">
            <x v="2"/>
          </reference>
        </references>
      </pivotArea>
    </chartFormat>
    <chartFormat chart="4" format="12">
      <pivotArea type="data" outline="0" fieldPosition="0">
        <references count="2">
          <reference field="4294967294" count="1" selected="0">
            <x v="0"/>
          </reference>
          <reference field="2" count="1" selected="0">
            <x v="3"/>
          </reference>
        </references>
      </pivotArea>
    </chartFormat>
    <chartFormat chart="4" format="13">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2">
          <reference field="4294967294" count="1" selected="0">
            <x v="0"/>
          </reference>
          <reference field="0" count="1" selected="0">
            <x v="2"/>
          </reference>
        </references>
      </pivotArea>
    </chartFormat>
    <chartFormat chart="4" format="15" series="1">
      <pivotArea type="data" outline="0" fieldPosition="0">
        <references count="2">
          <reference field="4294967294" count="1" selected="0">
            <x v="0"/>
          </reference>
          <reference field="0" count="1" selected="0">
            <x v="1"/>
          </reference>
        </references>
      </pivotArea>
    </chartFormat>
    <chartFormat chart="4" format="16"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34349ACA-3BB9-4210-AB11-F4B2533D880B}" sourceName="Produto">
  <pivotTables>
    <pivotTable tabId="5" name="grafico_barras"/>
  </pivotTables>
  <data>
    <tabular pivotCacheId="2075363">
      <items count="5">
        <i x="3"/>
        <i x="0"/>
        <i x="4"/>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dade" xr10:uid="{33D11305-8588-4353-AE95-A0C14C82F16B}" sourceName="Unidade">
  <pivotTables>
    <pivotTable tabId="5" name="grafico_rosca"/>
    <pivotTable tabId="5" name="grafico_area"/>
  </pivotTables>
  <data>
    <tabular pivotCacheId="2075363">
      <items count="5">
        <i x="3"/>
        <i x="4"/>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xr10:uid="{2FD8720B-A65A-4E20-8116-45690347B88C}" cache="Slicer_Produto" caption="Produto" showCaption="0" style="Slicer Style 1" rowHeight="241300"/>
  <slicer name="Unidade" xr10:uid="{379D2463-B100-4DC4-B3F0-F91BFC7425C8}" cache="Slicer_Unidade" caption="Unidade" showCaption="0"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8F0A18-200F-4082-A7E9-B7F2E3904BD1}" name="vendas" displayName="vendas" ref="A1:F760" totalsRowShown="0" headerRowDxfId="1409" dataDxfId="1408">
  <autoFilter ref="A1:F760" xr:uid="{00000000-0009-0000-0000-000000000000}"/>
  <tableColumns count="6">
    <tableColumn id="1" xr3:uid="{7D832248-CCFE-4C96-BD20-CEC5F40BDCC1}" name="Loja" dataDxfId="1407"/>
    <tableColumn id="2" xr3:uid="{4BF5465E-6AC4-4D63-88DB-8F10448C2847}" name="Data" dataDxfId="1406"/>
    <tableColumn id="3" xr3:uid="{A272E971-8B9A-4D0D-A0A0-6116C48B8FDB}" name="Produto" dataDxfId="1405"/>
    <tableColumn id="4" xr3:uid="{CDBBEEF6-BA47-4EFC-B421-CE3FA7D141ED}" name="Valor_Unitario" dataDxfId="1404"/>
    <tableColumn id="5" xr3:uid="{B300504D-BF9D-4D40-8ADF-FF24276BFC34}" name="Quantidade" dataDxfId="1403"/>
    <tableColumn id="6" xr3:uid="{B4C9B7A2-2FD0-4287-97CC-741BDE32C5F5}" name="Valor_Total" dataDxfId="1402">
      <calculatedColumnFormula>D2*E2</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C2730-0554-4F90-87D7-1E6868131209}">
  <dimension ref="A1:J1000"/>
  <sheetViews>
    <sheetView workbookViewId="0">
      <selection activeCell="C7" sqref="C7"/>
    </sheetView>
  </sheetViews>
  <sheetFormatPr defaultColWidth="12.625" defaultRowHeight="15" customHeight="1" x14ac:dyDescent="0.2"/>
  <cols>
    <col min="1" max="3" width="13.375" style="25" customWidth="1"/>
    <col min="4" max="4" width="14.625" style="25" customWidth="1"/>
    <col min="5" max="5" width="15" style="25" customWidth="1"/>
    <col min="6" max="6" width="15.875" style="25" customWidth="1"/>
    <col min="7" max="9" width="13.375" customWidth="1"/>
    <col min="10" max="10" width="12.5" customWidth="1"/>
    <col min="11" max="26" width="7.625" customWidth="1"/>
  </cols>
  <sheetData>
    <row r="1" spans="1:10" ht="14.25" customHeight="1" x14ac:dyDescent="0.25">
      <c r="A1" s="11" t="s">
        <v>45</v>
      </c>
      <c r="B1" s="11" t="s">
        <v>0</v>
      </c>
      <c r="C1" s="11" t="s">
        <v>1</v>
      </c>
      <c r="D1" s="11" t="s">
        <v>36</v>
      </c>
      <c r="E1" s="11" t="s">
        <v>2</v>
      </c>
      <c r="F1" s="11" t="s">
        <v>37</v>
      </c>
      <c r="H1" s="35" t="s">
        <v>4</v>
      </c>
      <c r="I1" s="36"/>
    </row>
    <row r="2" spans="1:10" ht="14.25" customHeight="1" x14ac:dyDescent="0.25">
      <c r="A2" s="21" t="s">
        <v>5</v>
      </c>
      <c r="B2" s="22">
        <v>45292</v>
      </c>
      <c r="C2" s="21" t="s">
        <v>6</v>
      </c>
      <c r="D2" s="23">
        <v>209.3</v>
      </c>
      <c r="E2" s="24">
        <v>1</v>
      </c>
      <c r="F2" s="23">
        <f t="shared" ref="F2:F256" si="0">D2*E2</f>
        <v>209.3</v>
      </c>
      <c r="H2" s="12" t="s">
        <v>7</v>
      </c>
      <c r="I2" s="13">
        <f>VLOOKUP(H2,$C:$D,2,0)</f>
        <v>119.4</v>
      </c>
    </row>
    <row r="3" spans="1:10" ht="14.25" customHeight="1" x14ac:dyDescent="0.25">
      <c r="A3" s="21" t="s">
        <v>8</v>
      </c>
      <c r="B3" s="22">
        <v>45292</v>
      </c>
      <c r="C3" s="21" t="s">
        <v>7</v>
      </c>
      <c r="D3" s="23">
        <v>119.4</v>
      </c>
      <c r="E3" s="24">
        <v>5</v>
      </c>
      <c r="F3" s="23">
        <f t="shared" si="0"/>
        <v>597</v>
      </c>
      <c r="H3" s="12" t="s">
        <v>9</v>
      </c>
      <c r="I3" s="13">
        <f>VLOOKUP(H3,$C:$D,2,0)</f>
        <v>167.3</v>
      </c>
    </row>
    <row r="4" spans="1:10" ht="14.25" customHeight="1" x14ac:dyDescent="0.25">
      <c r="A4" s="21" t="s">
        <v>8</v>
      </c>
      <c r="B4" s="22">
        <v>45292</v>
      </c>
      <c r="C4" s="21" t="s">
        <v>9</v>
      </c>
      <c r="D4" s="23">
        <v>167.3</v>
      </c>
      <c r="E4" s="24">
        <v>5</v>
      </c>
      <c r="F4" s="23">
        <f t="shared" si="0"/>
        <v>836.5</v>
      </c>
      <c r="H4" s="12" t="s">
        <v>10</v>
      </c>
      <c r="I4" s="13">
        <f>VLOOKUP(H4,$C:$D,2,0)</f>
        <v>299.39999999999998</v>
      </c>
    </row>
    <row r="5" spans="1:10" ht="14.25" customHeight="1" x14ac:dyDescent="0.25">
      <c r="A5" s="21" t="s">
        <v>11</v>
      </c>
      <c r="B5" s="22">
        <v>45292</v>
      </c>
      <c r="C5" s="21" t="s">
        <v>10</v>
      </c>
      <c r="D5" s="23">
        <v>299.39999999999998</v>
      </c>
      <c r="E5" s="24">
        <v>3</v>
      </c>
      <c r="F5" s="23">
        <f t="shared" si="0"/>
        <v>898.19999999999993</v>
      </c>
      <c r="H5" s="12" t="s">
        <v>6</v>
      </c>
      <c r="I5" s="13">
        <f>VLOOKUP(H5,$C:$D,2,0)</f>
        <v>209.3</v>
      </c>
    </row>
    <row r="6" spans="1:10" ht="14.25" customHeight="1" x14ac:dyDescent="0.25">
      <c r="A6" s="21" t="s">
        <v>12</v>
      </c>
      <c r="B6" s="22">
        <v>45293</v>
      </c>
      <c r="C6" s="21" t="s">
        <v>6</v>
      </c>
      <c r="D6" s="23">
        <v>209.3</v>
      </c>
      <c r="E6" s="24">
        <v>1</v>
      </c>
      <c r="F6" s="23">
        <f t="shared" si="0"/>
        <v>209.3</v>
      </c>
      <c r="H6" s="14" t="s">
        <v>13</v>
      </c>
      <c r="I6" s="15">
        <f>VLOOKUP(H6,$C:$D,2,0)</f>
        <v>202.3</v>
      </c>
    </row>
    <row r="7" spans="1:10" ht="14.25" customHeight="1" x14ac:dyDescent="0.25">
      <c r="A7" s="21" t="s">
        <v>5</v>
      </c>
      <c r="B7" s="22">
        <v>45293</v>
      </c>
      <c r="C7" s="21" t="s">
        <v>10</v>
      </c>
      <c r="D7" s="23">
        <v>299.39999999999998</v>
      </c>
      <c r="E7" s="24">
        <v>1</v>
      </c>
      <c r="F7" s="23">
        <f t="shared" si="0"/>
        <v>299.39999999999998</v>
      </c>
    </row>
    <row r="8" spans="1:10" ht="14.25" customHeight="1" x14ac:dyDescent="0.25">
      <c r="A8" s="21" t="s">
        <v>8</v>
      </c>
      <c r="B8" s="22">
        <v>45293</v>
      </c>
      <c r="C8" s="21" t="s">
        <v>13</v>
      </c>
      <c r="D8" s="23">
        <v>202.3</v>
      </c>
      <c r="E8" s="24">
        <v>3</v>
      </c>
      <c r="F8" s="23">
        <f t="shared" si="0"/>
        <v>606.90000000000009</v>
      </c>
    </row>
    <row r="9" spans="1:10" ht="14.25" customHeight="1" x14ac:dyDescent="0.25">
      <c r="A9" s="21" t="s">
        <v>11</v>
      </c>
      <c r="B9" s="22">
        <v>45293</v>
      </c>
      <c r="C9" s="21" t="s">
        <v>6</v>
      </c>
      <c r="D9" s="23">
        <v>209.3</v>
      </c>
      <c r="E9" s="24">
        <v>1</v>
      </c>
      <c r="F9" s="23">
        <f t="shared" si="0"/>
        <v>209.3</v>
      </c>
    </row>
    <row r="10" spans="1:10" ht="14.25" customHeight="1" x14ac:dyDescent="0.25">
      <c r="A10" s="21" t="s">
        <v>12</v>
      </c>
      <c r="B10" s="22">
        <v>45294</v>
      </c>
      <c r="C10" s="21" t="s">
        <v>13</v>
      </c>
      <c r="D10" s="23">
        <v>202.3</v>
      </c>
      <c r="E10" s="24">
        <v>2</v>
      </c>
      <c r="F10" s="23">
        <f t="shared" si="0"/>
        <v>404.6</v>
      </c>
      <c r="J10" s="1"/>
    </row>
    <row r="11" spans="1:10" ht="14.25" customHeight="1" x14ac:dyDescent="0.25">
      <c r="A11" s="21" t="s">
        <v>14</v>
      </c>
      <c r="B11" s="22">
        <v>45294</v>
      </c>
      <c r="C11" s="21" t="s">
        <v>10</v>
      </c>
      <c r="D11" s="23">
        <v>299.39999999999998</v>
      </c>
      <c r="E11" s="24">
        <v>1</v>
      </c>
      <c r="F11" s="23">
        <f t="shared" si="0"/>
        <v>299.39999999999998</v>
      </c>
      <c r="J11" s="2"/>
    </row>
    <row r="12" spans="1:10" ht="14.25" customHeight="1" x14ac:dyDescent="0.25">
      <c r="A12" s="21" t="s">
        <v>5</v>
      </c>
      <c r="B12" s="22">
        <v>45294</v>
      </c>
      <c r="C12" s="21" t="s">
        <v>10</v>
      </c>
      <c r="D12" s="23">
        <v>299.39999999999998</v>
      </c>
      <c r="E12" s="24">
        <v>3</v>
      </c>
      <c r="F12" s="23">
        <f t="shared" si="0"/>
        <v>898.19999999999993</v>
      </c>
      <c r="I12" s="1"/>
    </row>
    <row r="13" spans="1:10" ht="14.25" customHeight="1" x14ac:dyDescent="0.25">
      <c r="A13" s="21" t="s">
        <v>14</v>
      </c>
      <c r="B13" s="22">
        <v>45295</v>
      </c>
      <c r="C13" s="21" t="s">
        <v>9</v>
      </c>
      <c r="D13" s="23">
        <v>167.3</v>
      </c>
      <c r="E13" s="24">
        <v>3</v>
      </c>
      <c r="F13" s="23">
        <f t="shared" si="0"/>
        <v>501.90000000000003</v>
      </c>
      <c r="I13" s="1"/>
    </row>
    <row r="14" spans="1:10" ht="14.25" customHeight="1" x14ac:dyDescent="0.25">
      <c r="A14" s="21" t="s">
        <v>14</v>
      </c>
      <c r="B14" s="22">
        <v>45295</v>
      </c>
      <c r="C14" s="21" t="s">
        <v>13</v>
      </c>
      <c r="D14" s="23">
        <v>202.3</v>
      </c>
      <c r="E14" s="24">
        <v>3</v>
      </c>
      <c r="F14" s="23">
        <f t="shared" si="0"/>
        <v>606.90000000000009</v>
      </c>
    </row>
    <row r="15" spans="1:10" ht="14.25" customHeight="1" x14ac:dyDescent="0.25">
      <c r="A15" s="21" t="s">
        <v>5</v>
      </c>
      <c r="B15" s="22">
        <v>45296</v>
      </c>
      <c r="C15" s="21" t="s">
        <v>10</v>
      </c>
      <c r="D15" s="23">
        <v>299.39999999999998</v>
      </c>
      <c r="E15" s="24">
        <v>5</v>
      </c>
      <c r="F15" s="23">
        <f t="shared" si="0"/>
        <v>1497</v>
      </c>
      <c r="I15" s="1"/>
    </row>
    <row r="16" spans="1:10" ht="14.25" customHeight="1" x14ac:dyDescent="0.25">
      <c r="A16" s="21" t="s">
        <v>8</v>
      </c>
      <c r="B16" s="22">
        <v>45296</v>
      </c>
      <c r="C16" s="21" t="s">
        <v>9</v>
      </c>
      <c r="D16" s="23">
        <v>167.3</v>
      </c>
      <c r="E16" s="24">
        <v>5</v>
      </c>
      <c r="F16" s="23">
        <f t="shared" si="0"/>
        <v>836.5</v>
      </c>
    </row>
    <row r="17" spans="1:9" ht="14.25" customHeight="1" x14ac:dyDescent="0.25">
      <c r="A17" s="21" t="s">
        <v>12</v>
      </c>
      <c r="B17" s="22">
        <v>45297</v>
      </c>
      <c r="C17" s="21" t="s">
        <v>13</v>
      </c>
      <c r="D17" s="23">
        <v>202.3</v>
      </c>
      <c r="E17" s="24">
        <v>2</v>
      </c>
      <c r="F17" s="23">
        <f t="shared" si="0"/>
        <v>404.6</v>
      </c>
    </row>
    <row r="18" spans="1:9" ht="14.25" customHeight="1" x14ac:dyDescent="0.25">
      <c r="A18" s="21" t="s">
        <v>14</v>
      </c>
      <c r="B18" s="22">
        <v>45297</v>
      </c>
      <c r="C18" s="21" t="s">
        <v>6</v>
      </c>
      <c r="D18" s="23">
        <v>209.3</v>
      </c>
      <c r="E18" s="24">
        <v>1</v>
      </c>
      <c r="F18" s="23">
        <f t="shared" si="0"/>
        <v>209.3</v>
      </c>
    </row>
    <row r="19" spans="1:9" ht="14.25" customHeight="1" x14ac:dyDescent="0.25">
      <c r="A19" s="21" t="s">
        <v>8</v>
      </c>
      <c r="B19" s="22">
        <v>45297</v>
      </c>
      <c r="C19" s="21" t="s">
        <v>7</v>
      </c>
      <c r="D19" s="23">
        <v>119.4</v>
      </c>
      <c r="E19" s="24">
        <v>5</v>
      </c>
      <c r="F19" s="23">
        <f t="shared" si="0"/>
        <v>597</v>
      </c>
    </row>
    <row r="20" spans="1:9" ht="14.25" customHeight="1" x14ac:dyDescent="0.25">
      <c r="A20" s="21" t="s">
        <v>12</v>
      </c>
      <c r="B20" s="22">
        <v>45298</v>
      </c>
      <c r="C20" s="21" t="s">
        <v>7</v>
      </c>
      <c r="D20" s="23">
        <v>119.4</v>
      </c>
      <c r="E20" s="24">
        <v>1</v>
      </c>
      <c r="F20" s="23">
        <f t="shared" si="0"/>
        <v>119.4</v>
      </c>
      <c r="I20" s="1"/>
    </row>
    <row r="21" spans="1:9" ht="14.25" customHeight="1" x14ac:dyDescent="0.25">
      <c r="A21" s="21" t="s">
        <v>5</v>
      </c>
      <c r="B21" s="22">
        <v>45298</v>
      </c>
      <c r="C21" s="21" t="s">
        <v>13</v>
      </c>
      <c r="D21" s="23">
        <v>202.3</v>
      </c>
      <c r="E21" s="24">
        <v>5</v>
      </c>
      <c r="F21" s="23">
        <f t="shared" si="0"/>
        <v>1011.5</v>
      </c>
      <c r="I21" s="1"/>
    </row>
    <row r="22" spans="1:9" ht="14.25" customHeight="1" x14ac:dyDescent="0.25">
      <c r="A22" s="21" t="s">
        <v>8</v>
      </c>
      <c r="B22" s="22">
        <v>45298</v>
      </c>
      <c r="C22" s="21" t="s">
        <v>10</v>
      </c>
      <c r="D22" s="23">
        <v>299.39999999999998</v>
      </c>
      <c r="E22" s="24">
        <v>4</v>
      </c>
      <c r="F22" s="23">
        <f t="shared" si="0"/>
        <v>1197.5999999999999</v>
      </c>
    </row>
    <row r="23" spans="1:9" ht="14.25" customHeight="1" x14ac:dyDescent="0.25">
      <c r="A23" s="21" t="s">
        <v>11</v>
      </c>
      <c r="B23" s="22">
        <v>45298</v>
      </c>
      <c r="C23" s="21" t="s">
        <v>10</v>
      </c>
      <c r="D23" s="23">
        <v>299.39999999999998</v>
      </c>
      <c r="E23" s="24">
        <v>4</v>
      </c>
      <c r="F23" s="23">
        <f t="shared" si="0"/>
        <v>1197.5999999999999</v>
      </c>
    </row>
    <row r="24" spans="1:9" ht="14.25" customHeight="1" x14ac:dyDescent="0.25">
      <c r="A24" s="21" t="s">
        <v>8</v>
      </c>
      <c r="B24" s="22">
        <v>45299</v>
      </c>
      <c r="C24" s="21" t="s">
        <v>7</v>
      </c>
      <c r="D24" s="23">
        <v>119.4</v>
      </c>
      <c r="E24" s="24">
        <v>4</v>
      </c>
      <c r="F24" s="23">
        <f t="shared" si="0"/>
        <v>477.6</v>
      </c>
      <c r="I24" s="1"/>
    </row>
    <row r="25" spans="1:9" ht="14.25" customHeight="1" x14ac:dyDescent="0.25">
      <c r="A25" s="21" t="s">
        <v>14</v>
      </c>
      <c r="B25" s="22">
        <v>45300</v>
      </c>
      <c r="C25" s="21" t="s">
        <v>13</v>
      </c>
      <c r="D25" s="23">
        <v>202.3</v>
      </c>
      <c r="E25" s="24">
        <v>3</v>
      </c>
      <c r="F25" s="23">
        <f t="shared" si="0"/>
        <v>606.90000000000009</v>
      </c>
    </row>
    <row r="26" spans="1:9" ht="14.25" customHeight="1" x14ac:dyDescent="0.25">
      <c r="A26" s="21" t="s">
        <v>14</v>
      </c>
      <c r="B26" s="22">
        <v>45300</v>
      </c>
      <c r="C26" s="21" t="s">
        <v>10</v>
      </c>
      <c r="D26" s="23">
        <v>299.39999999999998</v>
      </c>
      <c r="E26" s="24">
        <v>4</v>
      </c>
      <c r="F26" s="23">
        <f t="shared" si="0"/>
        <v>1197.5999999999999</v>
      </c>
    </row>
    <row r="27" spans="1:9" ht="14.25" customHeight="1" x14ac:dyDescent="0.25">
      <c r="A27" s="21" t="s">
        <v>8</v>
      </c>
      <c r="B27" s="22">
        <v>45300</v>
      </c>
      <c r="C27" s="21" t="s">
        <v>13</v>
      </c>
      <c r="D27" s="23">
        <v>202.3</v>
      </c>
      <c r="E27" s="24">
        <v>5</v>
      </c>
      <c r="F27" s="23">
        <f t="shared" si="0"/>
        <v>1011.5</v>
      </c>
    </row>
    <row r="28" spans="1:9" ht="14.25" customHeight="1" x14ac:dyDescent="0.25">
      <c r="A28" s="21" t="s">
        <v>5</v>
      </c>
      <c r="B28" s="22">
        <v>45301</v>
      </c>
      <c r="C28" s="21" t="s">
        <v>13</v>
      </c>
      <c r="D28" s="23">
        <v>202.3</v>
      </c>
      <c r="E28" s="24">
        <v>2</v>
      </c>
      <c r="F28" s="23">
        <f t="shared" si="0"/>
        <v>404.6</v>
      </c>
    </row>
    <row r="29" spans="1:9" ht="14.25" customHeight="1" x14ac:dyDescent="0.25">
      <c r="A29" s="21" t="s">
        <v>12</v>
      </c>
      <c r="B29" s="22">
        <v>45302</v>
      </c>
      <c r="C29" s="21" t="s">
        <v>6</v>
      </c>
      <c r="D29" s="23">
        <v>209.3</v>
      </c>
      <c r="E29" s="24">
        <v>2</v>
      </c>
      <c r="F29" s="23">
        <f t="shared" si="0"/>
        <v>418.6</v>
      </c>
    </row>
    <row r="30" spans="1:9" ht="14.25" customHeight="1" x14ac:dyDescent="0.25">
      <c r="A30" s="21" t="s">
        <v>11</v>
      </c>
      <c r="B30" s="22">
        <v>45302</v>
      </c>
      <c r="C30" s="21" t="s">
        <v>9</v>
      </c>
      <c r="D30" s="23">
        <v>167.3</v>
      </c>
      <c r="E30" s="24">
        <v>1</v>
      </c>
      <c r="F30" s="23">
        <f t="shared" si="0"/>
        <v>167.3</v>
      </c>
    </row>
    <row r="31" spans="1:9" ht="14.25" customHeight="1" x14ac:dyDescent="0.25">
      <c r="A31" s="21" t="s">
        <v>8</v>
      </c>
      <c r="B31" s="22">
        <v>45303</v>
      </c>
      <c r="C31" s="21" t="s">
        <v>13</v>
      </c>
      <c r="D31" s="23">
        <v>202.3</v>
      </c>
      <c r="E31" s="24">
        <v>5</v>
      </c>
      <c r="F31" s="23">
        <f t="shared" si="0"/>
        <v>1011.5</v>
      </c>
    </row>
    <row r="32" spans="1:9" ht="14.25" customHeight="1" x14ac:dyDescent="0.25">
      <c r="A32" s="21" t="s">
        <v>8</v>
      </c>
      <c r="B32" s="22">
        <v>45303</v>
      </c>
      <c r="C32" s="21" t="s">
        <v>7</v>
      </c>
      <c r="D32" s="23">
        <v>119.4</v>
      </c>
      <c r="E32" s="24">
        <v>5</v>
      </c>
      <c r="F32" s="23">
        <f t="shared" si="0"/>
        <v>597</v>
      </c>
    </row>
    <row r="33" spans="1:6" ht="14.25" customHeight="1" x14ac:dyDescent="0.25">
      <c r="A33" s="21" t="s">
        <v>11</v>
      </c>
      <c r="B33" s="22">
        <v>45303</v>
      </c>
      <c r="C33" s="21" t="s">
        <v>13</v>
      </c>
      <c r="D33" s="23">
        <v>202.3</v>
      </c>
      <c r="E33" s="24">
        <v>1</v>
      </c>
      <c r="F33" s="23">
        <f t="shared" si="0"/>
        <v>202.3</v>
      </c>
    </row>
    <row r="34" spans="1:6" ht="14.25" customHeight="1" x14ac:dyDescent="0.25">
      <c r="A34" s="21" t="s">
        <v>12</v>
      </c>
      <c r="B34" s="22">
        <v>45304</v>
      </c>
      <c r="C34" s="21" t="s">
        <v>10</v>
      </c>
      <c r="D34" s="23">
        <v>299.39999999999998</v>
      </c>
      <c r="E34" s="24">
        <v>5</v>
      </c>
      <c r="F34" s="23">
        <f t="shared" si="0"/>
        <v>1497</v>
      </c>
    </row>
    <row r="35" spans="1:6" ht="14.25" customHeight="1" x14ac:dyDescent="0.25">
      <c r="A35" s="21" t="s">
        <v>8</v>
      </c>
      <c r="B35" s="22">
        <v>45304</v>
      </c>
      <c r="C35" s="21" t="s">
        <v>9</v>
      </c>
      <c r="D35" s="23">
        <v>167.3</v>
      </c>
      <c r="E35" s="24">
        <v>4</v>
      </c>
      <c r="F35" s="23">
        <f t="shared" si="0"/>
        <v>669.2</v>
      </c>
    </row>
    <row r="36" spans="1:6" ht="14.25" customHeight="1" x14ac:dyDescent="0.25">
      <c r="A36" s="21" t="s">
        <v>11</v>
      </c>
      <c r="B36" s="22">
        <v>45304</v>
      </c>
      <c r="C36" s="21" t="s">
        <v>10</v>
      </c>
      <c r="D36" s="23">
        <v>299.39999999999998</v>
      </c>
      <c r="E36" s="24">
        <v>2</v>
      </c>
      <c r="F36" s="23">
        <f t="shared" si="0"/>
        <v>598.79999999999995</v>
      </c>
    </row>
    <row r="37" spans="1:6" ht="14.25" customHeight="1" x14ac:dyDescent="0.25">
      <c r="A37" s="21" t="s">
        <v>12</v>
      </c>
      <c r="B37" s="22">
        <v>45305</v>
      </c>
      <c r="C37" s="21" t="s">
        <v>13</v>
      </c>
      <c r="D37" s="23">
        <v>202.3</v>
      </c>
      <c r="E37" s="24">
        <v>3</v>
      </c>
      <c r="F37" s="23">
        <f t="shared" si="0"/>
        <v>606.90000000000009</v>
      </c>
    </row>
    <row r="38" spans="1:6" ht="14.25" customHeight="1" x14ac:dyDescent="0.25">
      <c r="A38" s="21" t="s">
        <v>5</v>
      </c>
      <c r="B38" s="22">
        <v>45305</v>
      </c>
      <c r="C38" s="21" t="s">
        <v>6</v>
      </c>
      <c r="D38" s="23">
        <v>209.3</v>
      </c>
      <c r="E38" s="24">
        <v>5</v>
      </c>
      <c r="F38" s="23">
        <f t="shared" si="0"/>
        <v>1046.5</v>
      </c>
    </row>
    <row r="39" spans="1:6" ht="14.25" customHeight="1" x14ac:dyDescent="0.25">
      <c r="A39" s="21" t="s">
        <v>8</v>
      </c>
      <c r="B39" s="22">
        <v>45306</v>
      </c>
      <c r="C39" s="21" t="s">
        <v>9</v>
      </c>
      <c r="D39" s="23">
        <v>167.3</v>
      </c>
      <c r="E39" s="24">
        <v>5</v>
      </c>
      <c r="F39" s="23">
        <f t="shared" si="0"/>
        <v>836.5</v>
      </c>
    </row>
    <row r="40" spans="1:6" ht="14.25" customHeight="1" x14ac:dyDescent="0.25">
      <c r="A40" s="21" t="s">
        <v>8</v>
      </c>
      <c r="B40" s="22">
        <v>45306</v>
      </c>
      <c r="C40" s="21" t="s">
        <v>6</v>
      </c>
      <c r="D40" s="23">
        <v>209.3</v>
      </c>
      <c r="E40" s="24">
        <v>3</v>
      </c>
      <c r="F40" s="23">
        <f t="shared" si="0"/>
        <v>627.90000000000009</v>
      </c>
    </row>
    <row r="41" spans="1:6" ht="14.25" customHeight="1" x14ac:dyDescent="0.25">
      <c r="A41" s="21" t="s">
        <v>11</v>
      </c>
      <c r="B41" s="22">
        <v>45307</v>
      </c>
      <c r="C41" s="21" t="s">
        <v>9</v>
      </c>
      <c r="D41" s="23">
        <v>167.3</v>
      </c>
      <c r="E41" s="24">
        <v>1</v>
      </c>
      <c r="F41" s="23">
        <f t="shared" si="0"/>
        <v>167.3</v>
      </c>
    </row>
    <row r="42" spans="1:6" ht="14.25" customHeight="1" x14ac:dyDescent="0.25">
      <c r="A42" s="21" t="s">
        <v>5</v>
      </c>
      <c r="B42" s="22">
        <v>45308</v>
      </c>
      <c r="C42" s="21" t="s">
        <v>6</v>
      </c>
      <c r="D42" s="23">
        <v>209.3</v>
      </c>
      <c r="E42" s="24">
        <v>2</v>
      </c>
      <c r="F42" s="23">
        <f t="shared" si="0"/>
        <v>418.6</v>
      </c>
    </row>
    <row r="43" spans="1:6" ht="14.25" customHeight="1" x14ac:dyDescent="0.25">
      <c r="A43" s="21" t="s">
        <v>12</v>
      </c>
      <c r="B43" s="22">
        <v>45309</v>
      </c>
      <c r="C43" s="21" t="s">
        <v>9</v>
      </c>
      <c r="D43" s="23">
        <v>167.3</v>
      </c>
      <c r="E43" s="24">
        <v>2</v>
      </c>
      <c r="F43" s="23">
        <f t="shared" si="0"/>
        <v>334.6</v>
      </c>
    </row>
    <row r="44" spans="1:6" ht="14.25" customHeight="1" x14ac:dyDescent="0.25">
      <c r="A44" s="21" t="s">
        <v>5</v>
      </c>
      <c r="B44" s="22">
        <v>45309</v>
      </c>
      <c r="C44" s="21" t="s">
        <v>7</v>
      </c>
      <c r="D44" s="23">
        <v>119.4</v>
      </c>
      <c r="E44" s="24">
        <v>2</v>
      </c>
      <c r="F44" s="23">
        <f t="shared" si="0"/>
        <v>238.8</v>
      </c>
    </row>
    <row r="45" spans="1:6" ht="14.25" customHeight="1" x14ac:dyDescent="0.25">
      <c r="A45" s="21" t="s">
        <v>5</v>
      </c>
      <c r="B45" s="22">
        <v>45309</v>
      </c>
      <c r="C45" s="21" t="s">
        <v>13</v>
      </c>
      <c r="D45" s="23">
        <v>202.3</v>
      </c>
      <c r="E45" s="24">
        <v>4</v>
      </c>
      <c r="F45" s="23">
        <f t="shared" si="0"/>
        <v>809.2</v>
      </c>
    </row>
    <row r="46" spans="1:6" ht="14.25" customHeight="1" x14ac:dyDescent="0.25">
      <c r="A46" s="21" t="s">
        <v>14</v>
      </c>
      <c r="B46" s="22">
        <v>45310</v>
      </c>
      <c r="C46" s="21" t="s">
        <v>9</v>
      </c>
      <c r="D46" s="23">
        <v>167.3</v>
      </c>
      <c r="E46" s="24">
        <v>3</v>
      </c>
      <c r="F46" s="23">
        <f t="shared" si="0"/>
        <v>501.90000000000003</v>
      </c>
    </row>
    <row r="47" spans="1:6" ht="14.25" customHeight="1" x14ac:dyDescent="0.25">
      <c r="A47" s="21" t="s">
        <v>8</v>
      </c>
      <c r="B47" s="22">
        <v>45310</v>
      </c>
      <c r="C47" s="21" t="s">
        <v>6</v>
      </c>
      <c r="D47" s="23">
        <v>209.3</v>
      </c>
      <c r="E47" s="24">
        <v>1</v>
      </c>
      <c r="F47" s="23">
        <f t="shared" si="0"/>
        <v>209.3</v>
      </c>
    </row>
    <row r="48" spans="1:6" ht="14.25" customHeight="1" x14ac:dyDescent="0.25">
      <c r="A48" s="21" t="s">
        <v>11</v>
      </c>
      <c r="B48" s="22">
        <v>45310</v>
      </c>
      <c r="C48" s="21" t="s">
        <v>13</v>
      </c>
      <c r="D48" s="23">
        <v>202.3</v>
      </c>
      <c r="E48" s="24">
        <v>2</v>
      </c>
      <c r="F48" s="23">
        <f t="shared" si="0"/>
        <v>404.6</v>
      </c>
    </row>
    <row r="49" spans="1:6" ht="14.25" customHeight="1" x14ac:dyDescent="0.25">
      <c r="A49" s="21" t="s">
        <v>5</v>
      </c>
      <c r="B49" s="22">
        <v>45311</v>
      </c>
      <c r="C49" s="21" t="s">
        <v>13</v>
      </c>
      <c r="D49" s="23">
        <v>202.3</v>
      </c>
      <c r="E49" s="24">
        <v>2</v>
      </c>
      <c r="F49" s="23">
        <f t="shared" si="0"/>
        <v>404.6</v>
      </c>
    </row>
    <row r="50" spans="1:6" ht="14.25" customHeight="1" x14ac:dyDescent="0.25">
      <c r="A50" s="21" t="s">
        <v>8</v>
      </c>
      <c r="B50" s="22">
        <v>45311</v>
      </c>
      <c r="C50" s="21" t="s">
        <v>13</v>
      </c>
      <c r="D50" s="23">
        <v>202.3</v>
      </c>
      <c r="E50" s="24">
        <v>4</v>
      </c>
      <c r="F50" s="23">
        <f t="shared" si="0"/>
        <v>809.2</v>
      </c>
    </row>
    <row r="51" spans="1:6" ht="14.25" customHeight="1" x14ac:dyDescent="0.25">
      <c r="A51" s="21" t="s">
        <v>14</v>
      </c>
      <c r="B51" s="22">
        <v>45312</v>
      </c>
      <c r="C51" s="21" t="s">
        <v>9</v>
      </c>
      <c r="D51" s="23">
        <v>167.3</v>
      </c>
      <c r="E51" s="24">
        <v>4</v>
      </c>
      <c r="F51" s="23">
        <f t="shared" si="0"/>
        <v>669.2</v>
      </c>
    </row>
    <row r="52" spans="1:6" ht="14.25" customHeight="1" x14ac:dyDescent="0.25">
      <c r="A52" s="21" t="s">
        <v>8</v>
      </c>
      <c r="B52" s="22">
        <v>45312</v>
      </c>
      <c r="C52" s="21" t="s">
        <v>6</v>
      </c>
      <c r="D52" s="23">
        <v>209.3</v>
      </c>
      <c r="E52" s="24">
        <v>4</v>
      </c>
      <c r="F52" s="23">
        <f t="shared" si="0"/>
        <v>837.2</v>
      </c>
    </row>
    <row r="53" spans="1:6" ht="14.25" customHeight="1" x14ac:dyDescent="0.25">
      <c r="A53" s="21" t="s">
        <v>11</v>
      </c>
      <c r="B53" s="22">
        <v>45312</v>
      </c>
      <c r="C53" s="21" t="s">
        <v>10</v>
      </c>
      <c r="D53" s="23">
        <v>299.39999999999998</v>
      </c>
      <c r="E53" s="24">
        <v>3</v>
      </c>
      <c r="F53" s="23">
        <f t="shared" si="0"/>
        <v>898.19999999999993</v>
      </c>
    </row>
    <row r="54" spans="1:6" ht="14.25" customHeight="1" x14ac:dyDescent="0.25">
      <c r="A54" s="21" t="s">
        <v>5</v>
      </c>
      <c r="B54" s="22">
        <v>45313</v>
      </c>
      <c r="C54" s="21" t="s">
        <v>6</v>
      </c>
      <c r="D54" s="23">
        <v>209.3</v>
      </c>
      <c r="E54" s="24">
        <v>5</v>
      </c>
      <c r="F54" s="23">
        <f t="shared" si="0"/>
        <v>1046.5</v>
      </c>
    </row>
    <row r="55" spans="1:6" ht="14.25" customHeight="1" x14ac:dyDescent="0.25">
      <c r="A55" s="21" t="s">
        <v>11</v>
      </c>
      <c r="B55" s="22">
        <v>45313</v>
      </c>
      <c r="C55" s="21" t="s">
        <v>9</v>
      </c>
      <c r="D55" s="23">
        <v>167.3</v>
      </c>
      <c r="E55" s="24">
        <v>2</v>
      </c>
      <c r="F55" s="23">
        <f t="shared" si="0"/>
        <v>334.6</v>
      </c>
    </row>
    <row r="56" spans="1:6" ht="14.25" customHeight="1" x14ac:dyDescent="0.25">
      <c r="A56" s="21" t="s">
        <v>14</v>
      </c>
      <c r="B56" s="22">
        <v>45314</v>
      </c>
      <c r="C56" s="21" t="s">
        <v>9</v>
      </c>
      <c r="D56" s="23">
        <v>167.3</v>
      </c>
      <c r="E56" s="24">
        <v>1</v>
      </c>
      <c r="F56" s="23">
        <f t="shared" si="0"/>
        <v>167.3</v>
      </c>
    </row>
    <row r="57" spans="1:6" ht="14.25" customHeight="1" x14ac:dyDescent="0.25">
      <c r="A57" s="21" t="s">
        <v>5</v>
      </c>
      <c r="B57" s="22">
        <v>45314</v>
      </c>
      <c r="C57" s="21" t="s">
        <v>9</v>
      </c>
      <c r="D57" s="23">
        <v>167.3</v>
      </c>
      <c r="E57" s="24">
        <v>3</v>
      </c>
      <c r="F57" s="23">
        <f t="shared" si="0"/>
        <v>501.90000000000003</v>
      </c>
    </row>
    <row r="58" spans="1:6" ht="14.25" customHeight="1" x14ac:dyDescent="0.25">
      <c r="A58" s="21" t="s">
        <v>14</v>
      </c>
      <c r="B58" s="22">
        <v>45315</v>
      </c>
      <c r="C58" s="21" t="s">
        <v>9</v>
      </c>
      <c r="D58" s="23">
        <v>167.3</v>
      </c>
      <c r="E58" s="24">
        <v>4</v>
      </c>
      <c r="F58" s="23">
        <f t="shared" si="0"/>
        <v>669.2</v>
      </c>
    </row>
    <row r="59" spans="1:6" ht="14.25" customHeight="1" x14ac:dyDescent="0.25">
      <c r="A59" s="21" t="s">
        <v>14</v>
      </c>
      <c r="B59" s="22">
        <v>45317</v>
      </c>
      <c r="C59" s="21" t="s">
        <v>13</v>
      </c>
      <c r="D59" s="23">
        <v>202.3</v>
      </c>
      <c r="E59" s="24">
        <v>2</v>
      </c>
      <c r="F59" s="23">
        <f t="shared" si="0"/>
        <v>404.6</v>
      </c>
    </row>
    <row r="60" spans="1:6" ht="14.25" customHeight="1" x14ac:dyDescent="0.25">
      <c r="A60" s="21" t="s">
        <v>8</v>
      </c>
      <c r="B60" s="22">
        <v>45317</v>
      </c>
      <c r="C60" s="21" t="s">
        <v>13</v>
      </c>
      <c r="D60" s="23">
        <v>202.3</v>
      </c>
      <c r="E60" s="24">
        <v>4</v>
      </c>
      <c r="F60" s="23">
        <f t="shared" si="0"/>
        <v>809.2</v>
      </c>
    </row>
    <row r="61" spans="1:6" ht="14.25" customHeight="1" x14ac:dyDescent="0.25">
      <c r="A61" s="21" t="s">
        <v>12</v>
      </c>
      <c r="B61" s="22">
        <v>45318</v>
      </c>
      <c r="C61" s="21" t="s">
        <v>7</v>
      </c>
      <c r="D61" s="23">
        <v>119.4</v>
      </c>
      <c r="E61" s="24">
        <v>2</v>
      </c>
      <c r="F61" s="23">
        <f t="shared" si="0"/>
        <v>238.8</v>
      </c>
    </row>
    <row r="62" spans="1:6" ht="14.25" customHeight="1" x14ac:dyDescent="0.25">
      <c r="A62" s="21" t="s">
        <v>14</v>
      </c>
      <c r="B62" s="22">
        <v>45318</v>
      </c>
      <c r="C62" s="21" t="s">
        <v>6</v>
      </c>
      <c r="D62" s="23">
        <v>209.3</v>
      </c>
      <c r="E62" s="24">
        <v>1</v>
      </c>
      <c r="F62" s="23">
        <f t="shared" si="0"/>
        <v>209.3</v>
      </c>
    </row>
    <row r="63" spans="1:6" ht="14.25" customHeight="1" x14ac:dyDescent="0.25">
      <c r="A63" s="21" t="s">
        <v>14</v>
      </c>
      <c r="B63" s="22">
        <v>45319</v>
      </c>
      <c r="C63" s="21" t="s">
        <v>6</v>
      </c>
      <c r="D63" s="23">
        <v>209.3</v>
      </c>
      <c r="E63" s="24">
        <v>5</v>
      </c>
      <c r="F63" s="23">
        <f t="shared" si="0"/>
        <v>1046.5</v>
      </c>
    </row>
    <row r="64" spans="1:6" ht="14.25" customHeight="1" x14ac:dyDescent="0.25">
      <c r="A64" s="21" t="s">
        <v>5</v>
      </c>
      <c r="B64" s="22">
        <v>45319</v>
      </c>
      <c r="C64" s="21" t="s">
        <v>7</v>
      </c>
      <c r="D64" s="23">
        <v>119.4</v>
      </c>
      <c r="E64" s="24">
        <v>2</v>
      </c>
      <c r="F64" s="23">
        <f t="shared" si="0"/>
        <v>238.8</v>
      </c>
    </row>
    <row r="65" spans="1:6" ht="14.25" customHeight="1" x14ac:dyDescent="0.25">
      <c r="A65" s="21" t="s">
        <v>8</v>
      </c>
      <c r="B65" s="22">
        <v>45319</v>
      </c>
      <c r="C65" s="21" t="s">
        <v>7</v>
      </c>
      <c r="D65" s="23">
        <v>119.4</v>
      </c>
      <c r="E65" s="24">
        <v>5</v>
      </c>
      <c r="F65" s="23">
        <f t="shared" si="0"/>
        <v>597</v>
      </c>
    </row>
    <row r="66" spans="1:6" ht="14.25" customHeight="1" x14ac:dyDescent="0.25">
      <c r="A66" s="21" t="s">
        <v>11</v>
      </c>
      <c r="B66" s="22">
        <v>45319</v>
      </c>
      <c r="C66" s="21" t="s">
        <v>6</v>
      </c>
      <c r="D66" s="23">
        <v>209.3</v>
      </c>
      <c r="E66" s="24">
        <v>5</v>
      </c>
      <c r="F66" s="23">
        <f t="shared" si="0"/>
        <v>1046.5</v>
      </c>
    </row>
    <row r="67" spans="1:6" ht="14.25" customHeight="1" x14ac:dyDescent="0.25">
      <c r="A67" s="21" t="s">
        <v>8</v>
      </c>
      <c r="B67" s="22">
        <v>45320</v>
      </c>
      <c r="C67" s="21" t="s">
        <v>9</v>
      </c>
      <c r="D67" s="23">
        <v>167.3</v>
      </c>
      <c r="E67" s="24">
        <v>3</v>
      </c>
      <c r="F67" s="23">
        <f t="shared" si="0"/>
        <v>501.90000000000003</v>
      </c>
    </row>
    <row r="68" spans="1:6" ht="14.25" customHeight="1" x14ac:dyDescent="0.25">
      <c r="A68" s="21" t="s">
        <v>8</v>
      </c>
      <c r="B68" s="22">
        <v>45320</v>
      </c>
      <c r="C68" s="21" t="s">
        <v>13</v>
      </c>
      <c r="D68" s="23">
        <v>202.3</v>
      </c>
      <c r="E68" s="24">
        <v>4</v>
      </c>
      <c r="F68" s="23">
        <f t="shared" si="0"/>
        <v>809.2</v>
      </c>
    </row>
    <row r="69" spans="1:6" ht="14.25" customHeight="1" x14ac:dyDescent="0.25">
      <c r="A69" s="21" t="s">
        <v>8</v>
      </c>
      <c r="B69" s="22">
        <v>45320</v>
      </c>
      <c r="C69" s="21" t="s">
        <v>7</v>
      </c>
      <c r="D69" s="23">
        <v>119.4</v>
      </c>
      <c r="E69" s="24">
        <v>4</v>
      </c>
      <c r="F69" s="23">
        <f t="shared" si="0"/>
        <v>477.6</v>
      </c>
    </row>
    <row r="70" spans="1:6" ht="14.25" customHeight="1" x14ac:dyDescent="0.25">
      <c r="A70" s="21" t="s">
        <v>8</v>
      </c>
      <c r="B70" s="22">
        <v>45320</v>
      </c>
      <c r="C70" s="21" t="s">
        <v>9</v>
      </c>
      <c r="D70" s="23">
        <v>167.3</v>
      </c>
      <c r="E70" s="24">
        <v>4</v>
      </c>
      <c r="F70" s="23">
        <f t="shared" si="0"/>
        <v>669.2</v>
      </c>
    </row>
    <row r="71" spans="1:6" ht="14.25" customHeight="1" x14ac:dyDescent="0.25">
      <c r="A71" s="21" t="s">
        <v>14</v>
      </c>
      <c r="B71" s="22">
        <v>45321</v>
      </c>
      <c r="C71" s="21" t="s">
        <v>6</v>
      </c>
      <c r="D71" s="23">
        <v>209.3</v>
      </c>
      <c r="E71" s="24">
        <v>2</v>
      </c>
      <c r="F71" s="23">
        <f t="shared" si="0"/>
        <v>418.6</v>
      </c>
    </row>
    <row r="72" spans="1:6" ht="14.25" customHeight="1" x14ac:dyDescent="0.25">
      <c r="A72" s="21" t="s">
        <v>5</v>
      </c>
      <c r="B72" s="22">
        <v>45321</v>
      </c>
      <c r="C72" s="21" t="s">
        <v>7</v>
      </c>
      <c r="D72" s="23">
        <v>119.4</v>
      </c>
      <c r="E72" s="24">
        <v>3</v>
      </c>
      <c r="F72" s="23">
        <f t="shared" si="0"/>
        <v>358.20000000000005</v>
      </c>
    </row>
    <row r="73" spans="1:6" ht="14.25" customHeight="1" x14ac:dyDescent="0.25">
      <c r="A73" s="21" t="s">
        <v>8</v>
      </c>
      <c r="B73" s="22">
        <v>45321</v>
      </c>
      <c r="C73" s="21" t="s">
        <v>13</v>
      </c>
      <c r="D73" s="23">
        <v>202.3</v>
      </c>
      <c r="E73" s="24">
        <v>5</v>
      </c>
      <c r="F73" s="23">
        <f t="shared" si="0"/>
        <v>1011.5</v>
      </c>
    </row>
    <row r="74" spans="1:6" ht="14.25" customHeight="1" x14ac:dyDescent="0.25">
      <c r="A74" s="21" t="s">
        <v>11</v>
      </c>
      <c r="B74" s="22">
        <v>45321</v>
      </c>
      <c r="C74" s="21" t="s">
        <v>9</v>
      </c>
      <c r="D74" s="23">
        <v>167.3</v>
      </c>
      <c r="E74" s="24">
        <v>2</v>
      </c>
      <c r="F74" s="23">
        <f t="shared" si="0"/>
        <v>334.6</v>
      </c>
    </row>
    <row r="75" spans="1:6" ht="14.25" customHeight="1" x14ac:dyDescent="0.25">
      <c r="A75" s="21" t="s">
        <v>12</v>
      </c>
      <c r="B75" s="22">
        <v>45323</v>
      </c>
      <c r="C75" s="21" t="s">
        <v>6</v>
      </c>
      <c r="D75" s="23">
        <v>209.3</v>
      </c>
      <c r="E75" s="24">
        <v>1</v>
      </c>
      <c r="F75" s="23">
        <f t="shared" si="0"/>
        <v>209.3</v>
      </c>
    </row>
    <row r="76" spans="1:6" ht="14.25" customHeight="1" x14ac:dyDescent="0.25">
      <c r="A76" s="21" t="s">
        <v>14</v>
      </c>
      <c r="B76" s="22">
        <v>45323</v>
      </c>
      <c r="C76" s="21" t="s">
        <v>6</v>
      </c>
      <c r="D76" s="23">
        <v>209.3</v>
      </c>
      <c r="E76" s="24">
        <v>2</v>
      </c>
      <c r="F76" s="23">
        <f t="shared" si="0"/>
        <v>418.6</v>
      </c>
    </row>
    <row r="77" spans="1:6" ht="14.25" customHeight="1" x14ac:dyDescent="0.25">
      <c r="A77" s="21" t="s">
        <v>14</v>
      </c>
      <c r="B77" s="22">
        <v>45323</v>
      </c>
      <c r="C77" s="21" t="s">
        <v>7</v>
      </c>
      <c r="D77" s="23">
        <v>119.4</v>
      </c>
      <c r="E77" s="24">
        <v>2</v>
      </c>
      <c r="F77" s="23">
        <f t="shared" si="0"/>
        <v>238.8</v>
      </c>
    </row>
    <row r="78" spans="1:6" ht="14.25" customHeight="1" x14ac:dyDescent="0.25">
      <c r="A78" s="21" t="s">
        <v>14</v>
      </c>
      <c r="B78" s="22">
        <v>45324</v>
      </c>
      <c r="C78" s="21" t="s">
        <v>9</v>
      </c>
      <c r="D78" s="23">
        <v>167.3</v>
      </c>
      <c r="E78" s="24">
        <v>5</v>
      </c>
      <c r="F78" s="23">
        <f t="shared" si="0"/>
        <v>836.5</v>
      </c>
    </row>
    <row r="79" spans="1:6" ht="14.25" customHeight="1" x14ac:dyDescent="0.25">
      <c r="A79" s="21" t="s">
        <v>14</v>
      </c>
      <c r="B79" s="22">
        <v>45324</v>
      </c>
      <c r="C79" s="21" t="s">
        <v>6</v>
      </c>
      <c r="D79" s="23">
        <v>209.3</v>
      </c>
      <c r="E79" s="24">
        <v>4</v>
      </c>
      <c r="F79" s="23">
        <f t="shared" si="0"/>
        <v>837.2</v>
      </c>
    </row>
    <row r="80" spans="1:6" ht="14.25" customHeight="1" x14ac:dyDescent="0.25">
      <c r="A80" s="21" t="s">
        <v>5</v>
      </c>
      <c r="B80" s="22">
        <v>45325</v>
      </c>
      <c r="C80" s="21" t="s">
        <v>10</v>
      </c>
      <c r="D80" s="23">
        <v>299.39999999999998</v>
      </c>
      <c r="E80" s="24">
        <v>3</v>
      </c>
      <c r="F80" s="23">
        <f t="shared" si="0"/>
        <v>898.19999999999993</v>
      </c>
    </row>
    <row r="81" spans="1:6" ht="14.25" customHeight="1" x14ac:dyDescent="0.25">
      <c r="A81" s="21" t="s">
        <v>12</v>
      </c>
      <c r="B81" s="22">
        <v>45326</v>
      </c>
      <c r="C81" s="21" t="s">
        <v>7</v>
      </c>
      <c r="D81" s="23">
        <v>119.4</v>
      </c>
      <c r="E81" s="24">
        <v>2</v>
      </c>
      <c r="F81" s="23">
        <f t="shared" si="0"/>
        <v>238.8</v>
      </c>
    </row>
    <row r="82" spans="1:6" ht="14.25" customHeight="1" x14ac:dyDescent="0.25">
      <c r="A82" s="21" t="s">
        <v>12</v>
      </c>
      <c r="B82" s="22">
        <v>45326</v>
      </c>
      <c r="C82" s="21" t="s">
        <v>13</v>
      </c>
      <c r="D82" s="23">
        <v>202.3</v>
      </c>
      <c r="E82" s="24">
        <v>3</v>
      </c>
      <c r="F82" s="23">
        <f t="shared" si="0"/>
        <v>606.90000000000009</v>
      </c>
    </row>
    <row r="83" spans="1:6" ht="14.25" customHeight="1" x14ac:dyDescent="0.25">
      <c r="A83" s="21" t="s">
        <v>11</v>
      </c>
      <c r="B83" s="22">
        <v>45326</v>
      </c>
      <c r="C83" s="21" t="s">
        <v>9</v>
      </c>
      <c r="D83" s="23">
        <v>167.3</v>
      </c>
      <c r="E83" s="24">
        <v>2</v>
      </c>
      <c r="F83" s="23">
        <f t="shared" si="0"/>
        <v>334.6</v>
      </c>
    </row>
    <row r="84" spans="1:6" ht="14.25" customHeight="1" x14ac:dyDescent="0.25">
      <c r="A84" s="21" t="s">
        <v>8</v>
      </c>
      <c r="B84" s="22">
        <v>45327</v>
      </c>
      <c r="C84" s="21" t="s">
        <v>9</v>
      </c>
      <c r="D84" s="23">
        <v>167.3</v>
      </c>
      <c r="E84" s="24">
        <v>2</v>
      </c>
      <c r="F84" s="23">
        <f t="shared" si="0"/>
        <v>334.6</v>
      </c>
    </row>
    <row r="85" spans="1:6" ht="14.25" customHeight="1" x14ac:dyDescent="0.25">
      <c r="A85" s="21" t="s">
        <v>11</v>
      </c>
      <c r="B85" s="22">
        <v>45327</v>
      </c>
      <c r="C85" s="21" t="s">
        <v>10</v>
      </c>
      <c r="D85" s="23">
        <v>299.39999999999998</v>
      </c>
      <c r="E85" s="24">
        <v>5</v>
      </c>
      <c r="F85" s="23">
        <f t="shared" si="0"/>
        <v>1497</v>
      </c>
    </row>
    <row r="86" spans="1:6" ht="14.25" customHeight="1" x14ac:dyDescent="0.25">
      <c r="A86" s="21" t="s">
        <v>12</v>
      </c>
      <c r="B86" s="22">
        <v>45328</v>
      </c>
      <c r="C86" s="21" t="s">
        <v>10</v>
      </c>
      <c r="D86" s="23">
        <v>299.39999999999998</v>
      </c>
      <c r="E86" s="24">
        <v>1</v>
      </c>
      <c r="F86" s="23">
        <f t="shared" si="0"/>
        <v>299.39999999999998</v>
      </c>
    </row>
    <row r="87" spans="1:6" ht="14.25" customHeight="1" x14ac:dyDescent="0.25">
      <c r="A87" s="21" t="s">
        <v>8</v>
      </c>
      <c r="B87" s="22">
        <v>45328</v>
      </c>
      <c r="C87" s="21" t="s">
        <v>10</v>
      </c>
      <c r="D87" s="23">
        <v>299.39999999999998</v>
      </c>
      <c r="E87" s="24">
        <v>3</v>
      </c>
      <c r="F87" s="23">
        <f t="shared" si="0"/>
        <v>898.19999999999993</v>
      </c>
    </row>
    <row r="88" spans="1:6" ht="14.25" customHeight="1" x14ac:dyDescent="0.25">
      <c r="A88" s="21" t="s">
        <v>14</v>
      </c>
      <c r="B88" s="22">
        <v>45329</v>
      </c>
      <c r="C88" s="21" t="s">
        <v>9</v>
      </c>
      <c r="D88" s="23">
        <v>167.3</v>
      </c>
      <c r="E88" s="24">
        <v>1</v>
      </c>
      <c r="F88" s="23">
        <f t="shared" si="0"/>
        <v>167.3</v>
      </c>
    </row>
    <row r="89" spans="1:6" ht="14.25" customHeight="1" x14ac:dyDescent="0.25">
      <c r="A89" s="21" t="s">
        <v>14</v>
      </c>
      <c r="B89" s="22">
        <v>45329</v>
      </c>
      <c r="C89" s="21" t="s">
        <v>6</v>
      </c>
      <c r="D89" s="23">
        <v>209.3</v>
      </c>
      <c r="E89" s="24">
        <v>4</v>
      </c>
      <c r="F89" s="23">
        <f t="shared" si="0"/>
        <v>837.2</v>
      </c>
    </row>
    <row r="90" spans="1:6" ht="14.25" customHeight="1" x14ac:dyDescent="0.25">
      <c r="A90" s="21" t="s">
        <v>11</v>
      </c>
      <c r="B90" s="22">
        <v>45330</v>
      </c>
      <c r="C90" s="21" t="s">
        <v>6</v>
      </c>
      <c r="D90" s="23">
        <v>209.3</v>
      </c>
      <c r="E90" s="24">
        <v>4</v>
      </c>
      <c r="F90" s="23">
        <f t="shared" si="0"/>
        <v>837.2</v>
      </c>
    </row>
    <row r="91" spans="1:6" ht="14.25" customHeight="1" x14ac:dyDescent="0.25">
      <c r="A91" s="21" t="s">
        <v>14</v>
      </c>
      <c r="B91" s="22">
        <v>45332</v>
      </c>
      <c r="C91" s="21" t="s">
        <v>13</v>
      </c>
      <c r="D91" s="23">
        <v>202.3</v>
      </c>
      <c r="E91" s="24">
        <v>2</v>
      </c>
      <c r="F91" s="23">
        <f t="shared" si="0"/>
        <v>404.6</v>
      </c>
    </row>
    <row r="92" spans="1:6" ht="14.25" customHeight="1" x14ac:dyDescent="0.25">
      <c r="A92" s="21" t="s">
        <v>8</v>
      </c>
      <c r="B92" s="22">
        <v>45332</v>
      </c>
      <c r="C92" s="21" t="s">
        <v>6</v>
      </c>
      <c r="D92" s="23">
        <v>209.3</v>
      </c>
      <c r="E92" s="24">
        <v>1</v>
      </c>
      <c r="F92" s="23">
        <f t="shared" si="0"/>
        <v>209.3</v>
      </c>
    </row>
    <row r="93" spans="1:6" ht="14.25" customHeight="1" x14ac:dyDescent="0.25">
      <c r="A93" s="21" t="s">
        <v>11</v>
      </c>
      <c r="B93" s="22">
        <v>45332</v>
      </c>
      <c r="C93" s="21" t="s">
        <v>10</v>
      </c>
      <c r="D93" s="23">
        <v>299.39999999999998</v>
      </c>
      <c r="E93" s="24">
        <v>2</v>
      </c>
      <c r="F93" s="23">
        <f t="shared" si="0"/>
        <v>598.79999999999995</v>
      </c>
    </row>
    <row r="94" spans="1:6" ht="14.25" customHeight="1" x14ac:dyDescent="0.25">
      <c r="A94" s="21" t="s">
        <v>12</v>
      </c>
      <c r="B94" s="22">
        <v>45333</v>
      </c>
      <c r="C94" s="21" t="s">
        <v>6</v>
      </c>
      <c r="D94" s="23">
        <v>209.3</v>
      </c>
      <c r="E94" s="24">
        <v>5</v>
      </c>
      <c r="F94" s="23">
        <f t="shared" si="0"/>
        <v>1046.5</v>
      </c>
    </row>
    <row r="95" spans="1:6" ht="14.25" customHeight="1" x14ac:dyDescent="0.25">
      <c r="A95" s="21" t="s">
        <v>14</v>
      </c>
      <c r="B95" s="22">
        <v>45333</v>
      </c>
      <c r="C95" s="21" t="s">
        <v>13</v>
      </c>
      <c r="D95" s="23">
        <v>202.3</v>
      </c>
      <c r="E95" s="24">
        <v>1</v>
      </c>
      <c r="F95" s="23">
        <f t="shared" si="0"/>
        <v>202.3</v>
      </c>
    </row>
    <row r="96" spans="1:6" ht="14.25" customHeight="1" x14ac:dyDescent="0.25">
      <c r="A96" s="21" t="s">
        <v>12</v>
      </c>
      <c r="B96" s="22">
        <v>45334</v>
      </c>
      <c r="C96" s="21" t="s">
        <v>7</v>
      </c>
      <c r="D96" s="23">
        <v>119.4</v>
      </c>
      <c r="E96" s="24">
        <v>1</v>
      </c>
      <c r="F96" s="23">
        <f t="shared" si="0"/>
        <v>119.4</v>
      </c>
    </row>
    <row r="97" spans="1:6" ht="14.25" customHeight="1" x14ac:dyDescent="0.25">
      <c r="A97" s="21" t="s">
        <v>11</v>
      </c>
      <c r="B97" s="22">
        <v>45334</v>
      </c>
      <c r="C97" s="21" t="s">
        <v>7</v>
      </c>
      <c r="D97" s="23">
        <v>119.4</v>
      </c>
      <c r="E97" s="24">
        <v>2</v>
      </c>
      <c r="F97" s="23">
        <f t="shared" si="0"/>
        <v>238.8</v>
      </c>
    </row>
    <row r="98" spans="1:6" ht="14.25" customHeight="1" x14ac:dyDescent="0.25">
      <c r="A98" s="21" t="s">
        <v>12</v>
      </c>
      <c r="B98" s="22">
        <v>45335</v>
      </c>
      <c r="C98" s="21" t="s">
        <v>7</v>
      </c>
      <c r="D98" s="23">
        <v>119.4</v>
      </c>
      <c r="E98" s="24">
        <v>2</v>
      </c>
      <c r="F98" s="23">
        <f t="shared" si="0"/>
        <v>238.8</v>
      </c>
    </row>
    <row r="99" spans="1:6" ht="14.25" customHeight="1" x14ac:dyDescent="0.25">
      <c r="A99" s="21" t="s">
        <v>5</v>
      </c>
      <c r="B99" s="22">
        <v>45336</v>
      </c>
      <c r="C99" s="21" t="s">
        <v>9</v>
      </c>
      <c r="D99" s="23">
        <v>167.3</v>
      </c>
      <c r="E99" s="24">
        <v>4</v>
      </c>
      <c r="F99" s="23">
        <f t="shared" si="0"/>
        <v>669.2</v>
      </c>
    </row>
    <row r="100" spans="1:6" ht="14.25" customHeight="1" x14ac:dyDescent="0.25">
      <c r="A100" s="21" t="s">
        <v>12</v>
      </c>
      <c r="B100" s="22">
        <v>45337</v>
      </c>
      <c r="C100" s="21" t="s">
        <v>10</v>
      </c>
      <c r="D100" s="23">
        <v>299.39999999999998</v>
      </c>
      <c r="E100" s="24">
        <v>5</v>
      </c>
      <c r="F100" s="23">
        <f t="shared" si="0"/>
        <v>1497</v>
      </c>
    </row>
    <row r="101" spans="1:6" ht="14.25" customHeight="1" x14ac:dyDescent="0.25">
      <c r="A101" s="21" t="s">
        <v>14</v>
      </c>
      <c r="B101" s="22">
        <v>45338</v>
      </c>
      <c r="C101" s="21" t="s">
        <v>7</v>
      </c>
      <c r="D101" s="23">
        <v>119.4</v>
      </c>
      <c r="E101" s="24">
        <v>1</v>
      </c>
      <c r="F101" s="23">
        <f t="shared" si="0"/>
        <v>119.4</v>
      </c>
    </row>
    <row r="102" spans="1:6" ht="14.25" customHeight="1" x14ac:dyDescent="0.25">
      <c r="A102" s="21" t="s">
        <v>8</v>
      </c>
      <c r="B102" s="22">
        <v>45338</v>
      </c>
      <c r="C102" s="21" t="s">
        <v>10</v>
      </c>
      <c r="D102" s="23">
        <v>299.39999999999998</v>
      </c>
      <c r="E102" s="24">
        <v>2</v>
      </c>
      <c r="F102" s="23">
        <f t="shared" si="0"/>
        <v>598.79999999999995</v>
      </c>
    </row>
    <row r="103" spans="1:6" ht="14.25" customHeight="1" x14ac:dyDescent="0.25">
      <c r="A103" s="21" t="s">
        <v>8</v>
      </c>
      <c r="B103" s="22">
        <v>45338</v>
      </c>
      <c r="C103" s="21" t="s">
        <v>6</v>
      </c>
      <c r="D103" s="23">
        <v>209.3</v>
      </c>
      <c r="E103" s="24">
        <v>3</v>
      </c>
      <c r="F103" s="23">
        <f t="shared" si="0"/>
        <v>627.90000000000009</v>
      </c>
    </row>
    <row r="104" spans="1:6" ht="14.25" customHeight="1" x14ac:dyDescent="0.25">
      <c r="A104" s="21" t="s">
        <v>5</v>
      </c>
      <c r="B104" s="22">
        <v>45339</v>
      </c>
      <c r="C104" s="21" t="s">
        <v>6</v>
      </c>
      <c r="D104" s="23">
        <v>209.3</v>
      </c>
      <c r="E104" s="24">
        <v>5</v>
      </c>
      <c r="F104" s="23">
        <f t="shared" si="0"/>
        <v>1046.5</v>
      </c>
    </row>
    <row r="105" spans="1:6" ht="14.25" customHeight="1" x14ac:dyDescent="0.25">
      <c r="A105" s="21" t="s">
        <v>8</v>
      </c>
      <c r="B105" s="22">
        <v>45340</v>
      </c>
      <c r="C105" s="21" t="s">
        <v>10</v>
      </c>
      <c r="D105" s="23">
        <v>299.39999999999998</v>
      </c>
      <c r="E105" s="24">
        <v>1</v>
      </c>
      <c r="F105" s="23">
        <f t="shared" si="0"/>
        <v>299.39999999999998</v>
      </c>
    </row>
    <row r="106" spans="1:6" ht="14.25" customHeight="1" x14ac:dyDescent="0.25">
      <c r="A106" s="21" t="s">
        <v>11</v>
      </c>
      <c r="B106" s="22">
        <v>45340</v>
      </c>
      <c r="C106" s="21" t="s">
        <v>6</v>
      </c>
      <c r="D106" s="23">
        <v>209.3</v>
      </c>
      <c r="E106" s="24">
        <v>1</v>
      </c>
      <c r="F106" s="23">
        <f t="shared" si="0"/>
        <v>209.3</v>
      </c>
    </row>
    <row r="107" spans="1:6" ht="14.25" customHeight="1" x14ac:dyDescent="0.25">
      <c r="A107" s="21" t="s">
        <v>8</v>
      </c>
      <c r="B107" s="22">
        <v>45341</v>
      </c>
      <c r="C107" s="21" t="s">
        <v>9</v>
      </c>
      <c r="D107" s="23">
        <v>167.3</v>
      </c>
      <c r="E107" s="24">
        <v>4</v>
      </c>
      <c r="F107" s="23">
        <f t="shared" si="0"/>
        <v>669.2</v>
      </c>
    </row>
    <row r="108" spans="1:6" ht="14.25" customHeight="1" x14ac:dyDescent="0.25">
      <c r="A108" s="21" t="s">
        <v>12</v>
      </c>
      <c r="B108" s="22">
        <v>45343</v>
      </c>
      <c r="C108" s="21" t="s">
        <v>6</v>
      </c>
      <c r="D108" s="23">
        <v>209.3</v>
      </c>
      <c r="E108" s="24">
        <v>5</v>
      </c>
      <c r="F108" s="23">
        <f t="shared" si="0"/>
        <v>1046.5</v>
      </c>
    </row>
    <row r="109" spans="1:6" ht="14.25" customHeight="1" x14ac:dyDescent="0.25">
      <c r="A109" s="21" t="s">
        <v>8</v>
      </c>
      <c r="B109" s="22">
        <v>45344</v>
      </c>
      <c r="C109" s="21" t="s">
        <v>9</v>
      </c>
      <c r="D109" s="23">
        <v>167.3</v>
      </c>
      <c r="E109" s="24">
        <v>2</v>
      </c>
      <c r="F109" s="23">
        <f t="shared" si="0"/>
        <v>334.6</v>
      </c>
    </row>
    <row r="110" spans="1:6" ht="14.25" customHeight="1" x14ac:dyDescent="0.25">
      <c r="A110" s="21" t="s">
        <v>8</v>
      </c>
      <c r="B110" s="22">
        <v>45344</v>
      </c>
      <c r="C110" s="21" t="s">
        <v>6</v>
      </c>
      <c r="D110" s="23">
        <v>209.3</v>
      </c>
      <c r="E110" s="24">
        <v>1</v>
      </c>
      <c r="F110" s="23">
        <f t="shared" si="0"/>
        <v>209.3</v>
      </c>
    </row>
    <row r="111" spans="1:6" ht="14.25" customHeight="1" x14ac:dyDescent="0.25">
      <c r="A111" s="21" t="s">
        <v>8</v>
      </c>
      <c r="B111" s="22">
        <v>45345</v>
      </c>
      <c r="C111" s="21" t="s">
        <v>13</v>
      </c>
      <c r="D111" s="23">
        <v>202.3</v>
      </c>
      <c r="E111" s="24">
        <v>5</v>
      </c>
      <c r="F111" s="23">
        <f t="shared" si="0"/>
        <v>1011.5</v>
      </c>
    </row>
    <row r="112" spans="1:6" ht="14.25" customHeight="1" x14ac:dyDescent="0.25">
      <c r="A112" s="21" t="s">
        <v>8</v>
      </c>
      <c r="B112" s="22">
        <v>45345</v>
      </c>
      <c r="C112" s="21" t="s">
        <v>7</v>
      </c>
      <c r="D112" s="23">
        <v>119.4</v>
      </c>
      <c r="E112" s="24">
        <v>4</v>
      </c>
      <c r="F112" s="23">
        <f t="shared" si="0"/>
        <v>477.6</v>
      </c>
    </row>
    <row r="113" spans="1:6" ht="14.25" customHeight="1" x14ac:dyDescent="0.25">
      <c r="A113" s="21" t="s">
        <v>8</v>
      </c>
      <c r="B113" s="22">
        <v>45345</v>
      </c>
      <c r="C113" s="21" t="s">
        <v>10</v>
      </c>
      <c r="D113" s="23">
        <v>299.39999999999998</v>
      </c>
      <c r="E113" s="24">
        <v>2</v>
      </c>
      <c r="F113" s="23">
        <f t="shared" si="0"/>
        <v>598.79999999999995</v>
      </c>
    </row>
    <row r="114" spans="1:6" ht="14.25" customHeight="1" x14ac:dyDescent="0.25">
      <c r="A114" s="21" t="s">
        <v>11</v>
      </c>
      <c r="B114" s="22">
        <v>45345</v>
      </c>
      <c r="C114" s="21" t="s">
        <v>10</v>
      </c>
      <c r="D114" s="23">
        <v>299.39999999999998</v>
      </c>
      <c r="E114" s="24">
        <v>1</v>
      </c>
      <c r="F114" s="23">
        <f t="shared" si="0"/>
        <v>299.39999999999998</v>
      </c>
    </row>
    <row r="115" spans="1:6" ht="14.25" customHeight="1" x14ac:dyDescent="0.25">
      <c r="A115" s="21" t="s">
        <v>12</v>
      </c>
      <c r="B115" s="22">
        <v>45346</v>
      </c>
      <c r="C115" s="21" t="s">
        <v>13</v>
      </c>
      <c r="D115" s="23">
        <v>202.3</v>
      </c>
      <c r="E115" s="24">
        <v>2</v>
      </c>
      <c r="F115" s="23">
        <f t="shared" si="0"/>
        <v>404.6</v>
      </c>
    </row>
    <row r="116" spans="1:6" ht="14.25" customHeight="1" x14ac:dyDescent="0.25">
      <c r="A116" s="21" t="s">
        <v>12</v>
      </c>
      <c r="B116" s="22">
        <v>45346</v>
      </c>
      <c r="C116" s="21" t="s">
        <v>9</v>
      </c>
      <c r="D116" s="23">
        <v>167.3</v>
      </c>
      <c r="E116" s="24">
        <v>1</v>
      </c>
      <c r="F116" s="23">
        <f t="shared" si="0"/>
        <v>167.3</v>
      </c>
    </row>
    <row r="117" spans="1:6" ht="14.25" customHeight="1" x14ac:dyDescent="0.25">
      <c r="A117" s="21" t="s">
        <v>14</v>
      </c>
      <c r="B117" s="22">
        <v>45346</v>
      </c>
      <c r="C117" s="21" t="s">
        <v>9</v>
      </c>
      <c r="D117" s="23">
        <v>167.3</v>
      </c>
      <c r="E117" s="24">
        <v>3</v>
      </c>
      <c r="F117" s="23">
        <f t="shared" si="0"/>
        <v>501.90000000000003</v>
      </c>
    </row>
    <row r="118" spans="1:6" ht="14.25" customHeight="1" x14ac:dyDescent="0.25">
      <c r="A118" s="21" t="s">
        <v>5</v>
      </c>
      <c r="B118" s="22">
        <v>45347</v>
      </c>
      <c r="C118" s="21" t="s">
        <v>13</v>
      </c>
      <c r="D118" s="23">
        <v>202.3</v>
      </c>
      <c r="E118" s="24">
        <v>1</v>
      </c>
      <c r="F118" s="23">
        <f t="shared" si="0"/>
        <v>202.3</v>
      </c>
    </row>
    <row r="119" spans="1:6" ht="14.25" customHeight="1" x14ac:dyDescent="0.25">
      <c r="A119" s="21" t="s">
        <v>8</v>
      </c>
      <c r="B119" s="22">
        <v>45347</v>
      </c>
      <c r="C119" s="21" t="s">
        <v>9</v>
      </c>
      <c r="D119" s="23">
        <v>167.3</v>
      </c>
      <c r="E119" s="24">
        <v>4</v>
      </c>
      <c r="F119" s="23">
        <f t="shared" si="0"/>
        <v>669.2</v>
      </c>
    </row>
    <row r="120" spans="1:6" ht="14.25" customHeight="1" x14ac:dyDescent="0.25">
      <c r="A120" s="21" t="s">
        <v>12</v>
      </c>
      <c r="B120" s="22">
        <v>45348</v>
      </c>
      <c r="C120" s="21" t="s">
        <v>7</v>
      </c>
      <c r="D120" s="23">
        <v>119.4</v>
      </c>
      <c r="E120" s="24">
        <v>1</v>
      </c>
      <c r="F120" s="23">
        <f t="shared" si="0"/>
        <v>119.4</v>
      </c>
    </row>
    <row r="121" spans="1:6" ht="14.25" customHeight="1" x14ac:dyDescent="0.25">
      <c r="A121" s="21" t="s">
        <v>14</v>
      </c>
      <c r="B121" s="22">
        <v>45348</v>
      </c>
      <c r="C121" s="21" t="s">
        <v>7</v>
      </c>
      <c r="D121" s="23">
        <v>119.4</v>
      </c>
      <c r="E121" s="24">
        <v>4</v>
      </c>
      <c r="F121" s="23">
        <f t="shared" si="0"/>
        <v>477.6</v>
      </c>
    </row>
    <row r="122" spans="1:6" ht="14.25" customHeight="1" x14ac:dyDescent="0.25">
      <c r="A122" s="21" t="s">
        <v>5</v>
      </c>
      <c r="B122" s="22">
        <v>45349</v>
      </c>
      <c r="C122" s="21" t="s">
        <v>13</v>
      </c>
      <c r="D122" s="23">
        <v>202.3</v>
      </c>
      <c r="E122" s="24">
        <v>2</v>
      </c>
      <c r="F122" s="23">
        <f t="shared" si="0"/>
        <v>404.6</v>
      </c>
    </row>
    <row r="123" spans="1:6" ht="14.25" customHeight="1" x14ac:dyDescent="0.25">
      <c r="A123" s="21" t="s">
        <v>11</v>
      </c>
      <c r="B123" s="22">
        <v>45349</v>
      </c>
      <c r="C123" s="21" t="s">
        <v>10</v>
      </c>
      <c r="D123" s="23">
        <v>299.39999999999998</v>
      </c>
      <c r="E123" s="24">
        <v>1</v>
      </c>
      <c r="F123" s="23">
        <f t="shared" si="0"/>
        <v>299.39999999999998</v>
      </c>
    </row>
    <row r="124" spans="1:6" ht="14.25" customHeight="1" x14ac:dyDescent="0.25">
      <c r="A124" s="21" t="s">
        <v>12</v>
      </c>
      <c r="B124" s="22">
        <v>45350</v>
      </c>
      <c r="C124" s="21" t="s">
        <v>6</v>
      </c>
      <c r="D124" s="23">
        <v>209.3</v>
      </c>
      <c r="E124" s="24">
        <v>3</v>
      </c>
      <c r="F124" s="23">
        <f t="shared" si="0"/>
        <v>627.90000000000009</v>
      </c>
    </row>
    <row r="125" spans="1:6" ht="14.25" customHeight="1" x14ac:dyDescent="0.25">
      <c r="A125" s="21" t="s">
        <v>14</v>
      </c>
      <c r="B125" s="22">
        <v>45350</v>
      </c>
      <c r="C125" s="21" t="s">
        <v>13</v>
      </c>
      <c r="D125" s="23">
        <v>202.3</v>
      </c>
      <c r="E125" s="24">
        <v>4</v>
      </c>
      <c r="F125" s="23">
        <f t="shared" si="0"/>
        <v>809.2</v>
      </c>
    </row>
    <row r="126" spans="1:6" ht="14.25" customHeight="1" x14ac:dyDescent="0.25">
      <c r="A126" s="21" t="s">
        <v>8</v>
      </c>
      <c r="B126" s="22">
        <v>45350</v>
      </c>
      <c r="C126" s="21" t="s">
        <v>9</v>
      </c>
      <c r="D126" s="23">
        <v>167.3</v>
      </c>
      <c r="E126" s="24">
        <v>5</v>
      </c>
      <c r="F126" s="23">
        <f t="shared" si="0"/>
        <v>836.5</v>
      </c>
    </row>
    <row r="127" spans="1:6" ht="14.25" customHeight="1" x14ac:dyDescent="0.25">
      <c r="A127" s="21" t="s">
        <v>14</v>
      </c>
      <c r="B127" s="22">
        <v>45352</v>
      </c>
      <c r="C127" s="21" t="s">
        <v>10</v>
      </c>
      <c r="D127" s="23">
        <v>299.39999999999998</v>
      </c>
      <c r="E127" s="24">
        <v>3</v>
      </c>
      <c r="F127" s="23">
        <f t="shared" si="0"/>
        <v>898.19999999999993</v>
      </c>
    </row>
    <row r="128" spans="1:6" ht="14.25" customHeight="1" x14ac:dyDescent="0.25">
      <c r="A128" s="21" t="s">
        <v>14</v>
      </c>
      <c r="B128" s="22">
        <v>45353</v>
      </c>
      <c r="C128" s="21" t="s">
        <v>13</v>
      </c>
      <c r="D128" s="23">
        <v>202.3</v>
      </c>
      <c r="E128" s="24">
        <v>5</v>
      </c>
      <c r="F128" s="23">
        <f t="shared" si="0"/>
        <v>1011.5</v>
      </c>
    </row>
    <row r="129" spans="1:6" ht="14.25" customHeight="1" x14ac:dyDescent="0.25">
      <c r="A129" s="21" t="s">
        <v>11</v>
      </c>
      <c r="B129" s="22">
        <v>45353</v>
      </c>
      <c r="C129" s="21" t="s">
        <v>13</v>
      </c>
      <c r="D129" s="23">
        <v>202.3</v>
      </c>
      <c r="E129" s="24">
        <v>2</v>
      </c>
      <c r="F129" s="23">
        <f t="shared" si="0"/>
        <v>404.6</v>
      </c>
    </row>
    <row r="130" spans="1:6" ht="14.25" customHeight="1" x14ac:dyDescent="0.25">
      <c r="A130" s="21" t="s">
        <v>12</v>
      </c>
      <c r="B130" s="22">
        <v>45354</v>
      </c>
      <c r="C130" s="21" t="s">
        <v>7</v>
      </c>
      <c r="D130" s="23">
        <v>119.4</v>
      </c>
      <c r="E130" s="24">
        <v>1</v>
      </c>
      <c r="F130" s="23">
        <f t="shared" si="0"/>
        <v>119.4</v>
      </c>
    </row>
    <row r="131" spans="1:6" ht="14.25" customHeight="1" x14ac:dyDescent="0.25">
      <c r="A131" s="21" t="s">
        <v>8</v>
      </c>
      <c r="B131" s="22">
        <v>45354</v>
      </c>
      <c r="C131" s="21" t="s">
        <v>7</v>
      </c>
      <c r="D131" s="23">
        <v>119.4</v>
      </c>
      <c r="E131" s="24">
        <v>5</v>
      </c>
      <c r="F131" s="23">
        <f t="shared" si="0"/>
        <v>597</v>
      </c>
    </row>
    <row r="132" spans="1:6" ht="14.25" customHeight="1" x14ac:dyDescent="0.25">
      <c r="A132" s="21" t="s">
        <v>5</v>
      </c>
      <c r="B132" s="22">
        <v>45355</v>
      </c>
      <c r="C132" s="21" t="s">
        <v>9</v>
      </c>
      <c r="D132" s="23">
        <v>167.3</v>
      </c>
      <c r="E132" s="24">
        <v>2</v>
      </c>
      <c r="F132" s="23">
        <f t="shared" si="0"/>
        <v>334.6</v>
      </c>
    </row>
    <row r="133" spans="1:6" ht="14.25" customHeight="1" x14ac:dyDescent="0.25">
      <c r="A133" s="21" t="s">
        <v>8</v>
      </c>
      <c r="B133" s="22">
        <v>45355</v>
      </c>
      <c r="C133" s="21" t="s">
        <v>10</v>
      </c>
      <c r="D133" s="23">
        <v>299.39999999999998</v>
      </c>
      <c r="E133" s="24">
        <v>2</v>
      </c>
      <c r="F133" s="23">
        <f t="shared" si="0"/>
        <v>598.79999999999995</v>
      </c>
    </row>
    <row r="134" spans="1:6" ht="14.25" customHeight="1" x14ac:dyDescent="0.25">
      <c r="A134" s="21" t="s">
        <v>8</v>
      </c>
      <c r="B134" s="22">
        <v>45357</v>
      </c>
      <c r="C134" s="21" t="s">
        <v>10</v>
      </c>
      <c r="D134" s="23">
        <v>299.39999999999998</v>
      </c>
      <c r="E134" s="24">
        <v>3</v>
      </c>
      <c r="F134" s="23">
        <f t="shared" si="0"/>
        <v>898.19999999999993</v>
      </c>
    </row>
    <row r="135" spans="1:6" ht="14.25" customHeight="1" x14ac:dyDescent="0.25">
      <c r="A135" s="21" t="s">
        <v>11</v>
      </c>
      <c r="B135" s="22">
        <v>45357</v>
      </c>
      <c r="C135" s="21" t="s">
        <v>10</v>
      </c>
      <c r="D135" s="23">
        <v>299.39999999999998</v>
      </c>
      <c r="E135" s="24">
        <v>2</v>
      </c>
      <c r="F135" s="23">
        <f t="shared" si="0"/>
        <v>598.79999999999995</v>
      </c>
    </row>
    <row r="136" spans="1:6" ht="14.25" customHeight="1" x14ac:dyDescent="0.25">
      <c r="A136" s="21" t="s">
        <v>14</v>
      </c>
      <c r="B136" s="22">
        <v>45358</v>
      </c>
      <c r="C136" s="21" t="s">
        <v>7</v>
      </c>
      <c r="D136" s="23">
        <v>119.4</v>
      </c>
      <c r="E136" s="24">
        <v>2</v>
      </c>
      <c r="F136" s="23">
        <f t="shared" si="0"/>
        <v>238.8</v>
      </c>
    </row>
    <row r="137" spans="1:6" ht="14.25" customHeight="1" x14ac:dyDescent="0.25">
      <c r="A137" s="21" t="s">
        <v>14</v>
      </c>
      <c r="B137" s="22">
        <v>45358</v>
      </c>
      <c r="C137" s="21" t="s">
        <v>13</v>
      </c>
      <c r="D137" s="23">
        <v>202.3</v>
      </c>
      <c r="E137" s="24">
        <v>5</v>
      </c>
      <c r="F137" s="23">
        <f t="shared" si="0"/>
        <v>1011.5</v>
      </c>
    </row>
    <row r="138" spans="1:6" ht="14.25" customHeight="1" x14ac:dyDescent="0.25">
      <c r="A138" s="21" t="s">
        <v>12</v>
      </c>
      <c r="B138" s="22">
        <v>45359</v>
      </c>
      <c r="C138" s="21" t="s">
        <v>10</v>
      </c>
      <c r="D138" s="23">
        <v>299.39999999999998</v>
      </c>
      <c r="E138" s="24">
        <v>5</v>
      </c>
      <c r="F138" s="23">
        <f t="shared" si="0"/>
        <v>1497</v>
      </c>
    </row>
    <row r="139" spans="1:6" ht="14.25" customHeight="1" x14ac:dyDescent="0.25">
      <c r="A139" s="21" t="s">
        <v>14</v>
      </c>
      <c r="B139" s="22">
        <v>45359</v>
      </c>
      <c r="C139" s="21" t="s">
        <v>10</v>
      </c>
      <c r="D139" s="23">
        <v>299.39999999999998</v>
      </c>
      <c r="E139" s="24">
        <v>1</v>
      </c>
      <c r="F139" s="23">
        <f t="shared" si="0"/>
        <v>299.39999999999998</v>
      </c>
    </row>
    <row r="140" spans="1:6" ht="14.25" customHeight="1" x14ac:dyDescent="0.25">
      <c r="A140" s="21" t="s">
        <v>14</v>
      </c>
      <c r="B140" s="22">
        <v>45359</v>
      </c>
      <c r="C140" s="21" t="s">
        <v>13</v>
      </c>
      <c r="D140" s="23">
        <v>202.3</v>
      </c>
      <c r="E140" s="24">
        <v>4</v>
      </c>
      <c r="F140" s="23">
        <f t="shared" si="0"/>
        <v>809.2</v>
      </c>
    </row>
    <row r="141" spans="1:6" ht="14.25" customHeight="1" x14ac:dyDescent="0.25">
      <c r="A141" s="21" t="s">
        <v>5</v>
      </c>
      <c r="B141" s="22">
        <v>45359</v>
      </c>
      <c r="C141" s="21" t="s">
        <v>7</v>
      </c>
      <c r="D141" s="23">
        <v>119.4</v>
      </c>
      <c r="E141" s="24">
        <v>2</v>
      </c>
      <c r="F141" s="23">
        <f t="shared" si="0"/>
        <v>238.8</v>
      </c>
    </row>
    <row r="142" spans="1:6" ht="14.25" customHeight="1" x14ac:dyDescent="0.25">
      <c r="A142" s="21" t="s">
        <v>8</v>
      </c>
      <c r="B142" s="22">
        <v>45359</v>
      </c>
      <c r="C142" s="21" t="s">
        <v>9</v>
      </c>
      <c r="D142" s="23">
        <v>167.3</v>
      </c>
      <c r="E142" s="24">
        <v>3</v>
      </c>
      <c r="F142" s="23">
        <f t="shared" si="0"/>
        <v>501.90000000000003</v>
      </c>
    </row>
    <row r="143" spans="1:6" ht="14.25" customHeight="1" x14ac:dyDescent="0.25">
      <c r="A143" s="21" t="s">
        <v>12</v>
      </c>
      <c r="B143" s="22">
        <v>45360</v>
      </c>
      <c r="C143" s="21" t="s">
        <v>6</v>
      </c>
      <c r="D143" s="23">
        <v>209.3</v>
      </c>
      <c r="E143" s="24">
        <v>4</v>
      </c>
      <c r="F143" s="23">
        <f t="shared" si="0"/>
        <v>837.2</v>
      </c>
    </row>
    <row r="144" spans="1:6" ht="14.25" customHeight="1" x14ac:dyDescent="0.25">
      <c r="A144" s="21" t="s">
        <v>11</v>
      </c>
      <c r="B144" s="22">
        <v>45360</v>
      </c>
      <c r="C144" s="21" t="s">
        <v>6</v>
      </c>
      <c r="D144" s="23">
        <v>209.3</v>
      </c>
      <c r="E144" s="24">
        <v>5</v>
      </c>
      <c r="F144" s="23">
        <f t="shared" si="0"/>
        <v>1046.5</v>
      </c>
    </row>
    <row r="145" spans="1:6" ht="14.25" customHeight="1" x14ac:dyDescent="0.25">
      <c r="A145" s="21" t="s">
        <v>11</v>
      </c>
      <c r="B145" s="22">
        <v>45361</v>
      </c>
      <c r="C145" s="21" t="s">
        <v>9</v>
      </c>
      <c r="D145" s="23">
        <v>167.3</v>
      </c>
      <c r="E145" s="24">
        <v>3</v>
      </c>
      <c r="F145" s="23">
        <f t="shared" si="0"/>
        <v>501.90000000000003</v>
      </c>
    </row>
    <row r="146" spans="1:6" ht="14.25" customHeight="1" x14ac:dyDescent="0.25">
      <c r="A146" s="21" t="s">
        <v>12</v>
      </c>
      <c r="B146" s="22">
        <v>45362</v>
      </c>
      <c r="C146" s="21" t="s">
        <v>9</v>
      </c>
      <c r="D146" s="23">
        <v>167.3</v>
      </c>
      <c r="E146" s="24">
        <v>3</v>
      </c>
      <c r="F146" s="23">
        <f t="shared" si="0"/>
        <v>501.90000000000003</v>
      </c>
    </row>
    <row r="147" spans="1:6" ht="14.25" customHeight="1" x14ac:dyDescent="0.25">
      <c r="A147" s="21" t="s">
        <v>8</v>
      </c>
      <c r="B147" s="22">
        <v>45362</v>
      </c>
      <c r="C147" s="21" t="s">
        <v>13</v>
      </c>
      <c r="D147" s="23">
        <v>202.3</v>
      </c>
      <c r="E147" s="24">
        <v>4</v>
      </c>
      <c r="F147" s="23">
        <f t="shared" si="0"/>
        <v>809.2</v>
      </c>
    </row>
    <row r="148" spans="1:6" ht="14.25" customHeight="1" x14ac:dyDescent="0.25">
      <c r="A148" s="21" t="s">
        <v>8</v>
      </c>
      <c r="B148" s="22">
        <v>45363</v>
      </c>
      <c r="C148" s="21" t="s">
        <v>9</v>
      </c>
      <c r="D148" s="23">
        <v>167.3</v>
      </c>
      <c r="E148" s="24">
        <v>4</v>
      </c>
      <c r="F148" s="23">
        <f t="shared" si="0"/>
        <v>669.2</v>
      </c>
    </row>
    <row r="149" spans="1:6" ht="14.25" customHeight="1" x14ac:dyDescent="0.25">
      <c r="A149" s="21" t="s">
        <v>8</v>
      </c>
      <c r="B149" s="22">
        <v>45363</v>
      </c>
      <c r="C149" s="21" t="s">
        <v>10</v>
      </c>
      <c r="D149" s="23">
        <v>299.39999999999998</v>
      </c>
      <c r="E149" s="24">
        <v>1</v>
      </c>
      <c r="F149" s="23">
        <f t="shared" si="0"/>
        <v>299.39999999999998</v>
      </c>
    </row>
    <row r="150" spans="1:6" ht="14.25" customHeight="1" x14ac:dyDescent="0.25">
      <c r="A150" s="21" t="s">
        <v>14</v>
      </c>
      <c r="B150" s="22">
        <v>45364</v>
      </c>
      <c r="C150" s="21" t="s">
        <v>9</v>
      </c>
      <c r="D150" s="23">
        <v>167.3</v>
      </c>
      <c r="E150" s="24">
        <v>1</v>
      </c>
      <c r="F150" s="23">
        <f t="shared" si="0"/>
        <v>167.3</v>
      </c>
    </row>
    <row r="151" spans="1:6" ht="14.25" customHeight="1" x14ac:dyDescent="0.25">
      <c r="A151" s="21" t="s">
        <v>11</v>
      </c>
      <c r="B151" s="22">
        <v>45365</v>
      </c>
      <c r="C151" s="21" t="s">
        <v>6</v>
      </c>
      <c r="D151" s="23">
        <v>209.3</v>
      </c>
      <c r="E151" s="24">
        <v>1</v>
      </c>
      <c r="F151" s="23">
        <f t="shared" si="0"/>
        <v>209.3</v>
      </c>
    </row>
    <row r="152" spans="1:6" ht="14.25" customHeight="1" x14ac:dyDescent="0.25">
      <c r="A152" s="21" t="s">
        <v>8</v>
      </c>
      <c r="B152" s="22">
        <v>45366</v>
      </c>
      <c r="C152" s="21" t="s">
        <v>9</v>
      </c>
      <c r="D152" s="23">
        <v>167.3</v>
      </c>
      <c r="E152" s="24">
        <v>5</v>
      </c>
      <c r="F152" s="23">
        <f t="shared" si="0"/>
        <v>836.5</v>
      </c>
    </row>
    <row r="153" spans="1:6" ht="14.25" customHeight="1" x14ac:dyDescent="0.25">
      <c r="A153" s="21" t="s">
        <v>8</v>
      </c>
      <c r="B153" s="22">
        <v>45367</v>
      </c>
      <c r="C153" s="21" t="s">
        <v>13</v>
      </c>
      <c r="D153" s="23">
        <v>202.3</v>
      </c>
      <c r="E153" s="24">
        <v>1</v>
      </c>
      <c r="F153" s="23">
        <f t="shared" si="0"/>
        <v>202.3</v>
      </c>
    </row>
    <row r="154" spans="1:6" ht="14.25" customHeight="1" x14ac:dyDescent="0.25">
      <c r="A154" s="21" t="s">
        <v>12</v>
      </c>
      <c r="B154" s="22">
        <v>45368</v>
      </c>
      <c r="C154" s="21" t="s">
        <v>10</v>
      </c>
      <c r="D154" s="23">
        <v>299.39999999999998</v>
      </c>
      <c r="E154" s="24">
        <v>3</v>
      </c>
      <c r="F154" s="23">
        <f t="shared" si="0"/>
        <v>898.19999999999993</v>
      </c>
    </row>
    <row r="155" spans="1:6" ht="14.25" customHeight="1" x14ac:dyDescent="0.25">
      <c r="A155" s="21" t="s">
        <v>8</v>
      </c>
      <c r="B155" s="22">
        <v>45368</v>
      </c>
      <c r="C155" s="21" t="s">
        <v>7</v>
      </c>
      <c r="D155" s="23">
        <v>119.4</v>
      </c>
      <c r="E155" s="24">
        <v>2</v>
      </c>
      <c r="F155" s="23">
        <f t="shared" si="0"/>
        <v>238.8</v>
      </c>
    </row>
    <row r="156" spans="1:6" ht="14.25" customHeight="1" x14ac:dyDescent="0.25">
      <c r="A156" s="21" t="s">
        <v>14</v>
      </c>
      <c r="B156" s="22">
        <v>45369</v>
      </c>
      <c r="C156" s="21" t="s">
        <v>9</v>
      </c>
      <c r="D156" s="23">
        <v>167.3</v>
      </c>
      <c r="E156" s="24">
        <v>3</v>
      </c>
      <c r="F156" s="23">
        <f t="shared" si="0"/>
        <v>501.90000000000003</v>
      </c>
    </row>
    <row r="157" spans="1:6" ht="14.25" customHeight="1" x14ac:dyDescent="0.25">
      <c r="A157" s="21" t="s">
        <v>8</v>
      </c>
      <c r="B157" s="22">
        <v>45370</v>
      </c>
      <c r="C157" s="21" t="s">
        <v>10</v>
      </c>
      <c r="D157" s="23">
        <v>299.39999999999998</v>
      </c>
      <c r="E157" s="24">
        <v>4</v>
      </c>
      <c r="F157" s="23">
        <f t="shared" si="0"/>
        <v>1197.5999999999999</v>
      </c>
    </row>
    <row r="158" spans="1:6" ht="14.25" customHeight="1" x14ac:dyDescent="0.25">
      <c r="A158" s="21" t="s">
        <v>5</v>
      </c>
      <c r="B158" s="22">
        <v>45371</v>
      </c>
      <c r="C158" s="21" t="s">
        <v>6</v>
      </c>
      <c r="D158" s="23">
        <v>209.3</v>
      </c>
      <c r="E158" s="24">
        <v>2</v>
      </c>
      <c r="F158" s="23">
        <f t="shared" si="0"/>
        <v>418.6</v>
      </c>
    </row>
    <row r="159" spans="1:6" ht="14.25" customHeight="1" x14ac:dyDescent="0.25">
      <c r="A159" s="21" t="s">
        <v>8</v>
      </c>
      <c r="B159" s="22">
        <v>45371</v>
      </c>
      <c r="C159" s="21" t="s">
        <v>7</v>
      </c>
      <c r="D159" s="23">
        <v>119.4</v>
      </c>
      <c r="E159" s="24">
        <v>3</v>
      </c>
      <c r="F159" s="23">
        <f t="shared" si="0"/>
        <v>358.20000000000005</v>
      </c>
    </row>
    <row r="160" spans="1:6" ht="14.25" customHeight="1" x14ac:dyDescent="0.25">
      <c r="A160" s="21" t="s">
        <v>8</v>
      </c>
      <c r="B160" s="22">
        <v>45372</v>
      </c>
      <c r="C160" s="21" t="s">
        <v>6</v>
      </c>
      <c r="D160" s="23">
        <v>209.3</v>
      </c>
      <c r="E160" s="24">
        <v>2</v>
      </c>
      <c r="F160" s="23">
        <f t="shared" si="0"/>
        <v>418.6</v>
      </c>
    </row>
    <row r="161" spans="1:6" ht="14.25" customHeight="1" x14ac:dyDescent="0.25">
      <c r="A161" s="21" t="s">
        <v>14</v>
      </c>
      <c r="B161" s="22">
        <v>45373</v>
      </c>
      <c r="C161" s="21" t="s">
        <v>6</v>
      </c>
      <c r="D161" s="23">
        <v>209.3</v>
      </c>
      <c r="E161" s="24">
        <v>5</v>
      </c>
      <c r="F161" s="23">
        <f t="shared" si="0"/>
        <v>1046.5</v>
      </c>
    </row>
    <row r="162" spans="1:6" ht="14.25" customHeight="1" x14ac:dyDescent="0.25">
      <c r="A162" s="21" t="s">
        <v>8</v>
      </c>
      <c r="B162" s="22">
        <v>45374</v>
      </c>
      <c r="C162" s="21" t="s">
        <v>10</v>
      </c>
      <c r="D162" s="23">
        <v>299.39999999999998</v>
      </c>
      <c r="E162" s="24">
        <v>2</v>
      </c>
      <c r="F162" s="23">
        <f t="shared" si="0"/>
        <v>598.79999999999995</v>
      </c>
    </row>
    <row r="163" spans="1:6" ht="14.25" customHeight="1" x14ac:dyDescent="0.25">
      <c r="A163" s="21" t="s">
        <v>11</v>
      </c>
      <c r="B163" s="22">
        <v>45374</v>
      </c>
      <c r="C163" s="21" t="s">
        <v>10</v>
      </c>
      <c r="D163" s="23">
        <v>299.39999999999998</v>
      </c>
      <c r="E163" s="24">
        <v>4</v>
      </c>
      <c r="F163" s="23">
        <f t="shared" si="0"/>
        <v>1197.5999999999999</v>
      </c>
    </row>
    <row r="164" spans="1:6" ht="14.25" customHeight="1" x14ac:dyDescent="0.25">
      <c r="A164" s="21" t="s">
        <v>14</v>
      </c>
      <c r="B164" s="22">
        <v>45375</v>
      </c>
      <c r="C164" s="21" t="s">
        <v>10</v>
      </c>
      <c r="D164" s="23">
        <v>299.39999999999998</v>
      </c>
      <c r="E164" s="24">
        <v>4</v>
      </c>
      <c r="F164" s="23">
        <f t="shared" si="0"/>
        <v>1197.5999999999999</v>
      </c>
    </row>
    <row r="165" spans="1:6" ht="14.25" customHeight="1" x14ac:dyDescent="0.25">
      <c r="A165" s="21" t="s">
        <v>14</v>
      </c>
      <c r="B165" s="22">
        <v>45375</v>
      </c>
      <c r="C165" s="21" t="s">
        <v>13</v>
      </c>
      <c r="D165" s="23">
        <v>202.3</v>
      </c>
      <c r="E165" s="24">
        <v>3</v>
      </c>
      <c r="F165" s="23">
        <f t="shared" si="0"/>
        <v>606.90000000000009</v>
      </c>
    </row>
    <row r="166" spans="1:6" ht="14.25" customHeight="1" x14ac:dyDescent="0.25">
      <c r="A166" s="21" t="s">
        <v>14</v>
      </c>
      <c r="B166" s="22">
        <v>45375</v>
      </c>
      <c r="C166" s="21" t="s">
        <v>7</v>
      </c>
      <c r="D166" s="23">
        <v>119.4</v>
      </c>
      <c r="E166" s="24">
        <v>5</v>
      </c>
      <c r="F166" s="23">
        <f t="shared" si="0"/>
        <v>597</v>
      </c>
    </row>
    <row r="167" spans="1:6" ht="14.25" customHeight="1" x14ac:dyDescent="0.25">
      <c r="A167" s="21" t="s">
        <v>12</v>
      </c>
      <c r="B167" s="22">
        <v>45376</v>
      </c>
      <c r="C167" s="21" t="s">
        <v>13</v>
      </c>
      <c r="D167" s="23">
        <v>202.3</v>
      </c>
      <c r="E167" s="24">
        <v>1</v>
      </c>
      <c r="F167" s="23">
        <f t="shared" si="0"/>
        <v>202.3</v>
      </c>
    </row>
    <row r="168" spans="1:6" ht="14.25" customHeight="1" x14ac:dyDescent="0.25">
      <c r="A168" s="21" t="s">
        <v>14</v>
      </c>
      <c r="B168" s="22">
        <v>45376</v>
      </c>
      <c r="C168" s="21" t="s">
        <v>13</v>
      </c>
      <c r="D168" s="23">
        <v>202.3</v>
      </c>
      <c r="E168" s="24">
        <v>1</v>
      </c>
      <c r="F168" s="23">
        <f t="shared" si="0"/>
        <v>202.3</v>
      </c>
    </row>
    <row r="169" spans="1:6" ht="14.25" customHeight="1" x14ac:dyDescent="0.25">
      <c r="A169" s="21" t="s">
        <v>5</v>
      </c>
      <c r="B169" s="22">
        <v>45376</v>
      </c>
      <c r="C169" s="21" t="s">
        <v>6</v>
      </c>
      <c r="D169" s="23">
        <v>209.3</v>
      </c>
      <c r="E169" s="24">
        <v>4</v>
      </c>
      <c r="F169" s="23">
        <f t="shared" si="0"/>
        <v>837.2</v>
      </c>
    </row>
    <row r="170" spans="1:6" ht="14.25" customHeight="1" x14ac:dyDescent="0.25">
      <c r="A170" s="21" t="s">
        <v>11</v>
      </c>
      <c r="B170" s="22">
        <v>45376</v>
      </c>
      <c r="C170" s="21" t="s">
        <v>10</v>
      </c>
      <c r="D170" s="23">
        <v>299.39999999999998</v>
      </c>
      <c r="E170" s="24">
        <v>4</v>
      </c>
      <c r="F170" s="23">
        <f t="shared" si="0"/>
        <v>1197.5999999999999</v>
      </c>
    </row>
    <row r="171" spans="1:6" ht="14.25" customHeight="1" x14ac:dyDescent="0.25">
      <c r="A171" s="21" t="s">
        <v>11</v>
      </c>
      <c r="B171" s="22">
        <v>45376</v>
      </c>
      <c r="C171" s="21" t="s">
        <v>13</v>
      </c>
      <c r="D171" s="23">
        <v>202.3</v>
      </c>
      <c r="E171" s="24">
        <v>1</v>
      </c>
      <c r="F171" s="23">
        <f t="shared" si="0"/>
        <v>202.3</v>
      </c>
    </row>
    <row r="172" spans="1:6" ht="14.25" customHeight="1" x14ac:dyDescent="0.25">
      <c r="A172" s="21" t="s">
        <v>12</v>
      </c>
      <c r="B172" s="22">
        <v>45377</v>
      </c>
      <c r="C172" s="21" t="s">
        <v>6</v>
      </c>
      <c r="D172" s="23">
        <v>209.3</v>
      </c>
      <c r="E172" s="24">
        <v>3</v>
      </c>
      <c r="F172" s="23">
        <f t="shared" si="0"/>
        <v>627.90000000000009</v>
      </c>
    </row>
    <row r="173" spans="1:6" ht="14.25" customHeight="1" x14ac:dyDescent="0.25">
      <c r="A173" s="21" t="s">
        <v>12</v>
      </c>
      <c r="B173" s="22">
        <v>45378</v>
      </c>
      <c r="C173" s="21" t="s">
        <v>6</v>
      </c>
      <c r="D173" s="23">
        <v>209.3</v>
      </c>
      <c r="E173" s="24">
        <v>5</v>
      </c>
      <c r="F173" s="23">
        <f t="shared" si="0"/>
        <v>1046.5</v>
      </c>
    </row>
    <row r="174" spans="1:6" ht="14.25" customHeight="1" x14ac:dyDescent="0.25">
      <c r="A174" s="21" t="s">
        <v>14</v>
      </c>
      <c r="B174" s="22">
        <v>45378</v>
      </c>
      <c r="C174" s="21" t="s">
        <v>9</v>
      </c>
      <c r="D174" s="23">
        <v>167.3</v>
      </c>
      <c r="E174" s="24">
        <v>1</v>
      </c>
      <c r="F174" s="23">
        <f t="shared" si="0"/>
        <v>167.3</v>
      </c>
    </row>
    <row r="175" spans="1:6" ht="14.25" customHeight="1" x14ac:dyDescent="0.25">
      <c r="A175" s="21" t="s">
        <v>8</v>
      </c>
      <c r="B175" s="22">
        <v>45379</v>
      </c>
      <c r="C175" s="21" t="s">
        <v>7</v>
      </c>
      <c r="D175" s="23">
        <v>119.4</v>
      </c>
      <c r="E175" s="24">
        <v>4</v>
      </c>
      <c r="F175" s="23">
        <f t="shared" si="0"/>
        <v>477.6</v>
      </c>
    </row>
    <row r="176" spans="1:6" ht="14.25" customHeight="1" x14ac:dyDescent="0.25">
      <c r="A176" s="21" t="s">
        <v>14</v>
      </c>
      <c r="B176" s="22">
        <v>45380</v>
      </c>
      <c r="C176" s="21" t="s">
        <v>7</v>
      </c>
      <c r="D176" s="23">
        <v>119.4</v>
      </c>
      <c r="E176" s="24">
        <v>5</v>
      </c>
      <c r="F176" s="23">
        <f t="shared" si="0"/>
        <v>597</v>
      </c>
    </row>
    <row r="177" spans="1:6" ht="14.25" customHeight="1" x14ac:dyDescent="0.25">
      <c r="A177" s="21" t="s">
        <v>8</v>
      </c>
      <c r="B177" s="22">
        <v>45380</v>
      </c>
      <c r="C177" s="21" t="s">
        <v>13</v>
      </c>
      <c r="D177" s="23">
        <v>202.3</v>
      </c>
      <c r="E177" s="24">
        <v>5</v>
      </c>
      <c r="F177" s="23">
        <f t="shared" si="0"/>
        <v>1011.5</v>
      </c>
    </row>
    <row r="178" spans="1:6" ht="14.25" customHeight="1" x14ac:dyDescent="0.25">
      <c r="A178" s="21" t="s">
        <v>14</v>
      </c>
      <c r="B178" s="22">
        <v>45381</v>
      </c>
      <c r="C178" s="21" t="s">
        <v>6</v>
      </c>
      <c r="D178" s="23">
        <v>209.3</v>
      </c>
      <c r="E178" s="24">
        <v>4</v>
      </c>
      <c r="F178" s="23">
        <f t="shared" si="0"/>
        <v>837.2</v>
      </c>
    </row>
    <row r="179" spans="1:6" ht="14.25" customHeight="1" x14ac:dyDescent="0.25">
      <c r="A179" s="21" t="s">
        <v>14</v>
      </c>
      <c r="B179" s="22">
        <v>45382</v>
      </c>
      <c r="C179" s="21" t="s">
        <v>13</v>
      </c>
      <c r="D179" s="23">
        <v>202.3</v>
      </c>
      <c r="E179" s="24">
        <v>2</v>
      </c>
      <c r="F179" s="23">
        <f t="shared" si="0"/>
        <v>404.6</v>
      </c>
    </row>
    <row r="180" spans="1:6" ht="14.25" customHeight="1" x14ac:dyDescent="0.25">
      <c r="A180" s="21" t="s">
        <v>14</v>
      </c>
      <c r="B180" s="22">
        <v>45383</v>
      </c>
      <c r="C180" s="21" t="s">
        <v>13</v>
      </c>
      <c r="D180" s="23">
        <v>202.3</v>
      </c>
      <c r="E180" s="24">
        <v>4</v>
      </c>
      <c r="F180" s="23">
        <f t="shared" si="0"/>
        <v>809.2</v>
      </c>
    </row>
    <row r="181" spans="1:6" ht="14.25" customHeight="1" x14ac:dyDescent="0.25">
      <c r="A181" s="21" t="s">
        <v>5</v>
      </c>
      <c r="B181" s="22">
        <v>45383</v>
      </c>
      <c r="C181" s="21" t="s">
        <v>7</v>
      </c>
      <c r="D181" s="23">
        <v>119.4</v>
      </c>
      <c r="E181" s="24">
        <v>1</v>
      </c>
      <c r="F181" s="23">
        <f t="shared" si="0"/>
        <v>119.4</v>
      </c>
    </row>
    <row r="182" spans="1:6" ht="14.25" customHeight="1" x14ac:dyDescent="0.25">
      <c r="A182" s="21" t="s">
        <v>14</v>
      </c>
      <c r="B182" s="22">
        <v>45384</v>
      </c>
      <c r="C182" s="21" t="s">
        <v>7</v>
      </c>
      <c r="D182" s="23">
        <v>119.4</v>
      </c>
      <c r="E182" s="24">
        <v>4</v>
      </c>
      <c r="F182" s="23">
        <f t="shared" si="0"/>
        <v>477.6</v>
      </c>
    </row>
    <row r="183" spans="1:6" ht="14.25" customHeight="1" x14ac:dyDescent="0.25">
      <c r="A183" s="21" t="s">
        <v>11</v>
      </c>
      <c r="B183" s="22">
        <v>45384</v>
      </c>
      <c r="C183" s="21" t="s">
        <v>9</v>
      </c>
      <c r="D183" s="23">
        <v>167.3</v>
      </c>
      <c r="E183" s="24">
        <v>2</v>
      </c>
      <c r="F183" s="23">
        <f t="shared" si="0"/>
        <v>334.6</v>
      </c>
    </row>
    <row r="184" spans="1:6" ht="14.25" customHeight="1" x14ac:dyDescent="0.25">
      <c r="A184" s="21" t="s">
        <v>5</v>
      </c>
      <c r="B184" s="22">
        <v>45385</v>
      </c>
      <c r="C184" s="21" t="s">
        <v>13</v>
      </c>
      <c r="D184" s="23">
        <v>202.3</v>
      </c>
      <c r="E184" s="24">
        <v>1</v>
      </c>
      <c r="F184" s="23">
        <f t="shared" si="0"/>
        <v>202.3</v>
      </c>
    </row>
    <row r="185" spans="1:6" ht="14.25" customHeight="1" x14ac:dyDescent="0.25">
      <c r="A185" s="21" t="s">
        <v>8</v>
      </c>
      <c r="B185" s="22">
        <v>45386</v>
      </c>
      <c r="C185" s="21" t="s">
        <v>13</v>
      </c>
      <c r="D185" s="23">
        <v>202.3</v>
      </c>
      <c r="E185" s="24">
        <v>2</v>
      </c>
      <c r="F185" s="23">
        <f t="shared" si="0"/>
        <v>404.6</v>
      </c>
    </row>
    <row r="186" spans="1:6" ht="14.25" customHeight="1" x14ac:dyDescent="0.25">
      <c r="A186" s="21" t="s">
        <v>5</v>
      </c>
      <c r="B186" s="22">
        <v>45387</v>
      </c>
      <c r="C186" s="21" t="s">
        <v>10</v>
      </c>
      <c r="D186" s="23">
        <v>299.39999999999998</v>
      </c>
      <c r="E186" s="24">
        <v>1</v>
      </c>
      <c r="F186" s="23">
        <f t="shared" si="0"/>
        <v>299.39999999999998</v>
      </c>
    </row>
    <row r="187" spans="1:6" ht="14.25" customHeight="1" x14ac:dyDescent="0.25">
      <c r="A187" s="21" t="s">
        <v>14</v>
      </c>
      <c r="B187" s="22">
        <v>45389</v>
      </c>
      <c r="C187" s="21" t="s">
        <v>7</v>
      </c>
      <c r="D187" s="23">
        <v>119.4</v>
      </c>
      <c r="E187" s="24">
        <v>4</v>
      </c>
      <c r="F187" s="23">
        <f t="shared" si="0"/>
        <v>477.6</v>
      </c>
    </row>
    <row r="188" spans="1:6" ht="14.25" customHeight="1" x14ac:dyDescent="0.25">
      <c r="A188" s="21" t="s">
        <v>8</v>
      </c>
      <c r="B188" s="22">
        <v>45389</v>
      </c>
      <c r="C188" s="21" t="s">
        <v>9</v>
      </c>
      <c r="D188" s="23">
        <v>167.3</v>
      </c>
      <c r="E188" s="24">
        <v>5</v>
      </c>
      <c r="F188" s="23">
        <f t="shared" si="0"/>
        <v>836.5</v>
      </c>
    </row>
    <row r="189" spans="1:6" ht="14.25" customHeight="1" x14ac:dyDescent="0.25">
      <c r="A189" s="21" t="s">
        <v>11</v>
      </c>
      <c r="B189" s="22">
        <v>45389</v>
      </c>
      <c r="C189" s="21" t="s">
        <v>6</v>
      </c>
      <c r="D189" s="23">
        <v>209.3</v>
      </c>
      <c r="E189" s="24">
        <v>3</v>
      </c>
      <c r="F189" s="23">
        <f t="shared" si="0"/>
        <v>627.90000000000009</v>
      </c>
    </row>
    <row r="190" spans="1:6" ht="14.25" customHeight="1" x14ac:dyDescent="0.25">
      <c r="A190" s="21" t="s">
        <v>14</v>
      </c>
      <c r="B190" s="22">
        <v>45390</v>
      </c>
      <c r="C190" s="21" t="s">
        <v>13</v>
      </c>
      <c r="D190" s="23">
        <v>202.3</v>
      </c>
      <c r="E190" s="24">
        <v>3</v>
      </c>
      <c r="F190" s="23">
        <f t="shared" si="0"/>
        <v>606.90000000000009</v>
      </c>
    </row>
    <row r="191" spans="1:6" ht="14.25" customHeight="1" x14ac:dyDescent="0.25">
      <c r="A191" s="21" t="s">
        <v>11</v>
      </c>
      <c r="B191" s="22">
        <v>45390</v>
      </c>
      <c r="C191" s="21" t="s">
        <v>7</v>
      </c>
      <c r="D191" s="23">
        <v>119.4</v>
      </c>
      <c r="E191" s="24">
        <v>3</v>
      </c>
      <c r="F191" s="23">
        <f t="shared" si="0"/>
        <v>358.20000000000005</v>
      </c>
    </row>
    <row r="192" spans="1:6" ht="14.25" customHeight="1" x14ac:dyDescent="0.25">
      <c r="A192" s="21" t="s">
        <v>11</v>
      </c>
      <c r="B192" s="22">
        <v>45391</v>
      </c>
      <c r="C192" s="21" t="s">
        <v>7</v>
      </c>
      <c r="D192" s="23">
        <v>119.4</v>
      </c>
      <c r="E192" s="24">
        <v>1</v>
      </c>
      <c r="F192" s="23">
        <f t="shared" si="0"/>
        <v>119.4</v>
      </c>
    </row>
    <row r="193" spans="1:6" ht="14.25" customHeight="1" x14ac:dyDescent="0.25">
      <c r="A193" s="21" t="s">
        <v>5</v>
      </c>
      <c r="B193" s="22">
        <v>45392</v>
      </c>
      <c r="C193" s="21" t="s">
        <v>6</v>
      </c>
      <c r="D193" s="23">
        <v>209.3</v>
      </c>
      <c r="E193" s="24">
        <v>2</v>
      </c>
      <c r="F193" s="23">
        <f t="shared" si="0"/>
        <v>418.6</v>
      </c>
    </row>
    <row r="194" spans="1:6" ht="14.25" customHeight="1" x14ac:dyDescent="0.25">
      <c r="A194" s="21" t="s">
        <v>5</v>
      </c>
      <c r="B194" s="22">
        <v>45392</v>
      </c>
      <c r="C194" s="21" t="s">
        <v>9</v>
      </c>
      <c r="D194" s="23">
        <v>167.3</v>
      </c>
      <c r="E194" s="24">
        <v>5</v>
      </c>
      <c r="F194" s="23">
        <f t="shared" si="0"/>
        <v>836.5</v>
      </c>
    </row>
    <row r="195" spans="1:6" ht="14.25" customHeight="1" x14ac:dyDescent="0.25">
      <c r="A195" s="21" t="s">
        <v>12</v>
      </c>
      <c r="B195" s="22">
        <v>45393</v>
      </c>
      <c r="C195" s="21" t="s">
        <v>13</v>
      </c>
      <c r="D195" s="23">
        <v>202.3</v>
      </c>
      <c r="E195" s="24">
        <v>2</v>
      </c>
      <c r="F195" s="23">
        <f t="shared" si="0"/>
        <v>404.6</v>
      </c>
    </row>
    <row r="196" spans="1:6" ht="14.25" customHeight="1" x14ac:dyDescent="0.25">
      <c r="A196" s="21" t="s">
        <v>8</v>
      </c>
      <c r="B196" s="22">
        <v>45395</v>
      </c>
      <c r="C196" s="21" t="s">
        <v>7</v>
      </c>
      <c r="D196" s="23">
        <v>119.4</v>
      </c>
      <c r="E196" s="24">
        <v>4</v>
      </c>
      <c r="F196" s="23">
        <f t="shared" si="0"/>
        <v>477.6</v>
      </c>
    </row>
    <row r="197" spans="1:6" ht="14.25" customHeight="1" x14ac:dyDescent="0.25">
      <c r="A197" s="21" t="s">
        <v>12</v>
      </c>
      <c r="B197" s="22">
        <v>45396</v>
      </c>
      <c r="C197" s="21" t="s">
        <v>7</v>
      </c>
      <c r="D197" s="23">
        <v>119.4</v>
      </c>
      <c r="E197" s="24">
        <v>2</v>
      </c>
      <c r="F197" s="23">
        <f t="shared" si="0"/>
        <v>238.8</v>
      </c>
    </row>
    <row r="198" spans="1:6" ht="14.25" customHeight="1" x14ac:dyDescent="0.25">
      <c r="A198" s="21" t="s">
        <v>12</v>
      </c>
      <c r="B198" s="22">
        <v>45396</v>
      </c>
      <c r="C198" s="21" t="s">
        <v>6</v>
      </c>
      <c r="D198" s="23">
        <v>209.3</v>
      </c>
      <c r="E198" s="24">
        <v>5</v>
      </c>
      <c r="F198" s="23">
        <f t="shared" si="0"/>
        <v>1046.5</v>
      </c>
    </row>
    <row r="199" spans="1:6" ht="14.25" customHeight="1" x14ac:dyDescent="0.25">
      <c r="A199" s="21" t="s">
        <v>5</v>
      </c>
      <c r="B199" s="22">
        <v>45396</v>
      </c>
      <c r="C199" s="21" t="s">
        <v>6</v>
      </c>
      <c r="D199" s="23">
        <v>209.3</v>
      </c>
      <c r="E199" s="24">
        <v>4</v>
      </c>
      <c r="F199" s="23">
        <f t="shared" si="0"/>
        <v>837.2</v>
      </c>
    </row>
    <row r="200" spans="1:6" ht="14.25" customHeight="1" x14ac:dyDescent="0.25">
      <c r="A200" s="21" t="s">
        <v>14</v>
      </c>
      <c r="B200" s="22">
        <v>45397</v>
      </c>
      <c r="C200" s="21" t="s">
        <v>10</v>
      </c>
      <c r="D200" s="23">
        <v>299.39999999999998</v>
      </c>
      <c r="E200" s="24">
        <v>5</v>
      </c>
      <c r="F200" s="23">
        <f t="shared" si="0"/>
        <v>1497</v>
      </c>
    </row>
    <row r="201" spans="1:6" ht="14.25" customHeight="1" x14ac:dyDescent="0.25">
      <c r="A201" s="21" t="s">
        <v>5</v>
      </c>
      <c r="B201" s="22">
        <v>45397</v>
      </c>
      <c r="C201" s="21" t="s">
        <v>13</v>
      </c>
      <c r="D201" s="23">
        <v>202.3</v>
      </c>
      <c r="E201" s="24">
        <v>3</v>
      </c>
      <c r="F201" s="23">
        <f t="shared" si="0"/>
        <v>606.90000000000009</v>
      </c>
    </row>
    <row r="202" spans="1:6" ht="14.25" customHeight="1" x14ac:dyDescent="0.25">
      <c r="A202" s="21" t="s">
        <v>5</v>
      </c>
      <c r="B202" s="22">
        <v>45397</v>
      </c>
      <c r="C202" s="21" t="s">
        <v>6</v>
      </c>
      <c r="D202" s="23">
        <v>209.3</v>
      </c>
      <c r="E202" s="24">
        <v>5</v>
      </c>
      <c r="F202" s="23">
        <f t="shared" si="0"/>
        <v>1046.5</v>
      </c>
    </row>
    <row r="203" spans="1:6" ht="14.25" customHeight="1" x14ac:dyDescent="0.25">
      <c r="A203" s="21" t="s">
        <v>8</v>
      </c>
      <c r="B203" s="22">
        <v>45398</v>
      </c>
      <c r="C203" s="21" t="s">
        <v>10</v>
      </c>
      <c r="D203" s="23">
        <v>299.39999999999998</v>
      </c>
      <c r="E203" s="24">
        <v>5</v>
      </c>
      <c r="F203" s="23">
        <f t="shared" si="0"/>
        <v>1497</v>
      </c>
    </row>
    <row r="204" spans="1:6" ht="14.25" customHeight="1" x14ac:dyDescent="0.25">
      <c r="A204" s="21" t="s">
        <v>8</v>
      </c>
      <c r="B204" s="22">
        <v>45398</v>
      </c>
      <c r="C204" s="21" t="s">
        <v>6</v>
      </c>
      <c r="D204" s="23">
        <v>209.3</v>
      </c>
      <c r="E204" s="24">
        <v>2</v>
      </c>
      <c r="F204" s="23">
        <f t="shared" si="0"/>
        <v>418.6</v>
      </c>
    </row>
    <row r="205" spans="1:6" ht="14.25" customHeight="1" x14ac:dyDescent="0.25">
      <c r="A205" s="21" t="s">
        <v>11</v>
      </c>
      <c r="B205" s="22">
        <v>45398</v>
      </c>
      <c r="C205" s="21" t="s">
        <v>10</v>
      </c>
      <c r="D205" s="23">
        <v>299.39999999999998</v>
      </c>
      <c r="E205" s="24">
        <v>3</v>
      </c>
      <c r="F205" s="23">
        <f t="shared" si="0"/>
        <v>898.19999999999993</v>
      </c>
    </row>
    <row r="206" spans="1:6" ht="14.25" customHeight="1" x14ac:dyDescent="0.25">
      <c r="A206" s="21" t="s">
        <v>5</v>
      </c>
      <c r="B206" s="22">
        <v>45399</v>
      </c>
      <c r="C206" s="21" t="s">
        <v>10</v>
      </c>
      <c r="D206" s="23">
        <v>299.39999999999998</v>
      </c>
      <c r="E206" s="24">
        <v>3</v>
      </c>
      <c r="F206" s="23">
        <f t="shared" si="0"/>
        <v>898.19999999999993</v>
      </c>
    </row>
    <row r="207" spans="1:6" ht="14.25" customHeight="1" x14ac:dyDescent="0.25">
      <c r="A207" s="21" t="s">
        <v>5</v>
      </c>
      <c r="B207" s="22">
        <v>45399</v>
      </c>
      <c r="C207" s="21" t="s">
        <v>6</v>
      </c>
      <c r="D207" s="23">
        <v>209.3</v>
      </c>
      <c r="E207" s="24">
        <v>2</v>
      </c>
      <c r="F207" s="23">
        <f t="shared" si="0"/>
        <v>418.6</v>
      </c>
    </row>
    <row r="208" spans="1:6" ht="14.25" customHeight="1" x14ac:dyDescent="0.25">
      <c r="A208" s="21" t="s">
        <v>11</v>
      </c>
      <c r="B208" s="22">
        <v>45399</v>
      </c>
      <c r="C208" s="21" t="s">
        <v>7</v>
      </c>
      <c r="D208" s="23">
        <v>119.4</v>
      </c>
      <c r="E208" s="24">
        <v>3</v>
      </c>
      <c r="F208" s="23">
        <f t="shared" si="0"/>
        <v>358.20000000000005</v>
      </c>
    </row>
    <row r="209" spans="1:6" ht="14.25" customHeight="1" x14ac:dyDescent="0.25">
      <c r="A209" s="21" t="s">
        <v>14</v>
      </c>
      <c r="B209" s="22">
        <v>45400</v>
      </c>
      <c r="C209" s="21" t="s">
        <v>7</v>
      </c>
      <c r="D209" s="23">
        <v>119.4</v>
      </c>
      <c r="E209" s="24">
        <v>1</v>
      </c>
      <c r="F209" s="23">
        <f t="shared" si="0"/>
        <v>119.4</v>
      </c>
    </row>
    <row r="210" spans="1:6" ht="14.25" customHeight="1" x14ac:dyDescent="0.25">
      <c r="A210" s="21" t="s">
        <v>5</v>
      </c>
      <c r="B210" s="22">
        <v>45400</v>
      </c>
      <c r="C210" s="21" t="s">
        <v>13</v>
      </c>
      <c r="D210" s="23">
        <v>202.3</v>
      </c>
      <c r="E210" s="24">
        <v>4</v>
      </c>
      <c r="F210" s="23">
        <f t="shared" si="0"/>
        <v>809.2</v>
      </c>
    </row>
    <row r="211" spans="1:6" ht="14.25" customHeight="1" x14ac:dyDescent="0.25">
      <c r="A211" s="21" t="s">
        <v>14</v>
      </c>
      <c r="B211" s="22">
        <v>45401</v>
      </c>
      <c r="C211" s="21" t="s">
        <v>13</v>
      </c>
      <c r="D211" s="23">
        <v>202.3</v>
      </c>
      <c r="E211" s="24">
        <v>5</v>
      </c>
      <c r="F211" s="23">
        <f t="shared" si="0"/>
        <v>1011.5</v>
      </c>
    </row>
    <row r="212" spans="1:6" ht="14.25" customHeight="1" x14ac:dyDescent="0.25">
      <c r="A212" s="21" t="s">
        <v>8</v>
      </c>
      <c r="B212" s="22">
        <v>45402</v>
      </c>
      <c r="C212" s="21" t="s">
        <v>7</v>
      </c>
      <c r="D212" s="23">
        <v>119.4</v>
      </c>
      <c r="E212" s="24">
        <v>4</v>
      </c>
      <c r="F212" s="23">
        <f t="shared" si="0"/>
        <v>477.6</v>
      </c>
    </row>
    <row r="213" spans="1:6" ht="14.25" customHeight="1" x14ac:dyDescent="0.25">
      <c r="A213" s="21" t="s">
        <v>5</v>
      </c>
      <c r="B213" s="22">
        <v>45403</v>
      </c>
      <c r="C213" s="21" t="s">
        <v>9</v>
      </c>
      <c r="D213" s="23">
        <v>167.3</v>
      </c>
      <c r="E213" s="24">
        <v>2</v>
      </c>
      <c r="F213" s="23">
        <f t="shared" si="0"/>
        <v>334.6</v>
      </c>
    </row>
    <row r="214" spans="1:6" ht="14.25" customHeight="1" x14ac:dyDescent="0.25">
      <c r="A214" s="21" t="s">
        <v>5</v>
      </c>
      <c r="B214" s="22">
        <v>45403</v>
      </c>
      <c r="C214" s="21" t="s">
        <v>6</v>
      </c>
      <c r="D214" s="23">
        <v>209.3</v>
      </c>
      <c r="E214" s="24">
        <v>1</v>
      </c>
      <c r="F214" s="23">
        <f t="shared" si="0"/>
        <v>209.3</v>
      </c>
    </row>
    <row r="215" spans="1:6" ht="14.25" customHeight="1" x14ac:dyDescent="0.25">
      <c r="A215" s="21" t="s">
        <v>11</v>
      </c>
      <c r="B215" s="22">
        <v>45403</v>
      </c>
      <c r="C215" s="21" t="s">
        <v>6</v>
      </c>
      <c r="D215" s="23">
        <v>209.3</v>
      </c>
      <c r="E215" s="24">
        <v>2</v>
      </c>
      <c r="F215" s="23">
        <f t="shared" si="0"/>
        <v>418.6</v>
      </c>
    </row>
    <row r="216" spans="1:6" ht="14.25" customHeight="1" x14ac:dyDescent="0.25">
      <c r="A216" s="21" t="s">
        <v>5</v>
      </c>
      <c r="B216" s="22">
        <v>45404</v>
      </c>
      <c r="C216" s="21" t="s">
        <v>9</v>
      </c>
      <c r="D216" s="23">
        <v>167.3</v>
      </c>
      <c r="E216" s="24">
        <v>3</v>
      </c>
      <c r="F216" s="23">
        <f t="shared" si="0"/>
        <v>501.90000000000003</v>
      </c>
    </row>
    <row r="217" spans="1:6" ht="14.25" customHeight="1" x14ac:dyDescent="0.25">
      <c r="A217" s="21" t="s">
        <v>8</v>
      </c>
      <c r="B217" s="22">
        <v>45404</v>
      </c>
      <c r="C217" s="21" t="s">
        <v>6</v>
      </c>
      <c r="D217" s="23">
        <v>209.3</v>
      </c>
      <c r="E217" s="24">
        <v>1</v>
      </c>
      <c r="F217" s="23">
        <f t="shared" si="0"/>
        <v>209.3</v>
      </c>
    </row>
    <row r="218" spans="1:6" ht="14.25" customHeight="1" x14ac:dyDescent="0.25">
      <c r="A218" s="21" t="s">
        <v>14</v>
      </c>
      <c r="B218" s="22">
        <v>45405</v>
      </c>
      <c r="C218" s="21" t="s">
        <v>9</v>
      </c>
      <c r="D218" s="23">
        <v>167.3</v>
      </c>
      <c r="E218" s="24">
        <v>5</v>
      </c>
      <c r="F218" s="23">
        <f t="shared" si="0"/>
        <v>836.5</v>
      </c>
    </row>
    <row r="219" spans="1:6" ht="14.25" customHeight="1" x14ac:dyDescent="0.25">
      <c r="A219" s="21" t="s">
        <v>5</v>
      </c>
      <c r="B219" s="22">
        <v>45405</v>
      </c>
      <c r="C219" s="21" t="s">
        <v>6</v>
      </c>
      <c r="D219" s="23">
        <v>209.3</v>
      </c>
      <c r="E219" s="24">
        <v>1</v>
      </c>
      <c r="F219" s="23">
        <f t="shared" si="0"/>
        <v>209.3</v>
      </c>
    </row>
    <row r="220" spans="1:6" ht="14.25" customHeight="1" x14ac:dyDescent="0.25">
      <c r="A220" s="21" t="s">
        <v>5</v>
      </c>
      <c r="B220" s="22">
        <v>45406</v>
      </c>
      <c r="C220" s="21" t="s">
        <v>10</v>
      </c>
      <c r="D220" s="23">
        <v>299.39999999999998</v>
      </c>
      <c r="E220" s="24">
        <v>4</v>
      </c>
      <c r="F220" s="23">
        <f t="shared" si="0"/>
        <v>1197.5999999999999</v>
      </c>
    </row>
    <row r="221" spans="1:6" ht="14.25" customHeight="1" x14ac:dyDescent="0.25">
      <c r="A221" s="21" t="s">
        <v>5</v>
      </c>
      <c r="B221" s="22">
        <v>45407</v>
      </c>
      <c r="C221" s="21" t="s">
        <v>6</v>
      </c>
      <c r="D221" s="23">
        <v>209.3</v>
      </c>
      <c r="E221" s="24">
        <v>3</v>
      </c>
      <c r="F221" s="23">
        <f t="shared" si="0"/>
        <v>627.90000000000009</v>
      </c>
    </row>
    <row r="222" spans="1:6" ht="14.25" customHeight="1" x14ac:dyDescent="0.25">
      <c r="A222" s="21" t="s">
        <v>5</v>
      </c>
      <c r="B222" s="22">
        <v>45408</v>
      </c>
      <c r="C222" s="21" t="s">
        <v>13</v>
      </c>
      <c r="D222" s="23">
        <v>202.3</v>
      </c>
      <c r="E222" s="24">
        <v>5</v>
      </c>
      <c r="F222" s="23">
        <f t="shared" si="0"/>
        <v>1011.5</v>
      </c>
    </row>
    <row r="223" spans="1:6" ht="14.25" customHeight="1" x14ac:dyDescent="0.25">
      <c r="A223" s="21" t="s">
        <v>5</v>
      </c>
      <c r="B223" s="22">
        <v>45408</v>
      </c>
      <c r="C223" s="21" t="s">
        <v>6</v>
      </c>
      <c r="D223" s="23">
        <v>209.3</v>
      </c>
      <c r="E223" s="24">
        <v>3</v>
      </c>
      <c r="F223" s="23">
        <f t="shared" si="0"/>
        <v>627.90000000000009</v>
      </c>
    </row>
    <row r="224" spans="1:6" ht="14.25" customHeight="1" x14ac:dyDescent="0.25">
      <c r="A224" s="21" t="s">
        <v>8</v>
      </c>
      <c r="B224" s="22">
        <v>45408</v>
      </c>
      <c r="C224" s="21" t="s">
        <v>13</v>
      </c>
      <c r="D224" s="23">
        <v>202.3</v>
      </c>
      <c r="E224" s="24">
        <v>1</v>
      </c>
      <c r="F224" s="23">
        <f t="shared" si="0"/>
        <v>202.3</v>
      </c>
    </row>
    <row r="225" spans="1:6" ht="14.25" customHeight="1" x14ac:dyDescent="0.25">
      <c r="A225" s="21" t="s">
        <v>12</v>
      </c>
      <c r="B225" s="22">
        <v>45409</v>
      </c>
      <c r="C225" s="21" t="s">
        <v>9</v>
      </c>
      <c r="D225" s="23">
        <v>167.3</v>
      </c>
      <c r="E225" s="24">
        <v>3</v>
      </c>
      <c r="F225" s="23">
        <f t="shared" si="0"/>
        <v>501.90000000000003</v>
      </c>
    </row>
    <row r="226" spans="1:6" ht="14.25" customHeight="1" x14ac:dyDescent="0.25">
      <c r="A226" s="21" t="s">
        <v>8</v>
      </c>
      <c r="B226" s="22">
        <v>45409</v>
      </c>
      <c r="C226" s="21" t="s">
        <v>10</v>
      </c>
      <c r="D226" s="23">
        <v>299.39999999999998</v>
      </c>
      <c r="E226" s="24">
        <v>5</v>
      </c>
      <c r="F226" s="23">
        <f t="shared" si="0"/>
        <v>1497</v>
      </c>
    </row>
    <row r="227" spans="1:6" ht="14.25" customHeight="1" x14ac:dyDescent="0.25">
      <c r="A227" s="21" t="s">
        <v>11</v>
      </c>
      <c r="B227" s="22">
        <v>45409</v>
      </c>
      <c r="C227" s="21" t="s">
        <v>6</v>
      </c>
      <c r="D227" s="23">
        <v>209.3</v>
      </c>
      <c r="E227" s="24">
        <v>3</v>
      </c>
      <c r="F227" s="23">
        <f t="shared" si="0"/>
        <v>627.90000000000009</v>
      </c>
    </row>
    <row r="228" spans="1:6" ht="14.25" customHeight="1" x14ac:dyDescent="0.25">
      <c r="A228" s="21" t="s">
        <v>14</v>
      </c>
      <c r="B228" s="22">
        <v>45410</v>
      </c>
      <c r="C228" s="21" t="s">
        <v>7</v>
      </c>
      <c r="D228" s="23">
        <v>119.4</v>
      </c>
      <c r="E228" s="24">
        <v>3</v>
      </c>
      <c r="F228" s="23">
        <f t="shared" si="0"/>
        <v>358.20000000000005</v>
      </c>
    </row>
    <row r="229" spans="1:6" ht="14.25" customHeight="1" x14ac:dyDescent="0.25">
      <c r="A229" s="21" t="s">
        <v>8</v>
      </c>
      <c r="B229" s="22">
        <v>45410</v>
      </c>
      <c r="C229" s="21" t="s">
        <v>7</v>
      </c>
      <c r="D229" s="23">
        <v>119.4</v>
      </c>
      <c r="E229" s="24">
        <v>4</v>
      </c>
      <c r="F229" s="23">
        <f t="shared" si="0"/>
        <v>477.6</v>
      </c>
    </row>
    <row r="230" spans="1:6" ht="14.25" customHeight="1" x14ac:dyDescent="0.25">
      <c r="A230" s="21" t="s">
        <v>8</v>
      </c>
      <c r="B230" s="22">
        <v>45411</v>
      </c>
      <c r="C230" s="21" t="s">
        <v>9</v>
      </c>
      <c r="D230" s="23">
        <v>167.3</v>
      </c>
      <c r="E230" s="24">
        <v>5</v>
      </c>
      <c r="F230" s="23">
        <f t="shared" si="0"/>
        <v>836.5</v>
      </c>
    </row>
    <row r="231" spans="1:6" ht="14.25" customHeight="1" x14ac:dyDescent="0.25">
      <c r="A231" s="21" t="s">
        <v>8</v>
      </c>
      <c r="B231" s="22">
        <v>45411</v>
      </c>
      <c r="C231" s="21" t="s">
        <v>10</v>
      </c>
      <c r="D231" s="23">
        <v>299.39999999999998</v>
      </c>
      <c r="E231" s="24">
        <v>4</v>
      </c>
      <c r="F231" s="23">
        <f t="shared" si="0"/>
        <v>1197.5999999999999</v>
      </c>
    </row>
    <row r="232" spans="1:6" ht="14.25" customHeight="1" x14ac:dyDescent="0.25">
      <c r="A232" s="21" t="s">
        <v>12</v>
      </c>
      <c r="B232" s="22">
        <v>45412</v>
      </c>
      <c r="C232" s="21" t="s">
        <v>10</v>
      </c>
      <c r="D232" s="23">
        <v>299.39999999999998</v>
      </c>
      <c r="E232" s="24">
        <v>1</v>
      </c>
      <c r="F232" s="23">
        <f t="shared" si="0"/>
        <v>299.39999999999998</v>
      </c>
    </row>
    <row r="233" spans="1:6" ht="14.25" customHeight="1" x14ac:dyDescent="0.25">
      <c r="A233" s="21" t="s">
        <v>12</v>
      </c>
      <c r="B233" s="22">
        <v>45412</v>
      </c>
      <c r="C233" s="21" t="s">
        <v>7</v>
      </c>
      <c r="D233" s="23">
        <v>119.4</v>
      </c>
      <c r="E233" s="24">
        <v>3</v>
      </c>
      <c r="F233" s="23">
        <f t="shared" si="0"/>
        <v>358.20000000000005</v>
      </c>
    </row>
    <row r="234" spans="1:6" ht="14.25" customHeight="1" x14ac:dyDescent="0.25">
      <c r="A234" s="21" t="s">
        <v>5</v>
      </c>
      <c r="B234" s="22">
        <v>45412</v>
      </c>
      <c r="C234" s="21" t="s">
        <v>13</v>
      </c>
      <c r="D234" s="23">
        <v>202.3</v>
      </c>
      <c r="E234" s="24">
        <v>1</v>
      </c>
      <c r="F234" s="23">
        <f t="shared" si="0"/>
        <v>202.3</v>
      </c>
    </row>
    <row r="235" spans="1:6" ht="14.25" customHeight="1" x14ac:dyDescent="0.25">
      <c r="A235" s="21" t="s">
        <v>11</v>
      </c>
      <c r="B235" s="22">
        <v>45412</v>
      </c>
      <c r="C235" s="21" t="s">
        <v>13</v>
      </c>
      <c r="D235" s="23">
        <v>202.3</v>
      </c>
      <c r="E235" s="24">
        <v>1</v>
      </c>
      <c r="F235" s="23">
        <f t="shared" si="0"/>
        <v>202.3</v>
      </c>
    </row>
    <row r="236" spans="1:6" ht="14.25" customHeight="1" x14ac:dyDescent="0.25">
      <c r="A236" s="21" t="s">
        <v>14</v>
      </c>
      <c r="B236" s="22">
        <v>45413</v>
      </c>
      <c r="C236" s="21" t="s">
        <v>7</v>
      </c>
      <c r="D236" s="23">
        <v>119.4</v>
      </c>
      <c r="E236" s="24">
        <v>1</v>
      </c>
      <c r="F236" s="23">
        <f t="shared" si="0"/>
        <v>119.4</v>
      </c>
    </row>
    <row r="237" spans="1:6" ht="14.25" customHeight="1" x14ac:dyDescent="0.25">
      <c r="A237" s="21" t="s">
        <v>14</v>
      </c>
      <c r="B237" s="22">
        <v>45413</v>
      </c>
      <c r="C237" s="21" t="s">
        <v>13</v>
      </c>
      <c r="D237" s="23">
        <v>202.3</v>
      </c>
      <c r="E237" s="24">
        <v>5</v>
      </c>
      <c r="F237" s="23">
        <f t="shared" si="0"/>
        <v>1011.5</v>
      </c>
    </row>
    <row r="238" spans="1:6" ht="14.25" customHeight="1" x14ac:dyDescent="0.25">
      <c r="A238" s="21" t="s">
        <v>5</v>
      </c>
      <c r="B238" s="22">
        <v>45413</v>
      </c>
      <c r="C238" s="21" t="s">
        <v>13</v>
      </c>
      <c r="D238" s="23">
        <v>202.3</v>
      </c>
      <c r="E238" s="24">
        <v>2</v>
      </c>
      <c r="F238" s="23">
        <f t="shared" si="0"/>
        <v>404.6</v>
      </c>
    </row>
    <row r="239" spans="1:6" ht="14.25" customHeight="1" x14ac:dyDescent="0.25">
      <c r="A239" s="21" t="s">
        <v>14</v>
      </c>
      <c r="B239" s="22">
        <v>45414</v>
      </c>
      <c r="C239" s="21" t="s">
        <v>6</v>
      </c>
      <c r="D239" s="23">
        <v>209.3</v>
      </c>
      <c r="E239" s="24">
        <v>5</v>
      </c>
      <c r="F239" s="23">
        <f t="shared" si="0"/>
        <v>1046.5</v>
      </c>
    </row>
    <row r="240" spans="1:6" ht="14.25" customHeight="1" x14ac:dyDescent="0.25">
      <c r="A240" s="21" t="s">
        <v>11</v>
      </c>
      <c r="B240" s="22">
        <v>45414</v>
      </c>
      <c r="C240" s="21" t="s">
        <v>10</v>
      </c>
      <c r="D240" s="23">
        <v>299.39999999999998</v>
      </c>
      <c r="E240" s="24">
        <v>4</v>
      </c>
      <c r="F240" s="23">
        <f t="shared" si="0"/>
        <v>1197.5999999999999</v>
      </c>
    </row>
    <row r="241" spans="1:6" ht="14.25" customHeight="1" x14ac:dyDescent="0.25">
      <c r="A241" s="21" t="s">
        <v>8</v>
      </c>
      <c r="B241" s="22">
        <v>45415</v>
      </c>
      <c r="C241" s="21" t="s">
        <v>10</v>
      </c>
      <c r="D241" s="23">
        <v>299.39999999999998</v>
      </c>
      <c r="E241" s="24">
        <v>1</v>
      </c>
      <c r="F241" s="23">
        <f t="shared" si="0"/>
        <v>299.39999999999998</v>
      </c>
    </row>
    <row r="242" spans="1:6" ht="14.25" customHeight="1" x14ac:dyDescent="0.25">
      <c r="A242" s="21" t="s">
        <v>11</v>
      </c>
      <c r="B242" s="22">
        <v>45415</v>
      </c>
      <c r="C242" s="21" t="s">
        <v>6</v>
      </c>
      <c r="D242" s="23">
        <v>209.3</v>
      </c>
      <c r="E242" s="24">
        <v>2</v>
      </c>
      <c r="F242" s="23">
        <f t="shared" si="0"/>
        <v>418.6</v>
      </c>
    </row>
    <row r="243" spans="1:6" ht="14.25" customHeight="1" x14ac:dyDescent="0.25">
      <c r="A243" s="21" t="s">
        <v>8</v>
      </c>
      <c r="B243" s="22">
        <v>45416</v>
      </c>
      <c r="C243" s="21" t="s">
        <v>13</v>
      </c>
      <c r="D243" s="23">
        <v>202.3</v>
      </c>
      <c r="E243" s="24">
        <v>4</v>
      </c>
      <c r="F243" s="23">
        <f t="shared" si="0"/>
        <v>809.2</v>
      </c>
    </row>
    <row r="244" spans="1:6" ht="14.25" customHeight="1" x14ac:dyDescent="0.25">
      <c r="A244" s="21" t="s">
        <v>11</v>
      </c>
      <c r="B244" s="22">
        <v>45416</v>
      </c>
      <c r="C244" s="21" t="s">
        <v>7</v>
      </c>
      <c r="D244" s="23">
        <v>119.4</v>
      </c>
      <c r="E244" s="24">
        <v>3</v>
      </c>
      <c r="F244" s="23">
        <f t="shared" si="0"/>
        <v>358.20000000000005</v>
      </c>
    </row>
    <row r="245" spans="1:6" ht="14.25" customHeight="1" x14ac:dyDescent="0.25">
      <c r="A245" s="21" t="s">
        <v>14</v>
      </c>
      <c r="B245" s="22">
        <v>45417</v>
      </c>
      <c r="C245" s="21" t="s">
        <v>13</v>
      </c>
      <c r="D245" s="23">
        <v>202.3</v>
      </c>
      <c r="E245" s="24">
        <v>3</v>
      </c>
      <c r="F245" s="23">
        <f t="shared" si="0"/>
        <v>606.90000000000009</v>
      </c>
    </row>
    <row r="246" spans="1:6" ht="14.25" customHeight="1" x14ac:dyDescent="0.25">
      <c r="A246" s="21" t="s">
        <v>5</v>
      </c>
      <c r="B246" s="22">
        <v>45417</v>
      </c>
      <c r="C246" s="21" t="s">
        <v>10</v>
      </c>
      <c r="D246" s="23">
        <v>299.39999999999998</v>
      </c>
      <c r="E246" s="24">
        <v>2</v>
      </c>
      <c r="F246" s="23">
        <f t="shared" si="0"/>
        <v>598.79999999999995</v>
      </c>
    </row>
    <row r="247" spans="1:6" ht="14.25" customHeight="1" x14ac:dyDescent="0.25">
      <c r="A247" s="21" t="s">
        <v>8</v>
      </c>
      <c r="B247" s="22">
        <v>45417</v>
      </c>
      <c r="C247" s="21" t="s">
        <v>7</v>
      </c>
      <c r="D247" s="23">
        <v>119.4</v>
      </c>
      <c r="E247" s="24">
        <v>3</v>
      </c>
      <c r="F247" s="23">
        <f t="shared" si="0"/>
        <v>358.20000000000005</v>
      </c>
    </row>
    <row r="248" spans="1:6" ht="14.25" customHeight="1" x14ac:dyDescent="0.25">
      <c r="A248" s="21" t="s">
        <v>11</v>
      </c>
      <c r="B248" s="22">
        <v>45417</v>
      </c>
      <c r="C248" s="21" t="s">
        <v>6</v>
      </c>
      <c r="D248" s="23">
        <v>209.3</v>
      </c>
      <c r="E248" s="24">
        <v>5</v>
      </c>
      <c r="F248" s="23">
        <f t="shared" si="0"/>
        <v>1046.5</v>
      </c>
    </row>
    <row r="249" spans="1:6" ht="14.25" customHeight="1" x14ac:dyDescent="0.25">
      <c r="A249" s="21" t="s">
        <v>11</v>
      </c>
      <c r="B249" s="22">
        <v>45418</v>
      </c>
      <c r="C249" s="21" t="s">
        <v>7</v>
      </c>
      <c r="D249" s="23">
        <v>119.4</v>
      </c>
      <c r="E249" s="24">
        <v>2</v>
      </c>
      <c r="F249" s="23">
        <f t="shared" si="0"/>
        <v>238.8</v>
      </c>
    </row>
    <row r="250" spans="1:6" ht="14.25" customHeight="1" x14ac:dyDescent="0.25">
      <c r="A250" s="21" t="s">
        <v>14</v>
      </c>
      <c r="B250" s="22">
        <v>45419</v>
      </c>
      <c r="C250" s="21" t="s">
        <v>9</v>
      </c>
      <c r="D250" s="23">
        <v>167.3</v>
      </c>
      <c r="E250" s="24">
        <v>2</v>
      </c>
      <c r="F250" s="23">
        <f t="shared" si="0"/>
        <v>334.6</v>
      </c>
    </row>
    <row r="251" spans="1:6" ht="14.25" customHeight="1" x14ac:dyDescent="0.25">
      <c r="A251" s="21" t="s">
        <v>5</v>
      </c>
      <c r="B251" s="22">
        <v>45419</v>
      </c>
      <c r="C251" s="21" t="s">
        <v>13</v>
      </c>
      <c r="D251" s="23">
        <v>202.3</v>
      </c>
      <c r="E251" s="24">
        <v>4</v>
      </c>
      <c r="F251" s="23">
        <f t="shared" si="0"/>
        <v>809.2</v>
      </c>
    </row>
    <row r="252" spans="1:6" ht="14.25" customHeight="1" x14ac:dyDescent="0.25">
      <c r="A252" s="21" t="s">
        <v>8</v>
      </c>
      <c r="B252" s="22">
        <v>45420</v>
      </c>
      <c r="C252" s="21" t="s">
        <v>6</v>
      </c>
      <c r="D252" s="23">
        <v>209.3</v>
      </c>
      <c r="E252" s="24">
        <v>4</v>
      </c>
      <c r="F252" s="23">
        <f t="shared" si="0"/>
        <v>837.2</v>
      </c>
    </row>
    <row r="253" spans="1:6" ht="14.25" customHeight="1" x14ac:dyDescent="0.25">
      <c r="A253" s="21" t="s">
        <v>11</v>
      </c>
      <c r="B253" s="22">
        <v>45420</v>
      </c>
      <c r="C253" s="21" t="s">
        <v>7</v>
      </c>
      <c r="D253" s="23">
        <v>119.4</v>
      </c>
      <c r="E253" s="24">
        <v>1</v>
      </c>
      <c r="F253" s="23">
        <f t="shared" si="0"/>
        <v>119.4</v>
      </c>
    </row>
    <row r="254" spans="1:6" ht="14.25" customHeight="1" x14ac:dyDescent="0.25">
      <c r="A254" s="21" t="s">
        <v>12</v>
      </c>
      <c r="B254" s="22">
        <v>45421</v>
      </c>
      <c r="C254" s="21" t="s">
        <v>13</v>
      </c>
      <c r="D254" s="23">
        <v>202.3</v>
      </c>
      <c r="E254" s="24">
        <v>1</v>
      </c>
      <c r="F254" s="23">
        <f t="shared" si="0"/>
        <v>202.3</v>
      </c>
    </row>
    <row r="255" spans="1:6" ht="14.25" customHeight="1" x14ac:dyDescent="0.25">
      <c r="A255" s="21" t="s">
        <v>12</v>
      </c>
      <c r="B255" s="22">
        <v>45421</v>
      </c>
      <c r="C255" s="21" t="s">
        <v>10</v>
      </c>
      <c r="D255" s="23">
        <v>299.39999999999998</v>
      </c>
      <c r="E255" s="24">
        <v>4</v>
      </c>
      <c r="F255" s="23">
        <f t="shared" si="0"/>
        <v>1197.5999999999999</v>
      </c>
    </row>
    <row r="256" spans="1:6" ht="14.25" customHeight="1" x14ac:dyDescent="0.25">
      <c r="A256" s="21" t="s">
        <v>5</v>
      </c>
      <c r="B256" s="22">
        <v>45421</v>
      </c>
      <c r="C256" s="21" t="s">
        <v>6</v>
      </c>
      <c r="D256" s="23">
        <v>209.3</v>
      </c>
      <c r="E256" s="24">
        <v>5</v>
      </c>
      <c r="F256" s="23">
        <f t="shared" si="0"/>
        <v>1046.5</v>
      </c>
    </row>
    <row r="257" spans="1:6" ht="14.25" customHeight="1" x14ac:dyDescent="0.25">
      <c r="A257" s="21" t="s">
        <v>8</v>
      </c>
      <c r="B257" s="22">
        <v>45421</v>
      </c>
      <c r="C257" s="21" t="s">
        <v>9</v>
      </c>
      <c r="D257" s="23">
        <v>167.3</v>
      </c>
      <c r="E257" s="24">
        <v>4</v>
      </c>
      <c r="F257" s="23">
        <f t="shared" ref="F257:F511" si="1">D257*E257</f>
        <v>669.2</v>
      </c>
    </row>
    <row r="258" spans="1:6" ht="14.25" customHeight="1" x14ac:dyDescent="0.25">
      <c r="A258" s="21" t="s">
        <v>12</v>
      </c>
      <c r="B258" s="22">
        <v>45422</v>
      </c>
      <c r="C258" s="21" t="s">
        <v>10</v>
      </c>
      <c r="D258" s="23">
        <v>299.39999999999998</v>
      </c>
      <c r="E258" s="24">
        <v>5</v>
      </c>
      <c r="F258" s="23">
        <f t="shared" si="1"/>
        <v>1497</v>
      </c>
    </row>
    <row r="259" spans="1:6" ht="14.25" customHeight="1" x14ac:dyDescent="0.25">
      <c r="A259" s="21" t="s">
        <v>8</v>
      </c>
      <c r="B259" s="22">
        <v>45422</v>
      </c>
      <c r="C259" s="21" t="s">
        <v>13</v>
      </c>
      <c r="D259" s="23">
        <v>202.3</v>
      </c>
      <c r="E259" s="24">
        <v>5</v>
      </c>
      <c r="F259" s="23">
        <f t="shared" si="1"/>
        <v>1011.5</v>
      </c>
    </row>
    <row r="260" spans="1:6" ht="14.25" customHeight="1" x14ac:dyDescent="0.25">
      <c r="A260" s="21" t="s">
        <v>5</v>
      </c>
      <c r="B260" s="22">
        <v>45423</v>
      </c>
      <c r="C260" s="21" t="s">
        <v>7</v>
      </c>
      <c r="D260" s="23">
        <v>119.4</v>
      </c>
      <c r="E260" s="24">
        <v>3</v>
      </c>
      <c r="F260" s="23">
        <f t="shared" si="1"/>
        <v>358.20000000000005</v>
      </c>
    </row>
    <row r="261" spans="1:6" ht="14.25" customHeight="1" x14ac:dyDescent="0.25">
      <c r="A261" s="21" t="s">
        <v>8</v>
      </c>
      <c r="B261" s="22">
        <v>45423</v>
      </c>
      <c r="C261" s="21" t="s">
        <v>7</v>
      </c>
      <c r="D261" s="23">
        <v>119.4</v>
      </c>
      <c r="E261" s="24">
        <v>2</v>
      </c>
      <c r="F261" s="23">
        <f t="shared" si="1"/>
        <v>238.8</v>
      </c>
    </row>
    <row r="262" spans="1:6" ht="14.25" customHeight="1" x14ac:dyDescent="0.25">
      <c r="A262" s="21" t="s">
        <v>14</v>
      </c>
      <c r="B262" s="22">
        <v>45424</v>
      </c>
      <c r="C262" s="21" t="s">
        <v>7</v>
      </c>
      <c r="D262" s="23">
        <v>119.4</v>
      </c>
      <c r="E262" s="24">
        <v>2</v>
      </c>
      <c r="F262" s="23">
        <f t="shared" si="1"/>
        <v>238.8</v>
      </c>
    </row>
    <row r="263" spans="1:6" ht="14.25" customHeight="1" x14ac:dyDescent="0.25">
      <c r="A263" s="21" t="s">
        <v>14</v>
      </c>
      <c r="B263" s="22">
        <v>45425</v>
      </c>
      <c r="C263" s="21" t="s">
        <v>6</v>
      </c>
      <c r="D263" s="23">
        <v>209.3</v>
      </c>
      <c r="E263" s="24">
        <v>3</v>
      </c>
      <c r="F263" s="23">
        <f t="shared" si="1"/>
        <v>627.90000000000009</v>
      </c>
    </row>
    <row r="264" spans="1:6" ht="14.25" customHeight="1" x14ac:dyDescent="0.25">
      <c r="A264" s="21" t="s">
        <v>11</v>
      </c>
      <c r="B264" s="22">
        <v>45425</v>
      </c>
      <c r="C264" s="21" t="s">
        <v>10</v>
      </c>
      <c r="D264" s="23">
        <v>299.39999999999998</v>
      </c>
      <c r="E264" s="24">
        <v>4</v>
      </c>
      <c r="F264" s="23">
        <f t="shared" si="1"/>
        <v>1197.5999999999999</v>
      </c>
    </row>
    <row r="265" spans="1:6" ht="14.25" customHeight="1" x14ac:dyDescent="0.25">
      <c r="A265" s="21" t="s">
        <v>8</v>
      </c>
      <c r="B265" s="22">
        <v>45426</v>
      </c>
      <c r="C265" s="21" t="s">
        <v>9</v>
      </c>
      <c r="D265" s="23">
        <v>167.3</v>
      </c>
      <c r="E265" s="24">
        <v>4</v>
      </c>
      <c r="F265" s="23">
        <f t="shared" si="1"/>
        <v>669.2</v>
      </c>
    </row>
    <row r="266" spans="1:6" ht="14.25" customHeight="1" x14ac:dyDescent="0.25">
      <c r="A266" s="21" t="s">
        <v>11</v>
      </c>
      <c r="B266" s="22">
        <v>45426</v>
      </c>
      <c r="C266" s="21" t="s">
        <v>13</v>
      </c>
      <c r="D266" s="23">
        <v>202.3</v>
      </c>
      <c r="E266" s="24">
        <v>1</v>
      </c>
      <c r="F266" s="23">
        <f t="shared" si="1"/>
        <v>202.3</v>
      </c>
    </row>
    <row r="267" spans="1:6" ht="14.25" customHeight="1" x14ac:dyDescent="0.25">
      <c r="A267" s="21" t="s">
        <v>14</v>
      </c>
      <c r="B267" s="22">
        <v>45427</v>
      </c>
      <c r="C267" s="21" t="s">
        <v>6</v>
      </c>
      <c r="D267" s="23">
        <v>209.3</v>
      </c>
      <c r="E267" s="24">
        <v>4</v>
      </c>
      <c r="F267" s="23">
        <f t="shared" si="1"/>
        <v>837.2</v>
      </c>
    </row>
    <row r="268" spans="1:6" ht="14.25" customHeight="1" x14ac:dyDescent="0.25">
      <c r="A268" s="21" t="s">
        <v>14</v>
      </c>
      <c r="B268" s="22">
        <v>45427</v>
      </c>
      <c r="C268" s="21" t="s">
        <v>9</v>
      </c>
      <c r="D268" s="23">
        <v>167.3</v>
      </c>
      <c r="E268" s="24">
        <v>2</v>
      </c>
      <c r="F268" s="23">
        <f t="shared" si="1"/>
        <v>334.6</v>
      </c>
    </row>
    <row r="269" spans="1:6" ht="14.25" customHeight="1" x14ac:dyDescent="0.25">
      <c r="A269" s="21" t="s">
        <v>8</v>
      </c>
      <c r="B269" s="22">
        <v>45427</v>
      </c>
      <c r="C269" s="21" t="s">
        <v>13</v>
      </c>
      <c r="D269" s="23">
        <v>202.3</v>
      </c>
      <c r="E269" s="24">
        <v>5</v>
      </c>
      <c r="F269" s="23">
        <f t="shared" si="1"/>
        <v>1011.5</v>
      </c>
    </row>
    <row r="270" spans="1:6" ht="14.25" customHeight="1" x14ac:dyDescent="0.25">
      <c r="A270" s="21" t="s">
        <v>11</v>
      </c>
      <c r="B270" s="22">
        <v>45428</v>
      </c>
      <c r="C270" s="21" t="s">
        <v>10</v>
      </c>
      <c r="D270" s="23">
        <v>299.39999999999998</v>
      </c>
      <c r="E270" s="24">
        <v>2</v>
      </c>
      <c r="F270" s="23">
        <f t="shared" si="1"/>
        <v>598.79999999999995</v>
      </c>
    </row>
    <row r="271" spans="1:6" ht="14.25" customHeight="1" x14ac:dyDescent="0.25">
      <c r="A271" s="21" t="s">
        <v>12</v>
      </c>
      <c r="B271" s="22">
        <v>45429</v>
      </c>
      <c r="C271" s="21" t="s">
        <v>6</v>
      </c>
      <c r="D271" s="23">
        <v>209.3</v>
      </c>
      <c r="E271" s="24">
        <v>5</v>
      </c>
      <c r="F271" s="23">
        <f t="shared" si="1"/>
        <v>1046.5</v>
      </c>
    </row>
    <row r="272" spans="1:6" ht="14.25" customHeight="1" x14ac:dyDescent="0.25">
      <c r="A272" s="21" t="s">
        <v>14</v>
      </c>
      <c r="B272" s="22">
        <v>45431</v>
      </c>
      <c r="C272" s="21" t="s">
        <v>10</v>
      </c>
      <c r="D272" s="23">
        <v>299.39999999999998</v>
      </c>
      <c r="E272" s="24">
        <v>4</v>
      </c>
      <c r="F272" s="23">
        <f t="shared" si="1"/>
        <v>1197.5999999999999</v>
      </c>
    </row>
    <row r="273" spans="1:6" ht="14.25" customHeight="1" x14ac:dyDescent="0.25">
      <c r="A273" s="21" t="s">
        <v>5</v>
      </c>
      <c r="B273" s="22">
        <v>45431</v>
      </c>
      <c r="C273" s="21" t="s">
        <v>13</v>
      </c>
      <c r="D273" s="23">
        <v>202.3</v>
      </c>
      <c r="E273" s="24">
        <v>3</v>
      </c>
      <c r="F273" s="23">
        <f t="shared" si="1"/>
        <v>606.90000000000009</v>
      </c>
    </row>
    <row r="274" spans="1:6" ht="14.25" customHeight="1" x14ac:dyDescent="0.25">
      <c r="A274" s="21" t="s">
        <v>5</v>
      </c>
      <c r="B274" s="22">
        <v>45431</v>
      </c>
      <c r="C274" s="21" t="s">
        <v>10</v>
      </c>
      <c r="D274" s="23">
        <v>299.39999999999998</v>
      </c>
      <c r="E274" s="24">
        <v>4</v>
      </c>
      <c r="F274" s="23">
        <f t="shared" si="1"/>
        <v>1197.5999999999999</v>
      </c>
    </row>
    <row r="275" spans="1:6" ht="14.25" customHeight="1" x14ac:dyDescent="0.25">
      <c r="A275" s="21" t="s">
        <v>5</v>
      </c>
      <c r="B275" s="22">
        <v>45431</v>
      </c>
      <c r="C275" s="21" t="s">
        <v>6</v>
      </c>
      <c r="D275" s="23">
        <v>209.3</v>
      </c>
      <c r="E275" s="24">
        <v>2</v>
      </c>
      <c r="F275" s="23">
        <f t="shared" si="1"/>
        <v>418.6</v>
      </c>
    </row>
    <row r="276" spans="1:6" ht="14.25" customHeight="1" x14ac:dyDescent="0.25">
      <c r="A276" s="21" t="s">
        <v>14</v>
      </c>
      <c r="B276" s="22">
        <v>45432</v>
      </c>
      <c r="C276" s="21" t="s">
        <v>9</v>
      </c>
      <c r="D276" s="23">
        <v>167.3</v>
      </c>
      <c r="E276" s="24">
        <v>5</v>
      </c>
      <c r="F276" s="23">
        <f t="shared" si="1"/>
        <v>836.5</v>
      </c>
    </row>
    <row r="277" spans="1:6" ht="14.25" customHeight="1" x14ac:dyDescent="0.25">
      <c r="A277" s="21" t="s">
        <v>5</v>
      </c>
      <c r="B277" s="22">
        <v>45432</v>
      </c>
      <c r="C277" s="21" t="s">
        <v>9</v>
      </c>
      <c r="D277" s="23">
        <v>167.3</v>
      </c>
      <c r="E277" s="24">
        <v>4</v>
      </c>
      <c r="F277" s="23">
        <f t="shared" si="1"/>
        <v>669.2</v>
      </c>
    </row>
    <row r="278" spans="1:6" ht="14.25" customHeight="1" x14ac:dyDescent="0.25">
      <c r="A278" s="21" t="s">
        <v>8</v>
      </c>
      <c r="B278" s="22">
        <v>45432</v>
      </c>
      <c r="C278" s="21" t="s">
        <v>7</v>
      </c>
      <c r="D278" s="23">
        <v>119.4</v>
      </c>
      <c r="E278" s="24">
        <v>1</v>
      </c>
      <c r="F278" s="23">
        <f t="shared" si="1"/>
        <v>119.4</v>
      </c>
    </row>
    <row r="279" spans="1:6" ht="14.25" customHeight="1" x14ac:dyDescent="0.25">
      <c r="A279" s="21" t="s">
        <v>12</v>
      </c>
      <c r="B279" s="22">
        <v>45433</v>
      </c>
      <c r="C279" s="21" t="s">
        <v>6</v>
      </c>
      <c r="D279" s="23">
        <v>209.3</v>
      </c>
      <c r="E279" s="24">
        <v>1</v>
      </c>
      <c r="F279" s="23">
        <f t="shared" si="1"/>
        <v>209.3</v>
      </c>
    </row>
    <row r="280" spans="1:6" ht="14.25" customHeight="1" x14ac:dyDescent="0.25">
      <c r="A280" s="21" t="s">
        <v>14</v>
      </c>
      <c r="B280" s="22">
        <v>45434</v>
      </c>
      <c r="C280" s="21" t="s">
        <v>7</v>
      </c>
      <c r="D280" s="23">
        <v>119.4</v>
      </c>
      <c r="E280" s="24">
        <v>3</v>
      </c>
      <c r="F280" s="23">
        <f t="shared" si="1"/>
        <v>358.20000000000005</v>
      </c>
    </row>
    <row r="281" spans="1:6" ht="14.25" customHeight="1" x14ac:dyDescent="0.25">
      <c r="A281" s="21" t="s">
        <v>12</v>
      </c>
      <c r="B281" s="22">
        <v>45435</v>
      </c>
      <c r="C281" s="21" t="s">
        <v>10</v>
      </c>
      <c r="D281" s="23">
        <v>299.39999999999998</v>
      </c>
      <c r="E281" s="24">
        <v>5</v>
      </c>
      <c r="F281" s="23">
        <f t="shared" si="1"/>
        <v>1497</v>
      </c>
    </row>
    <row r="282" spans="1:6" ht="14.25" customHeight="1" x14ac:dyDescent="0.25">
      <c r="A282" s="21" t="s">
        <v>14</v>
      </c>
      <c r="B282" s="22">
        <v>45435</v>
      </c>
      <c r="C282" s="21" t="s">
        <v>6</v>
      </c>
      <c r="D282" s="23">
        <v>209.3</v>
      </c>
      <c r="E282" s="24">
        <v>5</v>
      </c>
      <c r="F282" s="23">
        <f t="shared" si="1"/>
        <v>1046.5</v>
      </c>
    </row>
    <row r="283" spans="1:6" ht="14.25" customHeight="1" x14ac:dyDescent="0.25">
      <c r="A283" s="21" t="s">
        <v>5</v>
      </c>
      <c r="B283" s="22">
        <v>45435</v>
      </c>
      <c r="C283" s="21" t="s">
        <v>10</v>
      </c>
      <c r="D283" s="23">
        <v>299.39999999999998</v>
      </c>
      <c r="E283" s="24">
        <v>2</v>
      </c>
      <c r="F283" s="23">
        <f t="shared" si="1"/>
        <v>598.79999999999995</v>
      </c>
    </row>
    <row r="284" spans="1:6" ht="14.25" customHeight="1" x14ac:dyDescent="0.25">
      <c r="A284" s="21" t="s">
        <v>11</v>
      </c>
      <c r="B284" s="22">
        <v>45435</v>
      </c>
      <c r="C284" s="21" t="s">
        <v>7</v>
      </c>
      <c r="D284" s="23">
        <v>119.4</v>
      </c>
      <c r="E284" s="24">
        <v>2</v>
      </c>
      <c r="F284" s="23">
        <f t="shared" si="1"/>
        <v>238.8</v>
      </c>
    </row>
    <row r="285" spans="1:6" ht="14.25" customHeight="1" x14ac:dyDescent="0.25">
      <c r="A285" s="21" t="s">
        <v>5</v>
      </c>
      <c r="B285" s="22">
        <v>45436</v>
      </c>
      <c r="C285" s="21" t="s">
        <v>13</v>
      </c>
      <c r="D285" s="23">
        <v>202.3</v>
      </c>
      <c r="E285" s="24">
        <v>4</v>
      </c>
      <c r="F285" s="23">
        <f t="shared" si="1"/>
        <v>809.2</v>
      </c>
    </row>
    <row r="286" spans="1:6" ht="14.25" customHeight="1" x14ac:dyDescent="0.25">
      <c r="A286" s="21" t="s">
        <v>14</v>
      </c>
      <c r="B286" s="22">
        <v>45437</v>
      </c>
      <c r="C286" s="21" t="s">
        <v>9</v>
      </c>
      <c r="D286" s="23">
        <v>167.3</v>
      </c>
      <c r="E286" s="24">
        <v>5</v>
      </c>
      <c r="F286" s="23">
        <f t="shared" si="1"/>
        <v>836.5</v>
      </c>
    </row>
    <row r="287" spans="1:6" ht="14.25" customHeight="1" x14ac:dyDescent="0.25">
      <c r="A287" s="21" t="s">
        <v>11</v>
      </c>
      <c r="B287" s="22">
        <v>45437</v>
      </c>
      <c r="C287" s="21" t="s">
        <v>6</v>
      </c>
      <c r="D287" s="23">
        <v>209.3</v>
      </c>
      <c r="E287" s="24">
        <v>1</v>
      </c>
      <c r="F287" s="23">
        <f t="shared" si="1"/>
        <v>209.3</v>
      </c>
    </row>
    <row r="288" spans="1:6" ht="14.25" customHeight="1" x14ac:dyDescent="0.25">
      <c r="A288" s="21" t="s">
        <v>11</v>
      </c>
      <c r="B288" s="22">
        <v>45438</v>
      </c>
      <c r="C288" s="21" t="s">
        <v>10</v>
      </c>
      <c r="D288" s="23">
        <v>299.39999999999998</v>
      </c>
      <c r="E288" s="24">
        <v>2</v>
      </c>
      <c r="F288" s="23">
        <f t="shared" si="1"/>
        <v>598.79999999999995</v>
      </c>
    </row>
    <row r="289" spans="1:6" ht="14.25" customHeight="1" x14ac:dyDescent="0.25">
      <c r="A289" s="21" t="s">
        <v>14</v>
      </c>
      <c r="B289" s="22">
        <v>45439</v>
      </c>
      <c r="C289" s="21" t="s">
        <v>9</v>
      </c>
      <c r="D289" s="23">
        <v>167.3</v>
      </c>
      <c r="E289" s="24">
        <v>5</v>
      </c>
      <c r="F289" s="23">
        <f t="shared" si="1"/>
        <v>836.5</v>
      </c>
    </row>
    <row r="290" spans="1:6" ht="14.25" customHeight="1" x14ac:dyDescent="0.25">
      <c r="A290" s="21" t="s">
        <v>8</v>
      </c>
      <c r="B290" s="22">
        <v>45439</v>
      </c>
      <c r="C290" s="21" t="s">
        <v>10</v>
      </c>
      <c r="D290" s="23">
        <v>299.39999999999998</v>
      </c>
      <c r="E290" s="24">
        <v>2</v>
      </c>
      <c r="F290" s="23">
        <f t="shared" si="1"/>
        <v>598.79999999999995</v>
      </c>
    </row>
    <row r="291" spans="1:6" ht="14.25" customHeight="1" x14ac:dyDescent="0.25">
      <c r="A291" s="21" t="s">
        <v>5</v>
      </c>
      <c r="B291" s="22">
        <v>45440</v>
      </c>
      <c r="C291" s="21" t="s">
        <v>13</v>
      </c>
      <c r="D291" s="23">
        <v>202.3</v>
      </c>
      <c r="E291" s="24">
        <v>5</v>
      </c>
      <c r="F291" s="23">
        <f t="shared" si="1"/>
        <v>1011.5</v>
      </c>
    </row>
    <row r="292" spans="1:6" ht="14.25" customHeight="1" x14ac:dyDescent="0.25">
      <c r="A292" s="21" t="s">
        <v>5</v>
      </c>
      <c r="B292" s="22">
        <v>45440</v>
      </c>
      <c r="C292" s="21" t="s">
        <v>7</v>
      </c>
      <c r="D292" s="23">
        <v>119.4</v>
      </c>
      <c r="E292" s="24">
        <v>1</v>
      </c>
      <c r="F292" s="23">
        <f t="shared" si="1"/>
        <v>119.4</v>
      </c>
    </row>
    <row r="293" spans="1:6" ht="14.25" customHeight="1" x14ac:dyDescent="0.25">
      <c r="A293" s="21" t="s">
        <v>11</v>
      </c>
      <c r="B293" s="22">
        <v>45440</v>
      </c>
      <c r="C293" s="21" t="s">
        <v>6</v>
      </c>
      <c r="D293" s="23">
        <v>209.3</v>
      </c>
      <c r="E293" s="24">
        <v>4</v>
      </c>
      <c r="F293" s="23">
        <f t="shared" si="1"/>
        <v>837.2</v>
      </c>
    </row>
    <row r="294" spans="1:6" ht="14.25" customHeight="1" x14ac:dyDescent="0.25">
      <c r="A294" s="21" t="s">
        <v>11</v>
      </c>
      <c r="B294" s="22">
        <v>45440</v>
      </c>
      <c r="C294" s="21" t="s">
        <v>10</v>
      </c>
      <c r="D294" s="23">
        <v>299.39999999999998</v>
      </c>
      <c r="E294" s="24">
        <v>1</v>
      </c>
      <c r="F294" s="23">
        <f t="shared" si="1"/>
        <v>299.39999999999998</v>
      </c>
    </row>
    <row r="295" spans="1:6" ht="14.25" customHeight="1" x14ac:dyDescent="0.25">
      <c r="A295" s="21" t="s">
        <v>8</v>
      </c>
      <c r="B295" s="22">
        <v>45441</v>
      </c>
      <c r="C295" s="21" t="s">
        <v>13</v>
      </c>
      <c r="D295" s="23">
        <v>202.3</v>
      </c>
      <c r="E295" s="24">
        <v>4</v>
      </c>
      <c r="F295" s="23">
        <f t="shared" si="1"/>
        <v>809.2</v>
      </c>
    </row>
    <row r="296" spans="1:6" ht="14.25" customHeight="1" x14ac:dyDescent="0.25">
      <c r="A296" s="21" t="s">
        <v>14</v>
      </c>
      <c r="B296" s="22">
        <v>45442</v>
      </c>
      <c r="C296" s="21" t="s">
        <v>9</v>
      </c>
      <c r="D296" s="23">
        <v>167.3</v>
      </c>
      <c r="E296" s="24">
        <v>2</v>
      </c>
      <c r="F296" s="23">
        <f t="shared" si="1"/>
        <v>334.6</v>
      </c>
    </row>
    <row r="297" spans="1:6" ht="14.25" customHeight="1" x14ac:dyDescent="0.25">
      <c r="A297" s="21" t="s">
        <v>8</v>
      </c>
      <c r="B297" s="22">
        <v>45442</v>
      </c>
      <c r="C297" s="21" t="s">
        <v>9</v>
      </c>
      <c r="D297" s="23">
        <v>167.3</v>
      </c>
      <c r="E297" s="24">
        <v>5</v>
      </c>
      <c r="F297" s="23">
        <f t="shared" si="1"/>
        <v>836.5</v>
      </c>
    </row>
    <row r="298" spans="1:6" ht="14.25" customHeight="1" x14ac:dyDescent="0.25">
      <c r="A298" s="21" t="s">
        <v>11</v>
      </c>
      <c r="B298" s="22">
        <v>45442</v>
      </c>
      <c r="C298" s="21" t="s">
        <v>6</v>
      </c>
      <c r="D298" s="23">
        <v>209.3</v>
      </c>
      <c r="E298" s="24">
        <v>5</v>
      </c>
      <c r="F298" s="23">
        <f t="shared" si="1"/>
        <v>1046.5</v>
      </c>
    </row>
    <row r="299" spans="1:6" ht="14.25" customHeight="1" x14ac:dyDescent="0.25">
      <c r="A299" s="21" t="s">
        <v>12</v>
      </c>
      <c r="B299" s="22">
        <v>45443</v>
      </c>
      <c r="C299" s="21" t="s">
        <v>7</v>
      </c>
      <c r="D299" s="23">
        <v>119.4</v>
      </c>
      <c r="E299" s="24">
        <v>1</v>
      </c>
      <c r="F299" s="23">
        <f t="shared" si="1"/>
        <v>119.4</v>
      </c>
    </row>
    <row r="300" spans="1:6" ht="14.25" customHeight="1" x14ac:dyDescent="0.25">
      <c r="A300" s="21" t="s">
        <v>5</v>
      </c>
      <c r="B300" s="22">
        <v>45443</v>
      </c>
      <c r="C300" s="21" t="s">
        <v>9</v>
      </c>
      <c r="D300" s="23">
        <v>167.3</v>
      </c>
      <c r="E300" s="24">
        <v>1</v>
      </c>
      <c r="F300" s="23">
        <f t="shared" si="1"/>
        <v>167.3</v>
      </c>
    </row>
    <row r="301" spans="1:6" ht="14.25" customHeight="1" x14ac:dyDescent="0.25">
      <c r="A301" s="21" t="s">
        <v>14</v>
      </c>
      <c r="B301" s="22">
        <v>45444</v>
      </c>
      <c r="C301" s="21" t="s">
        <v>6</v>
      </c>
      <c r="D301" s="23">
        <v>209.3</v>
      </c>
      <c r="E301" s="24">
        <v>5</v>
      </c>
      <c r="F301" s="23">
        <f t="shared" si="1"/>
        <v>1046.5</v>
      </c>
    </row>
    <row r="302" spans="1:6" ht="14.25" customHeight="1" x14ac:dyDescent="0.25">
      <c r="A302" s="21" t="s">
        <v>14</v>
      </c>
      <c r="B302" s="22">
        <v>45444</v>
      </c>
      <c r="C302" s="21" t="s">
        <v>10</v>
      </c>
      <c r="D302" s="23">
        <v>299.39999999999998</v>
      </c>
      <c r="E302" s="24">
        <v>3</v>
      </c>
      <c r="F302" s="23">
        <f t="shared" si="1"/>
        <v>898.19999999999993</v>
      </c>
    </row>
    <row r="303" spans="1:6" ht="14.25" customHeight="1" x14ac:dyDescent="0.25">
      <c r="A303" s="21" t="s">
        <v>5</v>
      </c>
      <c r="B303" s="22">
        <v>45445</v>
      </c>
      <c r="C303" s="21" t="s">
        <v>10</v>
      </c>
      <c r="D303" s="23">
        <v>299.39999999999998</v>
      </c>
      <c r="E303" s="24">
        <v>4</v>
      </c>
      <c r="F303" s="23">
        <f t="shared" si="1"/>
        <v>1197.5999999999999</v>
      </c>
    </row>
    <row r="304" spans="1:6" ht="14.25" customHeight="1" x14ac:dyDescent="0.25">
      <c r="A304" s="21" t="s">
        <v>11</v>
      </c>
      <c r="B304" s="22">
        <v>45445</v>
      </c>
      <c r="C304" s="21" t="s">
        <v>7</v>
      </c>
      <c r="D304" s="23">
        <v>119.4</v>
      </c>
      <c r="E304" s="24">
        <v>1</v>
      </c>
      <c r="F304" s="23">
        <f t="shared" si="1"/>
        <v>119.4</v>
      </c>
    </row>
    <row r="305" spans="1:6" ht="14.25" customHeight="1" x14ac:dyDescent="0.25">
      <c r="A305" s="21" t="s">
        <v>14</v>
      </c>
      <c r="B305" s="22">
        <v>45446</v>
      </c>
      <c r="C305" s="21" t="s">
        <v>10</v>
      </c>
      <c r="D305" s="23">
        <v>299.39999999999998</v>
      </c>
      <c r="E305" s="24">
        <v>4</v>
      </c>
      <c r="F305" s="23">
        <f t="shared" si="1"/>
        <v>1197.5999999999999</v>
      </c>
    </row>
    <row r="306" spans="1:6" ht="14.25" customHeight="1" x14ac:dyDescent="0.25">
      <c r="A306" s="21" t="s">
        <v>8</v>
      </c>
      <c r="B306" s="22">
        <v>45446</v>
      </c>
      <c r="C306" s="21" t="s">
        <v>7</v>
      </c>
      <c r="D306" s="23">
        <v>119.4</v>
      </c>
      <c r="E306" s="24">
        <v>1</v>
      </c>
      <c r="F306" s="23">
        <f t="shared" si="1"/>
        <v>119.4</v>
      </c>
    </row>
    <row r="307" spans="1:6" ht="14.25" customHeight="1" x14ac:dyDescent="0.25">
      <c r="A307" s="21" t="s">
        <v>11</v>
      </c>
      <c r="B307" s="22">
        <v>45446</v>
      </c>
      <c r="C307" s="21" t="s">
        <v>6</v>
      </c>
      <c r="D307" s="23">
        <v>209.3</v>
      </c>
      <c r="E307" s="24">
        <v>4</v>
      </c>
      <c r="F307" s="23">
        <f t="shared" si="1"/>
        <v>837.2</v>
      </c>
    </row>
    <row r="308" spans="1:6" ht="14.25" customHeight="1" x14ac:dyDescent="0.25">
      <c r="A308" s="21" t="s">
        <v>11</v>
      </c>
      <c r="B308" s="22">
        <v>45446</v>
      </c>
      <c r="C308" s="21" t="s">
        <v>7</v>
      </c>
      <c r="D308" s="23">
        <v>119.4</v>
      </c>
      <c r="E308" s="24">
        <v>1</v>
      </c>
      <c r="F308" s="23">
        <f t="shared" si="1"/>
        <v>119.4</v>
      </c>
    </row>
    <row r="309" spans="1:6" ht="14.25" customHeight="1" x14ac:dyDescent="0.25">
      <c r="A309" s="21" t="s">
        <v>11</v>
      </c>
      <c r="B309" s="22">
        <v>45446</v>
      </c>
      <c r="C309" s="21" t="s">
        <v>13</v>
      </c>
      <c r="D309" s="23">
        <v>202.3</v>
      </c>
      <c r="E309" s="24">
        <v>2</v>
      </c>
      <c r="F309" s="23">
        <f t="shared" si="1"/>
        <v>404.6</v>
      </c>
    </row>
    <row r="310" spans="1:6" ht="14.25" customHeight="1" x14ac:dyDescent="0.25">
      <c r="A310" s="21" t="s">
        <v>5</v>
      </c>
      <c r="B310" s="22">
        <v>45447</v>
      </c>
      <c r="C310" s="21" t="s">
        <v>13</v>
      </c>
      <c r="D310" s="23">
        <v>202.3</v>
      </c>
      <c r="E310" s="24">
        <v>5</v>
      </c>
      <c r="F310" s="23">
        <f t="shared" si="1"/>
        <v>1011.5</v>
      </c>
    </row>
    <row r="311" spans="1:6" ht="14.25" customHeight="1" x14ac:dyDescent="0.25">
      <c r="A311" s="21" t="s">
        <v>11</v>
      </c>
      <c r="B311" s="22">
        <v>45447</v>
      </c>
      <c r="C311" s="21" t="s">
        <v>10</v>
      </c>
      <c r="D311" s="23">
        <v>299.39999999999998</v>
      </c>
      <c r="E311" s="24">
        <v>5</v>
      </c>
      <c r="F311" s="23">
        <f t="shared" si="1"/>
        <v>1497</v>
      </c>
    </row>
    <row r="312" spans="1:6" ht="14.25" customHeight="1" x14ac:dyDescent="0.25">
      <c r="A312" s="21" t="s">
        <v>12</v>
      </c>
      <c r="B312" s="22">
        <v>45448</v>
      </c>
      <c r="C312" s="21" t="s">
        <v>10</v>
      </c>
      <c r="D312" s="23">
        <v>299.39999999999998</v>
      </c>
      <c r="E312" s="24">
        <v>3</v>
      </c>
      <c r="F312" s="23">
        <f t="shared" si="1"/>
        <v>898.19999999999993</v>
      </c>
    </row>
    <row r="313" spans="1:6" ht="14.25" customHeight="1" x14ac:dyDescent="0.25">
      <c r="A313" s="21" t="s">
        <v>14</v>
      </c>
      <c r="B313" s="22">
        <v>45448</v>
      </c>
      <c r="C313" s="21" t="s">
        <v>10</v>
      </c>
      <c r="D313" s="23">
        <v>299.39999999999998</v>
      </c>
      <c r="E313" s="24">
        <v>1</v>
      </c>
      <c r="F313" s="23">
        <f t="shared" si="1"/>
        <v>299.39999999999998</v>
      </c>
    </row>
    <row r="314" spans="1:6" ht="14.25" customHeight="1" x14ac:dyDescent="0.25">
      <c r="A314" s="21" t="s">
        <v>8</v>
      </c>
      <c r="B314" s="22">
        <v>45448</v>
      </c>
      <c r="C314" s="21" t="s">
        <v>6</v>
      </c>
      <c r="D314" s="23">
        <v>209.3</v>
      </c>
      <c r="E314" s="24">
        <v>2</v>
      </c>
      <c r="F314" s="23">
        <f t="shared" si="1"/>
        <v>418.6</v>
      </c>
    </row>
    <row r="315" spans="1:6" ht="14.25" customHeight="1" x14ac:dyDescent="0.25">
      <c r="A315" s="21" t="s">
        <v>12</v>
      </c>
      <c r="B315" s="22">
        <v>45449</v>
      </c>
      <c r="C315" s="21" t="s">
        <v>9</v>
      </c>
      <c r="D315" s="23">
        <v>167.3</v>
      </c>
      <c r="E315" s="24">
        <v>2</v>
      </c>
      <c r="F315" s="23">
        <f t="shared" si="1"/>
        <v>334.6</v>
      </c>
    </row>
    <row r="316" spans="1:6" ht="14.25" customHeight="1" x14ac:dyDescent="0.25">
      <c r="A316" s="21" t="s">
        <v>8</v>
      </c>
      <c r="B316" s="22">
        <v>45449</v>
      </c>
      <c r="C316" s="21" t="s">
        <v>6</v>
      </c>
      <c r="D316" s="23">
        <v>209.3</v>
      </c>
      <c r="E316" s="24">
        <v>3</v>
      </c>
      <c r="F316" s="23">
        <f t="shared" si="1"/>
        <v>627.90000000000009</v>
      </c>
    </row>
    <row r="317" spans="1:6" ht="14.25" customHeight="1" x14ac:dyDescent="0.25">
      <c r="A317" s="21" t="s">
        <v>8</v>
      </c>
      <c r="B317" s="22">
        <v>45450</v>
      </c>
      <c r="C317" s="21" t="s">
        <v>9</v>
      </c>
      <c r="D317" s="23">
        <v>167.3</v>
      </c>
      <c r="E317" s="24">
        <v>4</v>
      </c>
      <c r="F317" s="23">
        <f t="shared" si="1"/>
        <v>669.2</v>
      </c>
    </row>
    <row r="318" spans="1:6" ht="14.25" customHeight="1" x14ac:dyDescent="0.25">
      <c r="A318" s="21" t="s">
        <v>8</v>
      </c>
      <c r="B318" s="22">
        <v>45451</v>
      </c>
      <c r="C318" s="21" t="s">
        <v>13</v>
      </c>
      <c r="D318" s="23">
        <v>202.3</v>
      </c>
      <c r="E318" s="24">
        <v>3</v>
      </c>
      <c r="F318" s="23">
        <f t="shared" si="1"/>
        <v>606.90000000000009</v>
      </c>
    </row>
    <row r="319" spans="1:6" ht="14.25" customHeight="1" x14ac:dyDescent="0.25">
      <c r="A319" s="21" t="s">
        <v>8</v>
      </c>
      <c r="B319" s="22">
        <v>45452</v>
      </c>
      <c r="C319" s="21" t="s">
        <v>7</v>
      </c>
      <c r="D319" s="23">
        <v>119.4</v>
      </c>
      <c r="E319" s="24">
        <v>4</v>
      </c>
      <c r="F319" s="23">
        <f t="shared" si="1"/>
        <v>477.6</v>
      </c>
    </row>
    <row r="320" spans="1:6" ht="14.25" customHeight="1" x14ac:dyDescent="0.25">
      <c r="A320" s="21" t="s">
        <v>12</v>
      </c>
      <c r="B320" s="22">
        <v>45453</v>
      </c>
      <c r="C320" s="21" t="s">
        <v>10</v>
      </c>
      <c r="D320" s="23">
        <v>299.39999999999998</v>
      </c>
      <c r="E320" s="24">
        <v>2</v>
      </c>
      <c r="F320" s="23">
        <f t="shared" si="1"/>
        <v>598.79999999999995</v>
      </c>
    </row>
    <row r="321" spans="1:6" ht="14.25" customHeight="1" x14ac:dyDescent="0.25">
      <c r="A321" s="21" t="s">
        <v>5</v>
      </c>
      <c r="B321" s="22">
        <v>45453</v>
      </c>
      <c r="C321" s="21" t="s">
        <v>13</v>
      </c>
      <c r="D321" s="23">
        <v>202.3</v>
      </c>
      <c r="E321" s="24">
        <v>4</v>
      </c>
      <c r="F321" s="23">
        <f t="shared" si="1"/>
        <v>809.2</v>
      </c>
    </row>
    <row r="322" spans="1:6" ht="14.25" customHeight="1" x14ac:dyDescent="0.25">
      <c r="A322" s="21" t="s">
        <v>8</v>
      </c>
      <c r="B322" s="22">
        <v>45453</v>
      </c>
      <c r="C322" s="21" t="s">
        <v>7</v>
      </c>
      <c r="D322" s="23">
        <v>119.4</v>
      </c>
      <c r="E322" s="24">
        <v>2</v>
      </c>
      <c r="F322" s="23">
        <f t="shared" si="1"/>
        <v>238.8</v>
      </c>
    </row>
    <row r="323" spans="1:6" ht="14.25" customHeight="1" x14ac:dyDescent="0.25">
      <c r="A323" s="21" t="s">
        <v>11</v>
      </c>
      <c r="B323" s="22">
        <v>45453</v>
      </c>
      <c r="C323" s="21" t="s">
        <v>10</v>
      </c>
      <c r="D323" s="23">
        <v>299.39999999999998</v>
      </c>
      <c r="E323" s="24">
        <v>4</v>
      </c>
      <c r="F323" s="23">
        <f t="shared" si="1"/>
        <v>1197.5999999999999</v>
      </c>
    </row>
    <row r="324" spans="1:6" ht="14.25" customHeight="1" x14ac:dyDescent="0.25">
      <c r="A324" s="21" t="s">
        <v>5</v>
      </c>
      <c r="B324" s="22">
        <v>45454</v>
      </c>
      <c r="C324" s="21" t="s">
        <v>10</v>
      </c>
      <c r="D324" s="23">
        <v>299.39999999999998</v>
      </c>
      <c r="E324" s="24">
        <v>5</v>
      </c>
      <c r="F324" s="23">
        <f t="shared" si="1"/>
        <v>1497</v>
      </c>
    </row>
    <row r="325" spans="1:6" ht="14.25" customHeight="1" x14ac:dyDescent="0.25">
      <c r="A325" s="21" t="s">
        <v>11</v>
      </c>
      <c r="B325" s="22">
        <v>45454</v>
      </c>
      <c r="C325" s="21" t="s">
        <v>7</v>
      </c>
      <c r="D325" s="23">
        <v>119.4</v>
      </c>
      <c r="E325" s="24">
        <v>3</v>
      </c>
      <c r="F325" s="23">
        <f t="shared" si="1"/>
        <v>358.20000000000005</v>
      </c>
    </row>
    <row r="326" spans="1:6" ht="14.25" customHeight="1" x14ac:dyDescent="0.25">
      <c r="A326" s="21" t="s">
        <v>11</v>
      </c>
      <c r="B326" s="22">
        <v>45455</v>
      </c>
      <c r="C326" s="21" t="s">
        <v>6</v>
      </c>
      <c r="D326" s="23">
        <v>209.3</v>
      </c>
      <c r="E326" s="24">
        <v>5</v>
      </c>
      <c r="F326" s="23">
        <f t="shared" si="1"/>
        <v>1046.5</v>
      </c>
    </row>
    <row r="327" spans="1:6" ht="14.25" customHeight="1" x14ac:dyDescent="0.25">
      <c r="A327" s="21" t="s">
        <v>14</v>
      </c>
      <c r="B327" s="22">
        <v>45456</v>
      </c>
      <c r="C327" s="21" t="s">
        <v>6</v>
      </c>
      <c r="D327" s="23">
        <v>209.3</v>
      </c>
      <c r="E327" s="24">
        <v>4</v>
      </c>
      <c r="F327" s="23">
        <f t="shared" si="1"/>
        <v>837.2</v>
      </c>
    </row>
    <row r="328" spans="1:6" ht="14.25" customHeight="1" x14ac:dyDescent="0.25">
      <c r="A328" s="21" t="s">
        <v>8</v>
      </c>
      <c r="B328" s="22">
        <v>45456</v>
      </c>
      <c r="C328" s="21" t="s">
        <v>7</v>
      </c>
      <c r="D328" s="23">
        <v>119.4</v>
      </c>
      <c r="E328" s="24">
        <v>5</v>
      </c>
      <c r="F328" s="23">
        <f t="shared" si="1"/>
        <v>597</v>
      </c>
    </row>
    <row r="329" spans="1:6" ht="14.25" customHeight="1" x14ac:dyDescent="0.25">
      <c r="A329" s="21" t="s">
        <v>5</v>
      </c>
      <c r="B329" s="22">
        <v>45457</v>
      </c>
      <c r="C329" s="21" t="s">
        <v>10</v>
      </c>
      <c r="D329" s="23">
        <v>299.39999999999998</v>
      </c>
      <c r="E329" s="24">
        <v>4</v>
      </c>
      <c r="F329" s="23">
        <f t="shared" si="1"/>
        <v>1197.5999999999999</v>
      </c>
    </row>
    <row r="330" spans="1:6" ht="14.25" customHeight="1" x14ac:dyDescent="0.25">
      <c r="A330" s="21" t="s">
        <v>8</v>
      </c>
      <c r="B330" s="22">
        <v>45457</v>
      </c>
      <c r="C330" s="21" t="s">
        <v>13</v>
      </c>
      <c r="D330" s="23">
        <v>202.3</v>
      </c>
      <c r="E330" s="24">
        <v>5</v>
      </c>
      <c r="F330" s="23">
        <f t="shared" si="1"/>
        <v>1011.5</v>
      </c>
    </row>
    <row r="331" spans="1:6" ht="14.25" customHeight="1" x14ac:dyDescent="0.25">
      <c r="A331" s="21" t="s">
        <v>11</v>
      </c>
      <c r="B331" s="22">
        <v>45457</v>
      </c>
      <c r="C331" s="21" t="s">
        <v>6</v>
      </c>
      <c r="D331" s="23">
        <v>209.3</v>
      </c>
      <c r="E331" s="24">
        <v>2</v>
      </c>
      <c r="F331" s="23">
        <f t="shared" si="1"/>
        <v>418.6</v>
      </c>
    </row>
    <row r="332" spans="1:6" ht="14.25" customHeight="1" x14ac:dyDescent="0.25">
      <c r="A332" s="21" t="s">
        <v>12</v>
      </c>
      <c r="B332" s="22">
        <v>45458</v>
      </c>
      <c r="C332" s="21" t="s">
        <v>13</v>
      </c>
      <c r="D332" s="23">
        <v>202.3</v>
      </c>
      <c r="E332" s="24">
        <v>1</v>
      </c>
      <c r="F332" s="23">
        <f t="shared" si="1"/>
        <v>202.3</v>
      </c>
    </row>
    <row r="333" spans="1:6" ht="14.25" customHeight="1" x14ac:dyDescent="0.25">
      <c r="A333" s="21" t="s">
        <v>14</v>
      </c>
      <c r="B333" s="22">
        <v>45458</v>
      </c>
      <c r="C333" s="21" t="s">
        <v>9</v>
      </c>
      <c r="D333" s="23">
        <v>167.3</v>
      </c>
      <c r="E333" s="24">
        <v>5</v>
      </c>
      <c r="F333" s="23">
        <f t="shared" si="1"/>
        <v>836.5</v>
      </c>
    </row>
    <row r="334" spans="1:6" ht="14.25" customHeight="1" x14ac:dyDescent="0.25">
      <c r="A334" s="21" t="s">
        <v>14</v>
      </c>
      <c r="B334" s="22">
        <v>45458</v>
      </c>
      <c r="C334" s="21" t="s">
        <v>13</v>
      </c>
      <c r="D334" s="23">
        <v>202.3</v>
      </c>
      <c r="E334" s="24">
        <v>4</v>
      </c>
      <c r="F334" s="23">
        <f t="shared" si="1"/>
        <v>809.2</v>
      </c>
    </row>
    <row r="335" spans="1:6" ht="14.25" customHeight="1" x14ac:dyDescent="0.25">
      <c r="A335" s="21" t="s">
        <v>5</v>
      </c>
      <c r="B335" s="22">
        <v>45458</v>
      </c>
      <c r="C335" s="21" t="s">
        <v>10</v>
      </c>
      <c r="D335" s="23">
        <v>299.39999999999998</v>
      </c>
      <c r="E335" s="24">
        <v>5</v>
      </c>
      <c r="F335" s="23">
        <f t="shared" si="1"/>
        <v>1497</v>
      </c>
    </row>
    <row r="336" spans="1:6" ht="14.25" customHeight="1" x14ac:dyDescent="0.25">
      <c r="A336" s="21" t="s">
        <v>8</v>
      </c>
      <c r="B336" s="22">
        <v>45458</v>
      </c>
      <c r="C336" s="21" t="s">
        <v>9</v>
      </c>
      <c r="D336" s="23">
        <v>167.3</v>
      </c>
      <c r="E336" s="24">
        <v>5</v>
      </c>
      <c r="F336" s="23">
        <f t="shared" si="1"/>
        <v>836.5</v>
      </c>
    </row>
    <row r="337" spans="1:6" ht="14.25" customHeight="1" x14ac:dyDescent="0.25">
      <c r="A337" s="21" t="s">
        <v>12</v>
      </c>
      <c r="B337" s="22">
        <v>45459</v>
      </c>
      <c r="C337" s="21" t="s">
        <v>10</v>
      </c>
      <c r="D337" s="23">
        <v>299.39999999999998</v>
      </c>
      <c r="E337" s="24">
        <v>2</v>
      </c>
      <c r="F337" s="23">
        <f t="shared" si="1"/>
        <v>598.79999999999995</v>
      </c>
    </row>
    <row r="338" spans="1:6" ht="14.25" customHeight="1" x14ac:dyDescent="0.25">
      <c r="A338" s="21" t="s">
        <v>14</v>
      </c>
      <c r="B338" s="22">
        <v>45460</v>
      </c>
      <c r="C338" s="21" t="s">
        <v>10</v>
      </c>
      <c r="D338" s="23">
        <v>299.39999999999998</v>
      </c>
      <c r="E338" s="24">
        <v>3</v>
      </c>
      <c r="F338" s="23">
        <f t="shared" si="1"/>
        <v>898.19999999999993</v>
      </c>
    </row>
    <row r="339" spans="1:6" ht="14.25" customHeight="1" x14ac:dyDescent="0.25">
      <c r="A339" s="21" t="s">
        <v>8</v>
      </c>
      <c r="B339" s="22">
        <v>45460</v>
      </c>
      <c r="C339" s="21" t="s">
        <v>7</v>
      </c>
      <c r="D339" s="23">
        <v>119.4</v>
      </c>
      <c r="E339" s="24">
        <v>5</v>
      </c>
      <c r="F339" s="23">
        <f t="shared" si="1"/>
        <v>597</v>
      </c>
    </row>
    <row r="340" spans="1:6" ht="14.25" customHeight="1" x14ac:dyDescent="0.25">
      <c r="A340" s="21" t="s">
        <v>8</v>
      </c>
      <c r="B340" s="22">
        <v>45460</v>
      </c>
      <c r="C340" s="21" t="s">
        <v>7</v>
      </c>
      <c r="D340" s="23">
        <v>119.4</v>
      </c>
      <c r="E340" s="24">
        <v>2</v>
      </c>
      <c r="F340" s="23">
        <f t="shared" si="1"/>
        <v>238.8</v>
      </c>
    </row>
    <row r="341" spans="1:6" ht="14.25" customHeight="1" x14ac:dyDescent="0.25">
      <c r="A341" s="21" t="s">
        <v>8</v>
      </c>
      <c r="B341" s="22">
        <v>45462</v>
      </c>
      <c r="C341" s="21" t="s">
        <v>10</v>
      </c>
      <c r="D341" s="23">
        <v>299.39999999999998</v>
      </c>
      <c r="E341" s="24">
        <v>5</v>
      </c>
      <c r="F341" s="23">
        <f t="shared" si="1"/>
        <v>1497</v>
      </c>
    </row>
    <row r="342" spans="1:6" ht="14.25" customHeight="1" x14ac:dyDescent="0.25">
      <c r="A342" s="21" t="s">
        <v>8</v>
      </c>
      <c r="B342" s="22">
        <v>45463</v>
      </c>
      <c r="C342" s="21" t="s">
        <v>13</v>
      </c>
      <c r="D342" s="23">
        <v>202.3</v>
      </c>
      <c r="E342" s="24">
        <v>4</v>
      </c>
      <c r="F342" s="23">
        <f t="shared" si="1"/>
        <v>809.2</v>
      </c>
    </row>
    <row r="343" spans="1:6" ht="14.25" customHeight="1" x14ac:dyDescent="0.25">
      <c r="A343" s="21" t="s">
        <v>14</v>
      </c>
      <c r="B343" s="22">
        <v>45464</v>
      </c>
      <c r="C343" s="21" t="s">
        <v>9</v>
      </c>
      <c r="D343" s="23">
        <v>167.3</v>
      </c>
      <c r="E343" s="24">
        <v>1</v>
      </c>
      <c r="F343" s="23">
        <f t="shared" si="1"/>
        <v>167.3</v>
      </c>
    </row>
    <row r="344" spans="1:6" ht="14.25" customHeight="1" x14ac:dyDescent="0.25">
      <c r="A344" s="21" t="s">
        <v>8</v>
      </c>
      <c r="B344" s="22">
        <v>45464</v>
      </c>
      <c r="C344" s="21" t="s">
        <v>7</v>
      </c>
      <c r="D344" s="23">
        <v>119.4</v>
      </c>
      <c r="E344" s="24">
        <v>4</v>
      </c>
      <c r="F344" s="23">
        <f t="shared" si="1"/>
        <v>477.6</v>
      </c>
    </row>
    <row r="345" spans="1:6" ht="14.25" customHeight="1" x14ac:dyDescent="0.25">
      <c r="A345" s="21" t="s">
        <v>11</v>
      </c>
      <c r="B345" s="22">
        <v>45464</v>
      </c>
      <c r="C345" s="21" t="s">
        <v>7</v>
      </c>
      <c r="D345" s="23">
        <v>119.4</v>
      </c>
      <c r="E345" s="24">
        <v>3</v>
      </c>
      <c r="F345" s="23">
        <f t="shared" si="1"/>
        <v>358.20000000000005</v>
      </c>
    </row>
    <row r="346" spans="1:6" ht="14.25" customHeight="1" x14ac:dyDescent="0.25">
      <c r="A346" s="21" t="s">
        <v>11</v>
      </c>
      <c r="B346" s="22">
        <v>45465</v>
      </c>
      <c r="C346" s="21" t="s">
        <v>9</v>
      </c>
      <c r="D346" s="23">
        <v>167.3</v>
      </c>
      <c r="E346" s="24">
        <v>2</v>
      </c>
      <c r="F346" s="23">
        <f t="shared" si="1"/>
        <v>334.6</v>
      </c>
    </row>
    <row r="347" spans="1:6" ht="14.25" customHeight="1" x14ac:dyDescent="0.25">
      <c r="A347" s="21" t="s">
        <v>12</v>
      </c>
      <c r="B347" s="22">
        <v>45466</v>
      </c>
      <c r="C347" s="21" t="s">
        <v>9</v>
      </c>
      <c r="D347" s="23">
        <v>167.3</v>
      </c>
      <c r="E347" s="24">
        <v>3</v>
      </c>
      <c r="F347" s="23">
        <f t="shared" si="1"/>
        <v>501.90000000000003</v>
      </c>
    </row>
    <row r="348" spans="1:6" ht="14.25" customHeight="1" x14ac:dyDescent="0.25">
      <c r="A348" s="21" t="s">
        <v>8</v>
      </c>
      <c r="B348" s="22">
        <v>45466</v>
      </c>
      <c r="C348" s="21" t="s">
        <v>13</v>
      </c>
      <c r="D348" s="23">
        <v>202.3</v>
      </c>
      <c r="E348" s="24">
        <v>4</v>
      </c>
      <c r="F348" s="23">
        <f t="shared" si="1"/>
        <v>809.2</v>
      </c>
    </row>
    <row r="349" spans="1:6" ht="14.25" customHeight="1" x14ac:dyDescent="0.25">
      <c r="A349" s="21" t="s">
        <v>11</v>
      </c>
      <c r="B349" s="22">
        <v>45466</v>
      </c>
      <c r="C349" s="21" t="s">
        <v>6</v>
      </c>
      <c r="D349" s="23">
        <v>209.3</v>
      </c>
      <c r="E349" s="24">
        <v>4</v>
      </c>
      <c r="F349" s="23">
        <f t="shared" si="1"/>
        <v>837.2</v>
      </c>
    </row>
    <row r="350" spans="1:6" ht="14.25" customHeight="1" x14ac:dyDescent="0.25">
      <c r="A350" s="21" t="s">
        <v>12</v>
      </c>
      <c r="B350" s="22">
        <v>45467</v>
      </c>
      <c r="C350" s="21" t="s">
        <v>7</v>
      </c>
      <c r="D350" s="23">
        <v>119.4</v>
      </c>
      <c r="E350" s="24">
        <v>2</v>
      </c>
      <c r="F350" s="23">
        <f t="shared" si="1"/>
        <v>238.8</v>
      </c>
    </row>
    <row r="351" spans="1:6" ht="14.25" customHeight="1" x14ac:dyDescent="0.25">
      <c r="A351" s="21" t="s">
        <v>14</v>
      </c>
      <c r="B351" s="22">
        <v>45467</v>
      </c>
      <c r="C351" s="21" t="s">
        <v>6</v>
      </c>
      <c r="D351" s="23">
        <v>209.3</v>
      </c>
      <c r="E351" s="24">
        <v>1</v>
      </c>
      <c r="F351" s="23">
        <f t="shared" si="1"/>
        <v>209.3</v>
      </c>
    </row>
    <row r="352" spans="1:6" ht="14.25" customHeight="1" x14ac:dyDescent="0.25">
      <c r="A352" s="21" t="s">
        <v>8</v>
      </c>
      <c r="B352" s="22">
        <v>45467</v>
      </c>
      <c r="C352" s="21" t="s">
        <v>7</v>
      </c>
      <c r="D352" s="23">
        <v>119.4</v>
      </c>
      <c r="E352" s="24">
        <v>2</v>
      </c>
      <c r="F352" s="23">
        <f t="shared" si="1"/>
        <v>238.8</v>
      </c>
    </row>
    <row r="353" spans="1:6" ht="14.25" customHeight="1" x14ac:dyDescent="0.25">
      <c r="A353" s="21" t="s">
        <v>5</v>
      </c>
      <c r="B353" s="22">
        <v>45468</v>
      </c>
      <c r="C353" s="21" t="s">
        <v>10</v>
      </c>
      <c r="D353" s="23">
        <v>299.39999999999998</v>
      </c>
      <c r="E353" s="24">
        <v>3</v>
      </c>
      <c r="F353" s="23">
        <f t="shared" si="1"/>
        <v>898.19999999999993</v>
      </c>
    </row>
    <row r="354" spans="1:6" ht="14.25" customHeight="1" x14ac:dyDescent="0.25">
      <c r="A354" s="21" t="s">
        <v>12</v>
      </c>
      <c r="B354" s="22">
        <v>45469</v>
      </c>
      <c r="C354" s="21" t="s">
        <v>7</v>
      </c>
      <c r="D354" s="23">
        <v>119.4</v>
      </c>
      <c r="E354" s="24">
        <v>2</v>
      </c>
      <c r="F354" s="23">
        <f t="shared" si="1"/>
        <v>238.8</v>
      </c>
    </row>
    <row r="355" spans="1:6" ht="14.25" customHeight="1" x14ac:dyDescent="0.25">
      <c r="A355" s="21" t="s">
        <v>11</v>
      </c>
      <c r="B355" s="22">
        <v>45469</v>
      </c>
      <c r="C355" s="21" t="s">
        <v>13</v>
      </c>
      <c r="D355" s="23">
        <v>202.3</v>
      </c>
      <c r="E355" s="24">
        <v>1</v>
      </c>
      <c r="F355" s="23">
        <f t="shared" si="1"/>
        <v>202.3</v>
      </c>
    </row>
    <row r="356" spans="1:6" ht="14.25" customHeight="1" x14ac:dyDescent="0.25">
      <c r="A356" s="21" t="s">
        <v>14</v>
      </c>
      <c r="B356" s="22">
        <v>45470</v>
      </c>
      <c r="C356" s="21" t="s">
        <v>9</v>
      </c>
      <c r="D356" s="23">
        <v>167.3</v>
      </c>
      <c r="E356" s="24">
        <v>2</v>
      </c>
      <c r="F356" s="23">
        <f t="shared" si="1"/>
        <v>334.6</v>
      </c>
    </row>
    <row r="357" spans="1:6" ht="14.25" customHeight="1" x14ac:dyDescent="0.25">
      <c r="A357" s="21" t="s">
        <v>11</v>
      </c>
      <c r="B357" s="22">
        <v>45470</v>
      </c>
      <c r="C357" s="21" t="s">
        <v>13</v>
      </c>
      <c r="D357" s="23">
        <v>202.3</v>
      </c>
      <c r="E357" s="24">
        <v>1</v>
      </c>
      <c r="F357" s="23">
        <f t="shared" si="1"/>
        <v>202.3</v>
      </c>
    </row>
    <row r="358" spans="1:6" ht="14.25" customHeight="1" x14ac:dyDescent="0.25">
      <c r="A358" s="21" t="s">
        <v>12</v>
      </c>
      <c r="B358" s="22">
        <v>45471</v>
      </c>
      <c r="C358" s="21" t="s">
        <v>13</v>
      </c>
      <c r="D358" s="23">
        <v>202.3</v>
      </c>
      <c r="E358" s="24">
        <v>3</v>
      </c>
      <c r="F358" s="23">
        <f t="shared" si="1"/>
        <v>606.90000000000009</v>
      </c>
    </row>
    <row r="359" spans="1:6" ht="14.25" customHeight="1" x14ac:dyDescent="0.25">
      <c r="A359" s="21" t="s">
        <v>8</v>
      </c>
      <c r="B359" s="22">
        <v>45471</v>
      </c>
      <c r="C359" s="21" t="s">
        <v>9</v>
      </c>
      <c r="D359" s="23">
        <v>167.3</v>
      </c>
      <c r="E359" s="24">
        <v>5</v>
      </c>
      <c r="F359" s="23">
        <f t="shared" si="1"/>
        <v>836.5</v>
      </c>
    </row>
    <row r="360" spans="1:6" ht="14.25" customHeight="1" x14ac:dyDescent="0.25">
      <c r="A360" s="21" t="s">
        <v>11</v>
      </c>
      <c r="B360" s="22">
        <v>45471</v>
      </c>
      <c r="C360" s="21" t="s">
        <v>7</v>
      </c>
      <c r="D360" s="23">
        <v>119.4</v>
      </c>
      <c r="E360" s="24">
        <v>3</v>
      </c>
      <c r="F360" s="23">
        <f t="shared" si="1"/>
        <v>358.20000000000005</v>
      </c>
    </row>
    <row r="361" spans="1:6" ht="14.25" customHeight="1" x14ac:dyDescent="0.25">
      <c r="A361" s="21" t="s">
        <v>11</v>
      </c>
      <c r="B361" s="22">
        <v>45471</v>
      </c>
      <c r="C361" s="21" t="s">
        <v>10</v>
      </c>
      <c r="D361" s="23">
        <v>299.39999999999998</v>
      </c>
      <c r="E361" s="24">
        <v>1</v>
      </c>
      <c r="F361" s="23">
        <f t="shared" si="1"/>
        <v>299.39999999999998</v>
      </c>
    </row>
    <row r="362" spans="1:6" ht="14.25" customHeight="1" x14ac:dyDescent="0.25">
      <c r="A362" s="21" t="s">
        <v>11</v>
      </c>
      <c r="B362" s="22">
        <v>45471</v>
      </c>
      <c r="C362" s="21" t="s">
        <v>6</v>
      </c>
      <c r="D362" s="23">
        <v>209.3</v>
      </c>
      <c r="E362" s="24">
        <v>1</v>
      </c>
      <c r="F362" s="23">
        <f t="shared" si="1"/>
        <v>209.3</v>
      </c>
    </row>
    <row r="363" spans="1:6" ht="14.25" customHeight="1" x14ac:dyDescent="0.25">
      <c r="A363" s="21" t="s">
        <v>5</v>
      </c>
      <c r="B363" s="22">
        <v>45472</v>
      </c>
      <c r="C363" s="21" t="s">
        <v>6</v>
      </c>
      <c r="D363" s="23">
        <v>209.3</v>
      </c>
      <c r="E363" s="24">
        <v>4</v>
      </c>
      <c r="F363" s="23">
        <f t="shared" si="1"/>
        <v>837.2</v>
      </c>
    </row>
    <row r="364" spans="1:6" ht="14.25" customHeight="1" x14ac:dyDescent="0.25">
      <c r="A364" s="21" t="s">
        <v>5</v>
      </c>
      <c r="B364" s="22">
        <v>45472</v>
      </c>
      <c r="C364" s="21" t="s">
        <v>9</v>
      </c>
      <c r="D364" s="23">
        <v>167.3</v>
      </c>
      <c r="E364" s="24">
        <v>5</v>
      </c>
      <c r="F364" s="23">
        <f t="shared" si="1"/>
        <v>836.5</v>
      </c>
    </row>
    <row r="365" spans="1:6" ht="14.25" customHeight="1" x14ac:dyDescent="0.25">
      <c r="A365" s="21" t="s">
        <v>12</v>
      </c>
      <c r="B365" s="22">
        <v>45473</v>
      </c>
      <c r="C365" s="21" t="s">
        <v>9</v>
      </c>
      <c r="D365" s="23">
        <v>167.3</v>
      </c>
      <c r="E365" s="24">
        <v>1</v>
      </c>
      <c r="F365" s="23">
        <f t="shared" si="1"/>
        <v>167.3</v>
      </c>
    </row>
    <row r="366" spans="1:6" ht="14.25" customHeight="1" x14ac:dyDescent="0.25">
      <c r="A366" s="21" t="s">
        <v>14</v>
      </c>
      <c r="B366" s="22">
        <v>45473</v>
      </c>
      <c r="C366" s="21" t="s">
        <v>9</v>
      </c>
      <c r="D366" s="23">
        <v>167.3</v>
      </c>
      <c r="E366" s="24">
        <v>2</v>
      </c>
      <c r="F366" s="23">
        <f t="shared" si="1"/>
        <v>334.6</v>
      </c>
    </row>
    <row r="367" spans="1:6" ht="14.25" customHeight="1" x14ac:dyDescent="0.25">
      <c r="A367" s="21" t="s">
        <v>5</v>
      </c>
      <c r="B367" s="22">
        <v>45474</v>
      </c>
      <c r="C367" s="21" t="s">
        <v>7</v>
      </c>
      <c r="D367" s="23">
        <v>119.4</v>
      </c>
      <c r="E367" s="24">
        <v>2</v>
      </c>
      <c r="F367" s="23">
        <f t="shared" si="1"/>
        <v>238.8</v>
      </c>
    </row>
    <row r="368" spans="1:6" ht="14.25" customHeight="1" x14ac:dyDescent="0.25">
      <c r="A368" s="21" t="s">
        <v>12</v>
      </c>
      <c r="B368" s="22">
        <v>45475</v>
      </c>
      <c r="C368" s="21" t="s">
        <v>6</v>
      </c>
      <c r="D368" s="23">
        <v>209.3</v>
      </c>
      <c r="E368" s="24">
        <v>5</v>
      </c>
      <c r="F368" s="23">
        <f t="shared" si="1"/>
        <v>1046.5</v>
      </c>
    </row>
    <row r="369" spans="1:6" ht="14.25" customHeight="1" x14ac:dyDescent="0.25">
      <c r="A369" s="21" t="s">
        <v>14</v>
      </c>
      <c r="B369" s="22">
        <v>45475</v>
      </c>
      <c r="C369" s="21" t="s">
        <v>10</v>
      </c>
      <c r="D369" s="23">
        <v>299.39999999999998</v>
      </c>
      <c r="E369" s="24">
        <v>5</v>
      </c>
      <c r="F369" s="23">
        <f t="shared" si="1"/>
        <v>1497</v>
      </c>
    </row>
    <row r="370" spans="1:6" ht="14.25" customHeight="1" x14ac:dyDescent="0.25">
      <c r="A370" s="21" t="s">
        <v>5</v>
      </c>
      <c r="B370" s="22">
        <v>45475</v>
      </c>
      <c r="C370" s="21" t="s">
        <v>9</v>
      </c>
      <c r="D370" s="23">
        <v>167.3</v>
      </c>
      <c r="E370" s="24">
        <v>5</v>
      </c>
      <c r="F370" s="23">
        <f t="shared" si="1"/>
        <v>836.5</v>
      </c>
    </row>
    <row r="371" spans="1:6" ht="14.25" customHeight="1" x14ac:dyDescent="0.25">
      <c r="A371" s="21" t="s">
        <v>14</v>
      </c>
      <c r="B371" s="22">
        <v>45477</v>
      </c>
      <c r="C371" s="21" t="s">
        <v>7</v>
      </c>
      <c r="D371" s="23">
        <v>119.4</v>
      </c>
      <c r="E371" s="24">
        <v>3</v>
      </c>
      <c r="F371" s="23">
        <f t="shared" si="1"/>
        <v>358.20000000000005</v>
      </c>
    </row>
    <row r="372" spans="1:6" ht="14.25" customHeight="1" x14ac:dyDescent="0.25">
      <c r="A372" s="21" t="s">
        <v>12</v>
      </c>
      <c r="B372" s="22">
        <v>45478</v>
      </c>
      <c r="C372" s="21" t="s">
        <v>13</v>
      </c>
      <c r="D372" s="23">
        <v>202.3</v>
      </c>
      <c r="E372" s="24">
        <v>3</v>
      </c>
      <c r="F372" s="23">
        <f t="shared" si="1"/>
        <v>606.90000000000009</v>
      </c>
    </row>
    <row r="373" spans="1:6" ht="14.25" customHeight="1" x14ac:dyDescent="0.25">
      <c r="A373" s="21" t="s">
        <v>12</v>
      </c>
      <c r="B373" s="22">
        <v>45478</v>
      </c>
      <c r="C373" s="21" t="s">
        <v>7</v>
      </c>
      <c r="D373" s="23">
        <v>119.4</v>
      </c>
      <c r="E373" s="24">
        <v>1</v>
      </c>
      <c r="F373" s="23">
        <f t="shared" si="1"/>
        <v>119.4</v>
      </c>
    </row>
    <row r="374" spans="1:6" ht="14.25" customHeight="1" x14ac:dyDescent="0.25">
      <c r="A374" s="21" t="s">
        <v>12</v>
      </c>
      <c r="B374" s="22">
        <v>45478</v>
      </c>
      <c r="C374" s="21" t="s">
        <v>9</v>
      </c>
      <c r="D374" s="23">
        <v>167.3</v>
      </c>
      <c r="E374" s="24">
        <v>2</v>
      </c>
      <c r="F374" s="23">
        <f t="shared" si="1"/>
        <v>334.6</v>
      </c>
    </row>
    <row r="375" spans="1:6" ht="14.25" customHeight="1" x14ac:dyDescent="0.25">
      <c r="A375" s="21" t="s">
        <v>14</v>
      </c>
      <c r="B375" s="22">
        <v>45478</v>
      </c>
      <c r="C375" s="21" t="s">
        <v>6</v>
      </c>
      <c r="D375" s="23">
        <v>209.3</v>
      </c>
      <c r="E375" s="24">
        <v>1</v>
      </c>
      <c r="F375" s="23">
        <f t="shared" si="1"/>
        <v>209.3</v>
      </c>
    </row>
    <row r="376" spans="1:6" ht="14.25" customHeight="1" x14ac:dyDescent="0.25">
      <c r="A376" s="21" t="s">
        <v>8</v>
      </c>
      <c r="B376" s="22">
        <v>45478</v>
      </c>
      <c r="C376" s="21" t="s">
        <v>7</v>
      </c>
      <c r="D376" s="23">
        <v>119.4</v>
      </c>
      <c r="E376" s="24">
        <v>5</v>
      </c>
      <c r="F376" s="23">
        <f t="shared" si="1"/>
        <v>597</v>
      </c>
    </row>
    <row r="377" spans="1:6" ht="14.25" customHeight="1" x14ac:dyDescent="0.25">
      <c r="A377" s="21" t="s">
        <v>8</v>
      </c>
      <c r="B377" s="22">
        <v>45478</v>
      </c>
      <c r="C377" s="21" t="s">
        <v>9</v>
      </c>
      <c r="D377" s="23">
        <v>167.3</v>
      </c>
      <c r="E377" s="24">
        <v>1</v>
      </c>
      <c r="F377" s="23">
        <f t="shared" si="1"/>
        <v>167.3</v>
      </c>
    </row>
    <row r="378" spans="1:6" ht="14.25" customHeight="1" x14ac:dyDescent="0.25">
      <c r="A378" s="21" t="s">
        <v>14</v>
      </c>
      <c r="B378" s="22">
        <v>45479</v>
      </c>
      <c r="C378" s="21" t="s">
        <v>13</v>
      </c>
      <c r="D378" s="23">
        <v>202.3</v>
      </c>
      <c r="E378" s="24">
        <v>2</v>
      </c>
      <c r="F378" s="23">
        <f t="shared" si="1"/>
        <v>404.6</v>
      </c>
    </row>
    <row r="379" spans="1:6" ht="14.25" customHeight="1" x14ac:dyDescent="0.25">
      <c r="A379" s="21" t="s">
        <v>8</v>
      </c>
      <c r="B379" s="22">
        <v>45479</v>
      </c>
      <c r="C379" s="21" t="s">
        <v>10</v>
      </c>
      <c r="D379" s="23">
        <v>299.39999999999998</v>
      </c>
      <c r="E379" s="24">
        <v>3</v>
      </c>
      <c r="F379" s="23">
        <f t="shared" si="1"/>
        <v>898.19999999999993</v>
      </c>
    </row>
    <row r="380" spans="1:6" ht="14.25" customHeight="1" x14ac:dyDescent="0.25">
      <c r="A380" s="21" t="s">
        <v>8</v>
      </c>
      <c r="B380" s="22">
        <v>45480</v>
      </c>
      <c r="C380" s="21" t="s">
        <v>9</v>
      </c>
      <c r="D380" s="23">
        <v>167.3</v>
      </c>
      <c r="E380" s="24">
        <v>5</v>
      </c>
      <c r="F380" s="23">
        <f t="shared" si="1"/>
        <v>836.5</v>
      </c>
    </row>
    <row r="381" spans="1:6" ht="14.25" customHeight="1" x14ac:dyDescent="0.25">
      <c r="A381" s="21" t="s">
        <v>8</v>
      </c>
      <c r="B381" s="22">
        <v>45480</v>
      </c>
      <c r="C381" s="21" t="s">
        <v>7</v>
      </c>
      <c r="D381" s="23">
        <v>119.4</v>
      </c>
      <c r="E381" s="24">
        <v>3</v>
      </c>
      <c r="F381" s="23">
        <f t="shared" si="1"/>
        <v>358.20000000000005</v>
      </c>
    </row>
    <row r="382" spans="1:6" ht="14.25" customHeight="1" x14ac:dyDescent="0.25">
      <c r="A382" s="21" t="s">
        <v>5</v>
      </c>
      <c r="B382" s="22">
        <v>45481</v>
      </c>
      <c r="C382" s="21" t="s">
        <v>9</v>
      </c>
      <c r="D382" s="23">
        <v>167.3</v>
      </c>
      <c r="E382" s="24">
        <v>5</v>
      </c>
      <c r="F382" s="23">
        <f t="shared" si="1"/>
        <v>836.5</v>
      </c>
    </row>
    <row r="383" spans="1:6" ht="14.25" customHeight="1" x14ac:dyDescent="0.25">
      <c r="A383" s="21" t="s">
        <v>12</v>
      </c>
      <c r="B383" s="22">
        <v>45484</v>
      </c>
      <c r="C383" s="21" t="s">
        <v>10</v>
      </c>
      <c r="D383" s="23">
        <v>299.39999999999998</v>
      </c>
      <c r="E383" s="24">
        <v>4</v>
      </c>
      <c r="F383" s="23">
        <f t="shared" si="1"/>
        <v>1197.5999999999999</v>
      </c>
    </row>
    <row r="384" spans="1:6" ht="14.25" customHeight="1" x14ac:dyDescent="0.25">
      <c r="A384" s="21" t="s">
        <v>12</v>
      </c>
      <c r="B384" s="22">
        <v>45484</v>
      </c>
      <c r="C384" s="21" t="s">
        <v>6</v>
      </c>
      <c r="D384" s="23">
        <v>209.3</v>
      </c>
      <c r="E384" s="24">
        <v>4</v>
      </c>
      <c r="F384" s="23">
        <f t="shared" si="1"/>
        <v>837.2</v>
      </c>
    </row>
    <row r="385" spans="1:6" ht="14.25" customHeight="1" x14ac:dyDescent="0.25">
      <c r="A385" s="21" t="s">
        <v>5</v>
      </c>
      <c r="B385" s="22">
        <v>45485</v>
      </c>
      <c r="C385" s="21" t="s">
        <v>10</v>
      </c>
      <c r="D385" s="23">
        <v>299.39999999999998</v>
      </c>
      <c r="E385" s="24">
        <v>3</v>
      </c>
      <c r="F385" s="23">
        <f t="shared" si="1"/>
        <v>898.19999999999993</v>
      </c>
    </row>
    <row r="386" spans="1:6" ht="14.25" customHeight="1" x14ac:dyDescent="0.25">
      <c r="A386" s="21" t="s">
        <v>12</v>
      </c>
      <c r="B386" s="22">
        <v>45486</v>
      </c>
      <c r="C386" s="21" t="s">
        <v>13</v>
      </c>
      <c r="D386" s="23">
        <v>202.3</v>
      </c>
      <c r="E386" s="24">
        <v>3</v>
      </c>
      <c r="F386" s="23">
        <f t="shared" si="1"/>
        <v>606.90000000000009</v>
      </c>
    </row>
    <row r="387" spans="1:6" ht="14.25" customHeight="1" x14ac:dyDescent="0.25">
      <c r="A387" s="21" t="s">
        <v>5</v>
      </c>
      <c r="B387" s="22">
        <v>45486</v>
      </c>
      <c r="C387" s="21" t="s">
        <v>7</v>
      </c>
      <c r="D387" s="23">
        <v>119.4</v>
      </c>
      <c r="E387" s="24">
        <v>1</v>
      </c>
      <c r="F387" s="23">
        <f t="shared" si="1"/>
        <v>119.4</v>
      </c>
    </row>
    <row r="388" spans="1:6" ht="14.25" customHeight="1" x14ac:dyDescent="0.25">
      <c r="A388" s="21" t="s">
        <v>8</v>
      </c>
      <c r="B388" s="22">
        <v>45486</v>
      </c>
      <c r="C388" s="21" t="s">
        <v>9</v>
      </c>
      <c r="D388" s="23">
        <v>167.3</v>
      </c>
      <c r="E388" s="24">
        <v>5</v>
      </c>
      <c r="F388" s="23">
        <f t="shared" si="1"/>
        <v>836.5</v>
      </c>
    </row>
    <row r="389" spans="1:6" ht="14.25" customHeight="1" x14ac:dyDescent="0.25">
      <c r="A389" s="21" t="s">
        <v>12</v>
      </c>
      <c r="B389" s="22">
        <v>45487</v>
      </c>
      <c r="C389" s="21" t="s">
        <v>6</v>
      </c>
      <c r="D389" s="23">
        <v>209.3</v>
      </c>
      <c r="E389" s="24">
        <v>2</v>
      </c>
      <c r="F389" s="23">
        <f t="shared" si="1"/>
        <v>418.6</v>
      </c>
    </row>
    <row r="390" spans="1:6" ht="14.25" customHeight="1" x14ac:dyDescent="0.25">
      <c r="A390" s="21" t="s">
        <v>14</v>
      </c>
      <c r="B390" s="22">
        <v>45487</v>
      </c>
      <c r="C390" s="21" t="s">
        <v>7</v>
      </c>
      <c r="D390" s="23">
        <v>119.4</v>
      </c>
      <c r="E390" s="24">
        <v>3</v>
      </c>
      <c r="F390" s="23">
        <f t="shared" si="1"/>
        <v>358.20000000000005</v>
      </c>
    </row>
    <row r="391" spans="1:6" ht="14.25" customHeight="1" x14ac:dyDescent="0.25">
      <c r="A391" s="21" t="s">
        <v>8</v>
      </c>
      <c r="B391" s="22">
        <v>45487</v>
      </c>
      <c r="C391" s="21" t="s">
        <v>9</v>
      </c>
      <c r="D391" s="23">
        <v>167.3</v>
      </c>
      <c r="E391" s="24">
        <v>4</v>
      </c>
      <c r="F391" s="23">
        <f t="shared" si="1"/>
        <v>669.2</v>
      </c>
    </row>
    <row r="392" spans="1:6" ht="14.25" customHeight="1" x14ac:dyDescent="0.25">
      <c r="A392" s="21" t="s">
        <v>11</v>
      </c>
      <c r="B392" s="22">
        <v>45487</v>
      </c>
      <c r="C392" s="21" t="s">
        <v>9</v>
      </c>
      <c r="D392" s="23">
        <v>167.3</v>
      </c>
      <c r="E392" s="24">
        <v>3</v>
      </c>
      <c r="F392" s="23">
        <f t="shared" si="1"/>
        <v>501.90000000000003</v>
      </c>
    </row>
    <row r="393" spans="1:6" ht="14.25" customHeight="1" x14ac:dyDescent="0.25">
      <c r="A393" s="21" t="s">
        <v>8</v>
      </c>
      <c r="B393" s="22">
        <v>45488</v>
      </c>
      <c r="C393" s="21" t="s">
        <v>7</v>
      </c>
      <c r="D393" s="23">
        <v>119.4</v>
      </c>
      <c r="E393" s="24">
        <v>2</v>
      </c>
      <c r="F393" s="23">
        <f t="shared" si="1"/>
        <v>238.8</v>
      </c>
    </row>
    <row r="394" spans="1:6" ht="14.25" customHeight="1" x14ac:dyDescent="0.25">
      <c r="A394" s="21" t="s">
        <v>12</v>
      </c>
      <c r="B394" s="22">
        <v>45489</v>
      </c>
      <c r="C394" s="21" t="s">
        <v>6</v>
      </c>
      <c r="D394" s="23">
        <v>209.3</v>
      </c>
      <c r="E394" s="24">
        <v>5</v>
      </c>
      <c r="F394" s="23">
        <f t="shared" si="1"/>
        <v>1046.5</v>
      </c>
    </row>
    <row r="395" spans="1:6" ht="14.25" customHeight="1" x14ac:dyDescent="0.25">
      <c r="A395" s="21" t="s">
        <v>5</v>
      </c>
      <c r="B395" s="22">
        <v>45489</v>
      </c>
      <c r="C395" s="21" t="s">
        <v>9</v>
      </c>
      <c r="D395" s="23">
        <v>167.3</v>
      </c>
      <c r="E395" s="24">
        <v>5</v>
      </c>
      <c r="F395" s="23">
        <f t="shared" si="1"/>
        <v>836.5</v>
      </c>
    </row>
    <row r="396" spans="1:6" ht="14.25" customHeight="1" x14ac:dyDescent="0.25">
      <c r="A396" s="21" t="s">
        <v>11</v>
      </c>
      <c r="B396" s="22">
        <v>45489</v>
      </c>
      <c r="C396" s="21" t="s">
        <v>9</v>
      </c>
      <c r="D396" s="23">
        <v>167.3</v>
      </c>
      <c r="E396" s="24">
        <v>1</v>
      </c>
      <c r="F396" s="23">
        <f t="shared" si="1"/>
        <v>167.3</v>
      </c>
    </row>
    <row r="397" spans="1:6" ht="14.25" customHeight="1" x14ac:dyDescent="0.25">
      <c r="A397" s="21" t="s">
        <v>12</v>
      </c>
      <c r="B397" s="22">
        <v>45491</v>
      </c>
      <c r="C397" s="21" t="s">
        <v>10</v>
      </c>
      <c r="D397" s="23">
        <v>299.39999999999998</v>
      </c>
      <c r="E397" s="24">
        <v>3</v>
      </c>
      <c r="F397" s="23">
        <f t="shared" si="1"/>
        <v>898.19999999999993</v>
      </c>
    </row>
    <row r="398" spans="1:6" ht="14.25" customHeight="1" x14ac:dyDescent="0.25">
      <c r="A398" s="21" t="s">
        <v>8</v>
      </c>
      <c r="B398" s="22">
        <v>45491</v>
      </c>
      <c r="C398" s="21" t="s">
        <v>13</v>
      </c>
      <c r="D398" s="23">
        <v>202.3</v>
      </c>
      <c r="E398" s="24">
        <v>5</v>
      </c>
      <c r="F398" s="23">
        <f t="shared" si="1"/>
        <v>1011.5</v>
      </c>
    </row>
    <row r="399" spans="1:6" ht="14.25" customHeight="1" x14ac:dyDescent="0.25">
      <c r="A399" s="21" t="s">
        <v>12</v>
      </c>
      <c r="B399" s="22">
        <v>45492</v>
      </c>
      <c r="C399" s="21" t="s">
        <v>6</v>
      </c>
      <c r="D399" s="23">
        <v>209.3</v>
      </c>
      <c r="E399" s="24">
        <v>4</v>
      </c>
      <c r="F399" s="23">
        <f t="shared" si="1"/>
        <v>837.2</v>
      </c>
    </row>
    <row r="400" spans="1:6" ht="14.25" customHeight="1" x14ac:dyDescent="0.25">
      <c r="A400" s="21" t="s">
        <v>5</v>
      </c>
      <c r="B400" s="22">
        <v>45492</v>
      </c>
      <c r="C400" s="21" t="s">
        <v>7</v>
      </c>
      <c r="D400" s="23">
        <v>119.4</v>
      </c>
      <c r="E400" s="24">
        <v>3</v>
      </c>
      <c r="F400" s="23">
        <f t="shared" si="1"/>
        <v>358.20000000000005</v>
      </c>
    </row>
    <row r="401" spans="1:6" ht="14.25" customHeight="1" x14ac:dyDescent="0.25">
      <c r="A401" s="21" t="s">
        <v>5</v>
      </c>
      <c r="B401" s="22">
        <v>45492</v>
      </c>
      <c r="C401" s="21" t="s">
        <v>6</v>
      </c>
      <c r="D401" s="23">
        <v>209.3</v>
      </c>
      <c r="E401" s="24">
        <v>5</v>
      </c>
      <c r="F401" s="23">
        <f t="shared" si="1"/>
        <v>1046.5</v>
      </c>
    </row>
    <row r="402" spans="1:6" ht="14.25" customHeight="1" x14ac:dyDescent="0.25">
      <c r="A402" s="21" t="s">
        <v>8</v>
      </c>
      <c r="B402" s="22">
        <v>45492</v>
      </c>
      <c r="C402" s="21" t="s">
        <v>9</v>
      </c>
      <c r="D402" s="23">
        <v>167.3</v>
      </c>
      <c r="E402" s="24">
        <v>4</v>
      </c>
      <c r="F402" s="23">
        <f t="shared" si="1"/>
        <v>669.2</v>
      </c>
    </row>
    <row r="403" spans="1:6" ht="14.25" customHeight="1" x14ac:dyDescent="0.25">
      <c r="A403" s="21" t="s">
        <v>8</v>
      </c>
      <c r="B403" s="22">
        <v>45492</v>
      </c>
      <c r="C403" s="21" t="s">
        <v>6</v>
      </c>
      <c r="D403" s="23">
        <v>209.3</v>
      </c>
      <c r="E403" s="24">
        <v>5</v>
      </c>
      <c r="F403" s="23">
        <f t="shared" si="1"/>
        <v>1046.5</v>
      </c>
    </row>
    <row r="404" spans="1:6" ht="14.25" customHeight="1" x14ac:dyDescent="0.25">
      <c r="A404" s="21" t="s">
        <v>8</v>
      </c>
      <c r="B404" s="22">
        <v>45493</v>
      </c>
      <c r="C404" s="21" t="s">
        <v>7</v>
      </c>
      <c r="D404" s="23">
        <v>119.4</v>
      </c>
      <c r="E404" s="24">
        <v>5</v>
      </c>
      <c r="F404" s="23">
        <f t="shared" si="1"/>
        <v>597</v>
      </c>
    </row>
    <row r="405" spans="1:6" ht="14.25" customHeight="1" x14ac:dyDescent="0.25">
      <c r="A405" s="21" t="s">
        <v>11</v>
      </c>
      <c r="B405" s="22">
        <v>45493</v>
      </c>
      <c r="C405" s="21" t="s">
        <v>13</v>
      </c>
      <c r="D405" s="23">
        <v>202.3</v>
      </c>
      <c r="E405" s="24">
        <v>3</v>
      </c>
      <c r="F405" s="23">
        <f t="shared" si="1"/>
        <v>606.90000000000009</v>
      </c>
    </row>
    <row r="406" spans="1:6" ht="14.25" customHeight="1" x14ac:dyDescent="0.25">
      <c r="A406" s="21" t="s">
        <v>12</v>
      </c>
      <c r="B406" s="22">
        <v>45494</v>
      </c>
      <c r="C406" s="21" t="s">
        <v>6</v>
      </c>
      <c r="D406" s="23">
        <v>209.3</v>
      </c>
      <c r="E406" s="24">
        <v>5</v>
      </c>
      <c r="F406" s="23">
        <f t="shared" si="1"/>
        <v>1046.5</v>
      </c>
    </row>
    <row r="407" spans="1:6" ht="14.25" customHeight="1" x14ac:dyDescent="0.25">
      <c r="A407" s="21" t="s">
        <v>5</v>
      </c>
      <c r="B407" s="22">
        <v>45494</v>
      </c>
      <c r="C407" s="21" t="s">
        <v>6</v>
      </c>
      <c r="D407" s="23">
        <v>209.3</v>
      </c>
      <c r="E407" s="24">
        <v>2</v>
      </c>
      <c r="F407" s="23">
        <f t="shared" si="1"/>
        <v>418.6</v>
      </c>
    </row>
    <row r="408" spans="1:6" ht="14.25" customHeight="1" x14ac:dyDescent="0.25">
      <c r="A408" s="21" t="s">
        <v>11</v>
      </c>
      <c r="B408" s="22">
        <v>45494</v>
      </c>
      <c r="C408" s="21" t="s">
        <v>13</v>
      </c>
      <c r="D408" s="23">
        <v>202.3</v>
      </c>
      <c r="E408" s="24">
        <v>2</v>
      </c>
      <c r="F408" s="23">
        <f t="shared" si="1"/>
        <v>404.6</v>
      </c>
    </row>
    <row r="409" spans="1:6" ht="14.25" customHeight="1" x14ac:dyDescent="0.25">
      <c r="A409" s="21" t="s">
        <v>12</v>
      </c>
      <c r="B409" s="22">
        <v>45495</v>
      </c>
      <c r="C409" s="21" t="s">
        <v>9</v>
      </c>
      <c r="D409" s="23">
        <v>167.3</v>
      </c>
      <c r="E409" s="24">
        <v>1</v>
      </c>
      <c r="F409" s="23">
        <f t="shared" si="1"/>
        <v>167.3</v>
      </c>
    </row>
    <row r="410" spans="1:6" ht="14.25" customHeight="1" x14ac:dyDescent="0.25">
      <c r="A410" s="21" t="s">
        <v>5</v>
      </c>
      <c r="B410" s="22">
        <v>45495</v>
      </c>
      <c r="C410" s="21" t="s">
        <v>13</v>
      </c>
      <c r="D410" s="23">
        <v>202.3</v>
      </c>
      <c r="E410" s="24">
        <v>1</v>
      </c>
      <c r="F410" s="23">
        <f t="shared" si="1"/>
        <v>202.3</v>
      </c>
    </row>
    <row r="411" spans="1:6" ht="14.25" customHeight="1" x14ac:dyDescent="0.25">
      <c r="A411" s="21" t="s">
        <v>11</v>
      </c>
      <c r="B411" s="22">
        <v>45495</v>
      </c>
      <c r="C411" s="21" t="s">
        <v>10</v>
      </c>
      <c r="D411" s="23">
        <v>299.39999999999998</v>
      </c>
      <c r="E411" s="24">
        <v>1</v>
      </c>
      <c r="F411" s="23">
        <f t="shared" si="1"/>
        <v>299.39999999999998</v>
      </c>
    </row>
    <row r="412" spans="1:6" ht="14.25" customHeight="1" x14ac:dyDescent="0.25">
      <c r="A412" s="21" t="s">
        <v>14</v>
      </c>
      <c r="B412" s="22">
        <v>45496</v>
      </c>
      <c r="C412" s="21" t="s">
        <v>9</v>
      </c>
      <c r="D412" s="23">
        <v>167.3</v>
      </c>
      <c r="E412" s="24">
        <v>5</v>
      </c>
      <c r="F412" s="23">
        <f t="shared" si="1"/>
        <v>836.5</v>
      </c>
    </row>
    <row r="413" spans="1:6" ht="14.25" customHeight="1" x14ac:dyDescent="0.25">
      <c r="A413" s="21" t="s">
        <v>5</v>
      </c>
      <c r="B413" s="22">
        <v>45496</v>
      </c>
      <c r="C413" s="21" t="s">
        <v>7</v>
      </c>
      <c r="D413" s="23">
        <v>119.4</v>
      </c>
      <c r="E413" s="24">
        <v>5</v>
      </c>
      <c r="F413" s="23">
        <f t="shared" si="1"/>
        <v>597</v>
      </c>
    </row>
    <row r="414" spans="1:6" ht="14.25" customHeight="1" x14ac:dyDescent="0.25">
      <c r="A414" s="21" t="s">
        <v>12</v>
      </c>
      <c r="B414" s="22">
        <v>45497</v>
      </c>
      <c r="C414" s="21" t="s">
        <v>13</v>
      </c>
      <c r="D414" s="23">
        <v>202.3</v>
      </c>
      <c r="E414" s="24">
        <v>3</v>
      </c>
      <c r="F414" s="23">
        <f t="shared" si="1"/>
        <v>606.90000000000009</v>
      </c>
    </row>
    <row r="415" spans="1:6" ht="14.25" customHeight="1" x14ac:dyDescent="0.25">
      <c r="A415" s="21" t="s">
        <v>11</v>
      </c>
      <c r="B415" s="22">
        <v>45498</v>
      </c>
      <c r="C415" s="21" t="s">
        <v>6</v>
      </c>
      <c r="D415" s="23">
        <v>209.3</v>
      </c>
      <c r="E415" s="24">
        <v>4</v>
      </c>
      <c r="F415" s="23">
        <f t="shared" si="1"/>
        <v>837.2</v>
      </c>
    </row>
    <row r="416" spans="1:6" ht="14.25" customHeight="1" x14ac:dyDescent="0.25">
      <c r="A416" s="21" t="s">
        <v>11</v>
      </c>
      <c r="B416" s="22">
        <v>45498</v>
      </c>
      <c r="C416" s="21" t="s">
        <v>9</v>
      </c>
      <c r="D416" s="23">
        <v>167.3</v>
      </c>
      <c r="E416" s="24">
        <v>3</v>
      </c>
      <c r="F416" s="23">
        <f t="shared" si="1"/>
        <v>501.90000000000003</v>
      </c>
    </row>
    <row r="417" spans="1:6" ht="14.25" customHeight="1" x14ac:dyDescent="0.25">
      <c r="A417" s="21" t="s">
        <v>5</v>
      </c>
      <c r="B417" s="22">
        <v>45499</v>
      </c>
      <c r="C417" s="21" t="s">
        <v>9</v>
      </c>
      <c r="D417" s="23">
        <v>167.3</v>
      </c>
      <c r="E417" s="24">
        <v>3</v>
      </c>
      <c r="F417" s="23">
        <f t="shared" si="1"/>
        <v>501.90000000000003</v>
      </c>
    </row>
    <row r="418" spans="1:6" ht="14.25" customHeight="1" x14ac:dyDescent="0.25">
      <c r="A418" s="21" t="s">
        <v>8</v>
      </c>
      <c r="B418" s="22">
        <v>45499</v>
      </c>
      <c r="C418" s="21" t="s">
        <v>7</v>
      </c>
      <c r="D418" s="23">
        <v>119.4</v>
      </c>
      <c r="E418" s="24">
        <v>4</v>
      </c>
      <c r="F418" s="23">
        <f t="shared" si="1"/>
        <v>477.6</v>
      </c>
    </row>
    <row r="419" spans="1:6" ht="14.25" customHeight="1" x14ac:dyDescent="0.25">
      <c r="A419" s="21" t="s">
        <v>12</v>
      </c>
      <c r="B419" s="22">
        <v>45500</v>
      </c>
      <c r="C419" s="21" t="s">
        <v>7</v>
      </c>
      <c r="D419" s="23">
        <v>119.4</v>
      </c>
      <c r="E419" s="24">
        <v>2</v>
      </c>
      <c r="F419" s="23">
        <f t="shared" si="1"/>
        <v>238.8</v>
      </c>
    </row>
    <row r="420" spans="1:6" ht="14.25" customHeight="1" x14ac:dyDescent="0.25">
      <c r="A420" s="21" t="s">
        <v>12</v>
      </c>
      <c r="B420" s="22">
        <v>45500</v>
      </c>
      <c r="C420" s="21" t="s">
        <v>10</v>
      </c>
      <c r="D420" s="23">
        <v>299.39999999999998</v>
      </c>
      <c r="E420" s="24">
        <v>1</v>
      </c>
      <c r="F420" s="23">
        <f t="shared" si="1"/>
        <v>299.39999999999998</v>
      </c>
    </row>
    <row r="421" spans="1:6" ht="14.25" customHeight="1" x14ac:dyDescent="0.25">
      <c r="A421" s="21" t="s">
        <v>5</v>
      </c>
      <c r="B421" s="22">
        <v>45500</v>
      </c>
      <c r="C421" s="21" t="s">
        <v>7</v>
      </c>
      <c r="D421" s="23">
        <v>119.4</v>
      </c>
      <c r="E421" s="24">
        <v>3</v>
      </c>
      <c r="F421" s="23">
        <f t="shared" si="1"/>
        <v>358.20000000000005</v>
      </c>
    </row>
    <row r="422" spans="1:6" ht="14.25" customHeight="1" x14ac:dyDescent="0.25">
      <c r="A422" s="21" t="s">
        <v>8</v>
      </c>
      <c r="B422" s="22">
        <v>45500</v>
      </c>
      <c r="C422" s="21" t="s">
        <v>7</v>
      </c>
      <c r="D422" s="23">
        <v>119.4</v>
      </c>
      <c r="E422" s="24">
        <v>5</v>
      </c>
      <c r="F422" s="23">
        <f t="shared" si="1"/>
        <v>597</v>
      </c>
    </row>
    <row r="423" spans="1:6" ht="14.25" customHeight="1" x14ac:dyDescent="0.25">
      <c r="A423" s="21" t="s">
        <v>12</v>
      </c>
      <c r="B423" s="22">
        <v>45501</v>
      </c>
      <c r="C423" s="21" t="s">
        <v>6</v>
      </c>
      <c r="D423" s="23">
        <v>209.3</v>
      </c>
      <c r="E423" s="24">
        <v>3</v>
      </c>
      <c r="F423" s="23">
        <f t="shared" si="1"/>
        <v>627.90000000000009</v>
      </c>
    </row>
    <row r="424" spans="1:6" ht="14.25" customHeight="1" x14ac:dyDescent="0.25">
      <c r="A424" s="21" t="s">
        <v>5</v>
      </c>
      <c r="B424" s="22">
        <v>45501</v>
      </c>
      <c r="C424" s="21" t="s">
        <v>10</v>
      </c>
      <c r="D424" s="23">
        <v>299.39999999999998</v>
      </c>
      <c r="E424" s="24">
        <v>3</v>
      </c>
      <c r="F424" s="23">
        <f t="shared" si="1"/>
        <v>898.19999999999993</v>
      </c>
    </row>
    <row r="425" spans="1:6" ht="14.25" customHeight="1" x14ac:dyDescent="0.25">
      <c r="A425" s="21" t="s">
        <v>5</v>
      </c>
      <c r="B425" s="22">
        <v>45502</v>
      </c>
      <c r="C425" s="21" t="s">
        <v>13</v>
      </c>
      <c r="D425" s="23">
        <v>202.3</v>
      </c>
      <c r="E425" s="24">
        <v>4</v>
      </c>
      <c r="F425" s="23">
        <f t="shared" si="1"/>
        <v>809.2</v>
      </c>
    </row>
    <row r="426" spans="1:6" ht="14.25" customHeight="1" x14ac:dyDescent="0.25">
      <c r="A426" s="21" t="s">
        <v>8</v>
      </c>
      <c r="B426" s="22">
        <v>45503</v>
      </c>
      <c r="C426" s="21" t="s">
        <v>7</v>
      </c>
      <c r="D426" s="23">
        <v>119.4</v>
      </c>
      <c r="E426" s="24">
        <v>5</v>
      </c>
      <c r="F426" s="23">
        <f t="shared" si="1"/>
        <v>597</v>
      </c>
    </row>
    <row r="427" spans="1:6" ht="14.25" customHeight="1" x14ac:dyDescent="0.25">
      <c r="A427" s="21" t="s">
        <v>12</v>
      </c>
      <c r="B427" s="22">
        <v>45504</v>
      </c>
      <c r="C427" s="21" t="s">
        <v>6</v>
      </c>
      <c r="D427" s="23">
        <v>209.3</v>
      </c>
      <c r="E427" s="24">
        <v>2</v>
      </c>
      <c r="F427" s="23">
        <f t="shared" si="1"/>
        <v>418.6</v>
      </c>
    </row>
    <row r="428" spans="1:6" ht="14.25" customHeight="1" x14ac:dyDescent="0.25">
      <c r="A428" s="21" t="s">
        <v>12</v>
      </c>
      <c r="B428" s="22">
        <v>45504</v>
      </c>
      <c r="C428" s="21" t="s">
        <v>9</v>
      </c>
      <c r="D428" s="23">
        <v>167.3</v>
      </c>
      <c r="E428" s="24">
        <v>2</v>
      </c>
      <c r="F428" s="23">
        <f t="shared" si="1"/>
        <v>334.6</v>
      </c>
    </row>
    <row r="429" spans="1:6" ht="14.25" customHeight="1" x14ac:dyDescent="0.25">
      <c r="A429" s="21" t="s">
        <v>5</v>
      </c>
      <c r="B429" s="22">
        <v>45505</v>
      </c>
      <c r="C429" s="21" t="s">
        <v>10</v>
      </c>
      <c r="D429" s="23">
        <v>299.39999999999998</v>
      </c>
      <c r="E429" s="24">
        <v>1</v>
      </c>
      <c r="F429" s="23">
        <f t="shared" si="1"/>
        <v>299.39999999999998</v>
      </c>
    </row>
    <row r="430" spans="1:6" ht="14.25" customHeight="1" x14ac:dyDescent="0.25">
      <c r="A430" s="21" t="s">
        <v>5</v>
      </c>
      <c r="B430" s="22">
        <v>45506</v>
      </c>
      <c r="C430" s="21" t="s">
        <v>13</v>
      </c>
      <c r="D430" s="23">
        <v>202.3</v>
      </c>
      <c r="E430" s="24">
        <v>3</v>
      </c>
      <c r="F430" s="23">
        <f t="shared" si="1"/>
        <v>606.90000000000009</v>
      </c>
    </row>
    <row r="431" spans="1:6" ht="14.25" customHeight="1" x14ac:dyDescent="0.25">
      <c r="A431" s="21" t="s">
        <v>8</v>
      </c>
      <c r="B431" s="22">
        <v>45506</v>
      </c>
      <c r="C431" s="21" t="s">
        <v>10</v>
      </c>
      <c r="D431" s="23">
        <v>299.39999999999998</v>
      </c>
      <c r="E431" s="24">
        <v>5</v>
      </c>
      <c r="F431" s="23">
        <f t="shared" si="1"/>
        <v>1497</v>
      </c>
    </row>
    <row r="432" spans="1:6" ht="14.25" customHeight="1" x14ac:dyDescent="0.25">
      <c r="A432" s="21" t="s">
        <v>12</v>
      </c>
      <c r="B432" s="22">
        <v>45507</v>
      </c>
      <c r="C432" s="21" t="s">
        <v>7</v>
      </c>
      <c r="D432" s="23">
        <v>119.4</v>
      </c>
      <c r="E432" s="24">
        <v>3</v>
      </c>
      <c r="F432" s="23">
        <f t="shared" si="1"/>
        <v>358.20000000000005</v>
      </c>
    </row>
    <row r="433" spans="1:6" ht="14.25" customHeight="1" x14ac:dyDescent="0.25">
      <c r="A433" s="21" t="s">
        <v>8</v>
      </c>
      <c r="B433" s="22">
        <v>45507</v>
      </c>
      <c r="C433" s="21" t="s">
        <v>9</v>
      </c>
      <c r="D433" s="23">
        <v>167.3</v>
      </c>
      <c r="E433" s="24">
        <v>5</v>
      </c>
      <c r="F433" s="23">
        <f t="shared" si="1"/>
        <v>836.5</v>
      </c>
    </row>
    <row r="434" spans="1:6" ht="14.25" customHeight="1" x14ac:dyDescent="0.25">
      <c r="A434" s="21" t="s">
        <v>14</v>
      </c>
      <c r="B434" s="22">
        <v>45508</v>
      </c>
      <c r="C434" s="21" t="s">
        <v>9</v>
      </c>
      <c r="D434" s="23">
        <v>167.3</v>
      </c>
      <c r="E434" s="24">
        <v>5</v>
      </c>
      <c r="F434" s="23">
        <f t="shared" si="1"/>
        <v>836.5</v>
      </c>
    </row>
    <row r="435" spans="1:6" ht="14.25" customHeight="1" x14ac:dyDescent="0.25">
      <c r="A435" s="21" t="s">
        <v>5</v>
      </c>
      <c r="B435" s="22">
        <v>45508</v>
      </c>
      <c r="C435" s="21" t="s">
        <v>13</v>
      </c>
      <c r="D435" s="23">
        <v>202.3</v>
      </c>
      <c r="E435" s="24">
        <v>2</v>
      </c>
      <c r="F435" s="23">
        <f t="shared" si="1"/>
        <v>404.6</v>
      </c>
    </row>
    <row r="436" spans="1:6" ht="14.25" customHeight="1" x14ac:dyDescent="0.25">
      <c r="A436" s="21" t="s">
        <v>8</v>
      </c>
      <c r="B436" s="22">
        <v>45508</v>
      </c>
      <c r="C436" s="21" t="s">
        <v>13</v>
      </c>
      <c r="D436" s="23">
        <v>202.3</v>
      </c>
      <c r="E436" s="24">
        <v>2</v>
      </c>
      <c r="F436" s="23">
        <f t="shared" si="1"/>
        <v>404.6</v>
      </c>
    </row>
    <row r="437" spans="1:6" ht="14.25" customHeight="1" x14ac:dyDescent="0.25">
      <c r="A437" s="21" t="s">
        <v>8</v>
      </c>
      <c r="B437" s="22">
        <v>45508</v>
      </c>
      <c r="C437" s="21" t="s">
        <v>7</v>
      </c>
      <c r="D437" s="23">
        <v>119.4</v>
      </c>
      <c r="E437" s="24">
        <v>4</v>
      </c>
      <c r="F437" s="23">
        <f t="shared" si="1"/>
        <v>477.6</v>
      </c>
    </row>
    <row r="438" spans="1:6" ht="14.25" customHeight="1" x14ac:dyDescent="0.25">
      <c r="A438" s="21" t="s">
        <v>12</v>
      </c>
      <c r="B438" s="22">
        <v>45509</v>
      </c>
      <c r="C438" s="21" t="s">
        <v>10</v>
      </c>
      <c r="D438" s="23">
        <v>299.39999999999998</v>
      </c>
      <c r="E438" s="24">
        <v>1</v>
      </c>
      <c r="F438" s="23">
        <f t="shared" si="1"/>
        <v>299.39999999999998</v>
      </c>
    </row>
    <row r="439" spans="1:6" ht="14.25" customHeight="1" x14ac:dyDescent="0.25">
      <c r="A439" s="21" t="s">
        <v>8</v>
      </c>
      <c r="B439" s="22">
        <v>45509</v>
      </c>
      <c r="C439" s="21" t="s">
        <v>13</v>
      </c>
      <c r="D439" s="23">
        <v>202.3</v>
      </c>
      <c r="E439" s="24">
        <v>5</v>
      </c>
      <c r="F439" s="23">
        <f t="shared" si="1"/>
        <v>1011.5</v>
      </c>
    </row>
    <row r="440" spans="1:6" ht="14.25" customHeight="1" x14ac:dyDescent="0.25">
      <c r="A440" s="21" t="s">
        <v>11</v>
      </c>
      <c r="B440" s="22">
        <v>45509</v>
      </c>
      <c r="C440" s="21" t="s">
        <v>6</v>
      </c>
      <c r="D440" s="23">
        <v>209.3</v>
      </c>
      <c r="E440" s="24">
        <v>5</v>
      </c>
      <c r="F440" s="23">
        <f t="shared" si="1"/>
        <v>1046.5</v>
      </c>
    </row>
    <row r="441" spans="1:6" ht="14.25" customHeight="1" x14ac:dyDescent="0.25">
      <c r="A441" s="21" t="s">
        <v>5</v>
      </c>
      <c r="B441" s="22">
        <v>45510</v>
      </c>
      <c r="C441" s="21" t="s">
        <v>9</v>
      </c>
      <c r="D441" s="23">
        <v>167.3</v>
      </c>
      <c r="E441" s="24">
        <v>2</v>
      </c>
      <c r="F441" s="23">
        <f t="shared" si="1"/>
        <v>334.6</v>
      </c>
    </row>
    <row r="442" spans="1:6" ht="14.25" customHeight="1" x14ac:dyDescent="0.25">
      <c r="A442" s="21" t="s">
        <v>5</v>
      </c>
      <c r="B442" s="22">
        <v>45510</v>
      </c>
      <c r="C442" s="21" t="s">
        <v>6</v>
      </c>
      <c r="D442" s="23">
        <v>209.3</v>
      </c>
      <c r="E442" s="24">
        <v>5</v>
      </c>
      <c r="F442" s="23">
        <f t="shared" si="1"/>
        <v>1046.5</v>
      </c>
    </row>
    <row r="443" spans="1:6" ht="14.25" customHeight="1" x14ac:dyDescent="0.25">
      <c r="A443" s="21" t="s">
        <v>8</v>
      </c>
      <c r="B443" s="22">
        <v>45510</v>
      </c>
      <c r="C443" s="21" t="s">
        <v>7</v>
      </c>
      <c r="D443" s="23">
        <v>119.4</v>
      </c>
      <c r="E443" s="24">
        <v>5</v>
      </c>
      <c r="F443" s="23">
        <f t="shared" si="1"/>
        <v>597</v>
      </c>
    </row>
    <row r="444" spans="1:6" ht="14.25" customHeight="1" x14ac:dyDescent="0.25">
      <c r="A444" s="21" t="s">
        <v>11</v>
      </c>
      <c r="B444" s="22">
        <v>45510</v>
      </c>
      <c r="C444" s="21" t="s">
        <v>9</v>
      </c>
      <c r="D444" s="23">
        <v>167.3</v>
      </c>
      <c r="E444" s="24">
        <v>3</v>
      </c>
      <c r="F444" s="23">
        <f t="shared" si="1"/>
        <v>501.90000000000003</v>
      </c>
    </row>
    <row r="445" spans="1:6" ht="14.25" customHeight="1" x14ac:dyDescent="0.25">
      <c r="A445" s="21" t="s">
        <v>12</v>
      </c>
      <c r="B445" s="22">
        <v>45511</v>
      </c>
      <c r="C445" s="21" t="s">
        <v>13</v>
      </c>
      <c r="D445" s="23">
        <v>202.3</v>
      </c>
      <c r="E445" s="24">
        <v>2</v>
      </c>
      <c r="F445" s="23">
        <f t="shared" si="1"/>
        <v>404.6</v>
      </c>
    </row>
    <row r="446" spans="1:6" ht="14.25" customHeight="1" x14ac:dyDescent="0.25">
      <c r="A446" s="21" t="s">
        <v>14</v>
      </c>
      <c r="B446" s="22">
        <v>45511</v>
      </c>
      <c r="C446" s="21" t="s">
        <v>9</v>
      </c>
      <c r="D446" s="23">
        <v>167.3</v>
      </c>
      <c r="E446" s="24">
        <v>5</v>
      </c>
      <c r="F446" s="23">
        <f t="shared" si="1"/>
        <v>836.5</v>
      </c>
    </row>
    <row r="447" spans="1:6" ht="14.25" customHeight="1" x14ac:dyDescent="0.25">
      <c r="A447" s="21" t="s">
        <v>8</v>
      </c>
      <c r="B447" s="22">
        <v>45511</v>
      </c>
      <c r="C447" s="21" t="s">
        <v>9</v>
      </c>
      <c r="D447" s="23">
        <v>167.3</v>
      </c>
      <c r="E447" s="24">
        <v>4</v>
      </c>
      <c r="F447" s="23">
        <f t="shared" si="1"/>
        <v>669.2</v>
      </c>
    </row>
    <row r="448" spans="1:6" ht="14.25" customHeight="1" x14ac:dyDescent="0.25">
      <c r="A448" s="21" t="s">
        <v>12</v>
      </c>
      <c r="B448" s="22">
        <v>45512</v>
      </c>
      <c r="C448" s="21" t="s">
        <v>9</v>
      </c>
      <c r="D448" s="23">
        <v>167.3</v>
      </c>
      <c r="E448" s="24">
        <v>2</v>
      </c>
      <c r="F448" s="23">
        <f t="shared" si="1"/>
        <v>334.6</v>
      </c>
    </row>
    <row r="449" spans="1:6" ht="14.25" customHeight="1" x14ac:dyDescent="0.25">
      <c r="A449" s="21" t="s">
        <v>5</v>
      </c>
      <c r="B449" s="22">
        <v>45512</v>
      </c>
      <c r="C449" s="21" t="s">
        <v>13</v>
      </c>
      <c r="D449" s="23">
        <v>202.3</v>
      </c>
      <c r="E449" s="24">
        <v>5</v>
      </c>
      <c r="F449" s="23">
        <f t="shared" si="1"/>
        <v>1011.5</v>
      </c>
    </row>
    <row r="450" spans="1:6" ht="14.25" customHeight="1" x14ac:dyDescent="0.25">
      <c r="A450" s="21" t="s">
        <v>8</v>
      </c>
      <c r="B450" s="22">
        <v>45512</v>
      </c>
      <c r="C450" s="21" t="s">
        <v>13</v>
      </c>
      <c r="D450" s="23">
        <v>202.3</v>
      </c>
      <c r="E450" s="24">
        <v>1</v>
      </c>
      <c r="F450" s="23">
        <f t="shared" si="1"/>
        <v>202.3</v>
      </c>
    </row>
    <row r="451" spans="1:6" ht="14.25" customHeight="1" x14ac:dyDescent="0.25">
      <c r="A451" s="21" t="s">
        <v>5</v>
      </c>
      <c r="B451" s="22">
        <v>45513</v>
      </c>
      <c r="C451" s="21" t="s">
        <v>7</v>
      </c>
      <c r="D451" s="23">
        <v>119.4</v>
      </c>
      <c r="E451" s="24">
        <v>4</v>
      </c>
      <c r="F451" s="23">
        <f t="shared" si="1"/>
        <v>477.6</v>
      </c>
    </row>
    <row r="452" spans="1:6" ht="14.25" customHeight="1" x14ac:dyDescent="0.25">
      <c r="A452" s="21" t="s">
        <v>8</v>
      </c>
      <c r="B452" s="22">
        <v>45513</v>
      </c>
      <c r="C452" s="21" t="s">
        <v>9</v>
      </c>
      <c r="D452" s="23">
        <v>167.3</v>
      </c>
      <c r="E452" s="24">
        <v>2</v>
      </c>
      <c r="F452" s="23">
        <f t="shared" si="1"/>
        <v>334.6</v>
      </c>
    </row>
    <row r="453" spans="1:6" ht="14.25" customHeight="1" x14ac:dyDescent="0.25">
      <c r="A453" s="21" t="s">
        <v>11</v>
      </c>
      <c r="B453" s="22">
        <v>45513</v>
      </c>
      <c r="C453" s="21" t="s">
        <v>10</v>
      </c>
      <c r="D453" s="23">
        <v>299.39999999999998</v>
      </c>
      <c r="E453" s="24">
        <v>5</v>
      </c>
      <c r="F453" s="23">
        <f t="shared" si="1"/>
        <v>1497</v>
      </c>
    </row>
    <row r="454" spans="1:6" ht="14.25" customHeight="1" x14ac:dyDescent="0.25">
      <c r="A454" s="21" t="s">
        <v>12</v>
      </c>
      <c r="B454" s="22">
        <v>45514</v>
      </c>
      <c r="C454" s="21" t="s">
        <v>10</v>
      </c>
      <c r="D454" s="23">
        <v>299.39999999999998</v>
      </c>
      <c r="E454" s="24">
        <v>3</v>
      </c>
      <c r="F454" s="23">
        <f t="shared" si="1"/>
        <v>898.19999999999993</v>
      </c>
    </row>
    <row r="455" spans="1:6" ht="14.25" customHeight="1" x14ac:dyDescent="0.25">
      <c r="A455" s="21" t="s">
        <v>5</v>
      </c>
      <c r="B455" s="22">
        <v>45514</v>
      </c>
      <c r="C455" s="21" t="s">
        <v>9</v>
      </c>
      <c r="D455" s="23">
        <v>167.3</v>
      </c>
      <c r="E455" s="24">
        <v>4</v>
      </c>
      <c r="F455" s="23">
        <f t="shared" si="1"/>
        <v>669.2</v>
      </c>
    </row>
    <row r="456" spans="1:6" ht="14.25" customHeight="1" x14ac:dyDescent="0.25">
      <c r="A456" s="21" t="s">
        <v>12</v>
      </c>
      <c r="B456" s="22">
        <v>45515</v>
      </c>
      <c r="C456" s="21" t="s">
        <v>6</v>
      </c>
      <c r="D456" s="23">
        <v>209.3</v>
      </c>
      <c r="E456" s="24">
        <v>3</v>
      </c>
      <c r="F456" s="23">
        <f t="shared" si="1"/>
        <v>627.90000000000009</v>
      </c>
    </row>
    <row r="457" spans="1:6" ht="14.25" customHeight="1" x14ac:dyDescent="0.25">
      <c r="A457" s="21" t="s">
        <v>14</v>
      </c>
      <c r="B457" s="22">
        <v>45515</v>
      </c>
      <c r="C457" s="21" t="s">
        <v>10</v>
      </c>
      <c r="D457" s="23">
        <v>299.39999999999998</v>
      </c>
      <c r="E457" s="24">
        <v>1</v>
      </c>
      <c r="F457" s="23">
        <f t="shared" si="1"/>
        <v>299.39999999999998</v>
      </c>
    </row>
    <row r="458" spans="1:6" ht="14.25" customHeight="1" x14ac:dyDescent="0.25">
      <c r="A458" s="21" t="s">
        <v>11</v>
      </c>
      <c r="B458" s="22">
        <v>45515</v>
      </c>
      <c r="C458" s="21" t="s">
        <v>13</v>
      </c>
      <c r="D458" s="23">
        <v>202.3</v>
      </c>
      <c r="E458" s="24">
        <v>1</v>
      </c>
      <c r="F458" s="23">
        <f t="shared" si="1"/>
        <v>202.3</v>
      </c>
    </row>
    <row r="459" spans="1:6" ht="14.25" customHeight="1" x14ac:dyDescent="0.25">
      <c r="A459" s="21" t="s">
        <v>14</v>
      </c>
      <c r="B459" s="22">
        <v>45516</v>
      </c>
      <c r="C459" s="21" t="s">
        <v>7</v>
      </c>
      <c r="D459" s="23">
        <v>119.4</v>
      </c>
      <c r="E459" s="24">
        <v>5</v>
      </c>
      <c r="F459" s="23">
        <f t="shared" si="1"/>
        <v>597</v>
      </c>
    </row>
    <row r="460" spans="1:6" ht="14.25" customHeight="1" x14ac:dyDescent="0.25">
      <c r="A460" s="21" t="s">
        <v>8</v>
      </c>
      <c r="B460" s="22">
        <v>45516</v>
      </c>
      <c r="C460" s="21" t="s">
        <v>7</v>
      </c>
      <c r="D460" s="23">
        <v>119.4</v>
      </c>
      <c r="E460" s="24">
        <v>1</v>
      </c>
      <c r="F460" s="23">
        <f t="shared" si="1"/>
        <v>119.4</v>
      </c>
    </row>
    <row r="461" spans="1:6" ht="14.25" customHeight="1" x14ac:dyDescent="0.25">
      <c r="A461" s="21" t="s">
        <v>11</v>
      </c>
      <c r="B461" s="22">
        <v>45516</v>
      </c>
      <c r="C461" s="21" t="s">
        <v>6</v>
      </c>
      <c r="D461" s="23">
        <v>209.3</v>
      </c>
      <c r="E461" s="24">
        <v>3</v>
      </c>
      <c r="F461" s="23">
        <f t="shared" si="1"/>
        <v>627.90000000000009</v>
      </c>
    </row>
    <row r="462" spans="1:6" ht="14.25" customHeight="1" x14ac:dyDescent="0.25">
      <c r="A462" s="21" t="s">
        <v>12</v>
      </c>
      <c r="B462" s="22">
        <v>45517</v>
      </c>
      <c r="C462" s="21" t="s">
        <v>7</v>
      </c>
      <c r="D462" s="23">
        <v>119.4</v>
      </c>
      <c r="E462" s="24">
        <v>2</v>
      </c>
      <c r="F462" s="23">
        <f t="shared" si="1"/>
        <v>238.8</v>
      </c>
    </row>
    <row r="463" spans="1:6" ht="14.25" customHeight="1" x14ac:dyDescent="0.25">
      <c r="A463" s="21" t="s">
        <v>12</v>
      </c>
      <c r="B463" s="22">
        <v>45517</v>
      </c>
      <c r="C463" s="21" t="s">
        <v>10</v>
      </c>
      <c r="D463" s="23">
        <v>299.39999999999998</v>
      </c>
      <c r="E463" s="24">
        <v>1</v>
      </c>
      <c r="F463" s="23">
        <f t="shared" si="1"/>
        <v>299.39999999999998</v>
      </c>
    </row>
    <row r="464" spans="1:6" ht="14.25" customHeight="1" x14ac:dyDescent="0.25">
      <c r="A464" s="21" t="s">
        <v>5</v>
      </c>
      <c r="B464" s="22">
        <v>45517</v>
      </c>
      <c r="C464" s="21" t="s">
        <v>10</v>
      </c>
      <c r="D464" s="23">
        <v>299.39999999999998</v>
      </c>
      <c r="E464" s="24">
        <v>5</v>
      </c>
      <c r="F464" s="23">
        <f t="shared" si="1"/>
        <v>1497</v>
      </c>
    </row>
    <row r="465" spans="1:6" ht="14.25" customHeight="1" x14ac:dyDescent="0.25">
      <c r="A465" s="21" t="s">
        <v>5</v>
      </c>
      <c r="B465" s="22">
        <v>45517</v>
      </c>
      <c r="C465" s="21" t="s">
        <v>7</v>
      </c>
      <c r="D465" s="23">
        <v>119.4</v>
      </c>
      <c r="E465" s="24">
        <v>3</v>
      </c>
      <c r="F465" s="23">
        <f t="shared" si="1"/>
        <v>358.20000000000005</v>
      </c>
    </row>
    <row r="466" spans="1:6" ht="14.25" customHeight="1" x14ac:dyDescent="0.25">
      <c r="A466" s="21" t="s">
        <v>11</v>
      </c>
      <c r="B466" s="22">
        <v>45517</v>
      </c>
      <c r="C466" s="21" t="s">
        <v>10</v>
      </c>
      <c r="D466" s="23">
        <v>299.39999999999998</v>
      </c>
      <c r="E466" s="24">
        <v>5</v>
      </c>
      <c r="F466" s="23">
        <f t="shared" si="1"/>
        <v>1497</v>
      </c>
    </row>
    <row r="467" spans="1:6" ht="14.25" customHeight="1" x14ac:dyDescent="0.25">
      <c r="A467" s="21" t="s">
        <v>14</v>
      </c>
      <c r="B467" s="22">
        <v>45518</v>
      </c>
      <c r="C467" s="21" t="s">
        <v>13</v>
      </c>
      <c r="D467" s="23">
        <v>202.3</v>
      </c>
      <c r="E467" s="24">
        <v>4</v>
      </c>
      <c r="F467" s="23">
        <f t="shared" si="1"/>
        <v>809.2</v>
      </c>
    </row>
    <row r="468" spans="1:6" ht="14.25" customHeight="1" x14ac:dyDescent="0.25">
      <c r="A468" s="21" t="s">
        <v>5</v>
      </c>
      <c r="B468" s="22">
        <v>45518</v>
      </c>
      <c r="C468" s="21" t="s">
        <v>7</v>
      </c>
      <c r="D468" s="23">
        <v>119.4</v>
      </c>
      <c r="E468" s="24">
        <v>5</v>
      </c>
      <c r="F468" s="23">
        <f t="shared" si="1"/>
        <v>597</v>
      </c>
    </row>
    <row r="469" spans="1:6" ht="14.25" customHeight="1" x14ac:dyDescent="0.25">
      <c r="A469" s="21" t="s">
        <v>12</v>
      </c>
      <c r="B469" s="22">
        <v>45519</v>
      </c>
      <c r="C469" s="21" t="s">
        <v>6</v>
      </c>
      <c r="D469" s="23">
        <v>209.3</v>
      </c>
      <c r="E469" s="24">
        <v>2</v>
      </c>
      <c r="F469" s="23">
        <f t="shared" si="1"/>
        <v>418.6</v>
      </c>
    </row>
    <row r="470" spans="1:6" ht="14.25" customHeight="1" x14ac:dyDescent="0.25">
      <c r="A470" s="21" t="s">
        <v>14</v>
      </c>
      <c r="B470" s="22">
        <v>45519</v>
      </c>
      <c r="C470" s="21" t="s">
        <v>6</v>
      </c>
      <c r="D470" s="23">
        <v>209.3</v>
      </c>
      <c r="E470" s="24">
        <v>2</v>
      </c>
      <c r="F470" s="23">
        <f t="shared" si="1"/>
        <v>418.6</v>
      </c>
    </row>
    <row r="471" spans="1:6" ht="14.25" customHeight="1" x14ac:dyDescent="0.25">
      <c r="A471" s="21" t="s">
        <v>12</v>
      </c>
      <c r="B471" s="22">
        <v>45520</v>
      </c>
      <c r="C471" s="21" t="s">
        <v>10</v>
      </c>
      <c r="D471" s="23">
        <v>299.39999999999998</v>
      </c>
      <c r="E471" s="24">
        <v>1</v>
      </c>
      <c r="F471" s="23">
        <f t="shared" si="1"/>
        <v>299.39999999999998</v>
      </c>
    </row>
    <row r="472" spans="1:6" ht="14.25" customHeight="1" x14ac:dyDescent="0.25">
      <c r="A472" s="21" t="s">
        <v>5</v>
      </c>
      <c r="B472" s="22">
        <v>45520</v>
      </c>
      <c r="C472" s="21" t="s">
        <v>6</v>
      </c>
      <c r="D472" s="23">
        <v>209.3</v>
      </c>
      <c r="E472" s="24">
        <v>3</v>
      </c>
      <c r="F472" s="23">
        <f t="shared" si="1"/>
        <v>627.90000000000009</v>
      </c>
    </row>
    <row r="473" spans="1:6" ht="14.25" customHeight="1" x14ac:dyDescent="0.25">
      <c r="A473" s="21" t="s">
        <v>8</v>
      </c>
      <c r="B473" s="22">
        <v>45520</v>
      </c>
      <c r="C473" s="21" t="s">
        <v>6</v>
      </c>
      <c r="D473" s="23">
        <v>209.3</v>
      </c>
      <c r="E473" s="24">
        <v>1</v>
      </c>
      <c r="F473" s="23">
        <f t="shared" si="1"/>
        <v>209.3</v>
      </c>
    </row>
    <row r="474" spans="1:6" ht="14.25" customHeight="1" x14ac:dyDescent="0.25">
      <c r="A474" s="21" t="s">
        <v>11</v>
      </c>
      <c r="B474" s="22">
        <v>45520</v>
      </c>
      <c r="C474" s="21" t="s">
        <v>7</v>
      </c>
      <c r="D474" s="23">
        <v>119.4</v>
      </c>
      <c r="E474" s="24">
        <v>1</v>
      </c>
      <c r="F474" s="23">
        <f t="shared" si="1"/>
        <v>119.4</v>
      </c>
    </row>
    <row r="475" spans="1:6" ht="14.25" customHeight="1" x14ac:dyDescent="0.25">
      <c r="A475" s="21" t="s">
        <v>8</v>
      </c>
      <c r="B475" s="22">
        <v>45522</v>
      </c>
      <c r="C475" s="21" t="s">
        <v>13</v>
      </c>
      <c r="D475" s="23">
        <v>202.3</v>
      </c>
      <c r="E475" s="24">
        <v>4</v>
      </c>
      <c r="F475" s="23">
        <f t="shared" si="1"/>
        <v>809.2</v>
      </c>
    </row>
    <row r="476" spans="1:6" ht="14.25" customHeight="1" x14ac:dyDescent="0.25">
      <c r="A476" s="21" t="s">
        <v>8</v>
      </c>
      <c r="B476" s="22">
        <v>45523</v>
      </c>
      <c r="C476" s="21" t="s">
        <v>7</v>
      </c>
      <c r="D476" s="23">
        <v>119.4</v>
      </c>
      <c r="E476" s="24">
        <v>5</v>
      </c>
      <c r="F476" s="23">
        <f t="shared" si="1"/>
        <v>597</v>
      </c>
    </row>
    <row r="477" spans="1:6" ht="14.25" customHeight="1" x14ac:dyDescent="0.25">
      <c r="A477" s="21" t="s">
        <v>8</v>
      </c>
      <c r="B477" s="22">
        <v>45523</v>
      </c>
      <c r="C477" s="21" t="s">
        <v>13</v>
      </c>
      <c r="D477" s="23">
        <v>202.3</v>
      </c>
      <c r="E477" s="24">
        <v>5</v>
      </c>
      <c r="F477" s="23">
        <f t="shared" si="1"/>
        <v>1011.5</v>
      </c>
    </row>
    <row r="478" spans="1:6" ht="14.25" customHeight="1" x14ac:dyDescent="0.25">
      <c r="A478" s="21" t="s">
        <v>5</v>
      </c>
      <c r="B478" s="22">
        <v>45524</v>
      </c>
      <c r="C478" s="21" t="s">
        <v>7</v>
      </c>
      <c r="D478" s="23">
        <v>119.4</v>
      </c>
      <c r="E478" s="24">
        <v>2</v>
      </c>
      <c r="F478" s="23">
        <f t="shared" si="1"/>
        <v>238.8</v>
      </c>
    </row>
    <row r="479" spans="1:6" ht="14.25" customHeight="1" x14ac:dyDescent="0.25">
      <c r="A479" s="21" t="s">
        <v>5</v>
      </c>
      <c r="B479" s="22">
        <v>45524</v>
      </c>
      <c r="C479" s="21" t="s">
        <v>10</v>
      </c>
      <c r="D479" s="23">
        <v>299.39999999999998</v>
      </c>
      <c r="E479" s="24">
        <v>1</v>
      </c>
      <c r="F479" s="23">
        <f t="shared" si="1"/>
        <v>299.39999999999998</v>
      </c>
    </row>
    <row r="480" spans="1:6" ht="14.25" customHeight="1" x14ac:dyDescent="0.25">
      <c r="A480" s="21" t="s">
        <v>5</v>
      </c>
      <c r="B480" s="22">
        <v>45525</v>
      </c>
      <c r="C480" s="21" t="s">
        <v>13</v>
      </c>
      <c r="D480" s="23">
        <v>202.3</v>
      </c>
      <c r="E480" s="24">
        <v>4</v>
      </c>
      <c r="F480" s="23">
        <f t="shared" si="1"/>
        <v>809.2</v>
      </c>
    </row>
    <row r="481" spans="1:6" ht="14.25" customHeight="1" x14ac:dyDescent="0.25">
      <c r="A481" s="21" t="s">
        <v>8</v>
      </c>
      <c r="B481" s="22">
        <v>45525</v>
      </c>
      <c r="C481" s="21" t="s">
        <v>6</v>
      </c>
      <c r="D481" s="23">
        <v>209.3</v>
      </c>
      <c r="E481" s="24">
        <v>4</v>
      </c>
      <c r="F481" s="23">
        <f t="shared" si="1"/>
        <v>837.2</v>
      </c>
    </row>
    <row r="482" spans="1:6" ht="14.25" customHeight="1" x14ac:dyDescent="0.25">
      <c r="A482" s="21" t="s">
        <v>14</v>
      </c>
      <c r="B482" s="22">
        <v>45526</v>
      </c>
      <c r="C482" s="21" t="s">
        <v>9</v>
      </c>
      <c r="D482" s="23">
        <v>167.3</v>
      </c>
      <c r="E482" s="24">
        <v>2</v>
      </c>
      <c r="F482" s="23">
        <f t="shared" si="1"/>
        <v>334.6</v>
      </c>
    </row>
    <row r="483" spans="1:6" ht="14.25" customHeight="1" x14ac:dyDescent="0.25">
      <c r="A483" s="21" t="s">
        <v>14</v>
      </c>
      <c r="B483" s="22">
        <v>45526</v>
      </c>
      <c r="C483" s="21" t="s">
        <v>10</v>
      </c>
      <c r="D483" s="23">
        <v>299.39999999999998</v>
      </c>
      <c r="E483" s="24">
        <v>3</v>
      </c>
      <c r="F483" s="23">
        <f t="shared" si="1"/>
        <v>898.19999999999993</v>
      </c>
    </row>
    <row r="484" spans="1:6" ht="14.25" customHeight="1" x14ac:dyDescent="0.25">
      <c r="A484" s="21" t="s">
        <v>11</v>
      </c>
      <c r="B484" s="22">
        <v>45526</v>
      </c>
      <c r="C484" s="21" t="s">
        <v>10</v>
      </c>
      <c r="D484" s="23">
        <v>299.39999999999998</v>
      </c>
      <c r="E484" s="24">
        <v>5</v>
      </c>
      <c r="F484" s="23">
        <f t="shared" si="1"/>
        <v>1497</v>
      </c>
    </row>
    <row r="485" spans="1:6" ht="14.25" customHeight="1" x14ac:dyDescent="0.25">
      <c r="A485" s="21" t="s">
        <v>8</v>
      </c>
      <c r="B485" s="22">
        <v>45527</v>
      </c>
      <c r="C485" s="21" t="s">
        <v>13</v>
      </c>
      <c r="D485" s="23">
        <v>202.3</v>
      </c>
      <c r="E485" s="24">
        <v>5</v>
      </c>
      <c r="F485" s="23">
        <f t="shared" si="1"/>
        <v>1011.5</v>
      </c>
    </row>
    <row r="486" spans="1:6" ht="14.25" customHeight="1" x14ac:dyDescent="0.25">
      <c r="A486" s="21" t="s">
        <v>14</v>
      </c>
      <c r="B486" s="22">
        <v>45528</v>
      </c>
      <c r="C486" s="21" t="s">
        <v>9</v>
      </c>
      <c r="D486" s="23">
        <v>167.3</v>
      </c>
      <c r="E486" s="24">
        <v>3</v>
      </c>
      <c r="F486" s="23">
        <f t="shared" si="1"/>
        <v>501.90000000000003</v>
      </c>
    </row>
    <row r="487" spans="1:6" ht="14.25" customHeight="1" x14ac:dyDescent="0.25">
      <c r="A487" s="21" t="s">
        <v>14</v>
      </c>
      <c r="B487" s="22">
        <v>45528</v>
      </c>
      <c r="C487" s="21" t="s">
        <v>7</v>
      </c>
      <c r="D487" s="23">
        <v>119.4</v>
      </c>
      <c r="E487" s="24">
        <v>2</v>
      </c>
      <c r="F487" s="23">
        <f t="shared" si="1"/>
        <v>238.8</v>
      </c>
    </row>
    <row r="488" spans="1:6" ht="14.25" customHeight="1" x14ac:dyDescent="0.25">
      <c r="A488" s="21" t="s">
        <v>8</v>
      </c>
      <c r="B488" s="22">
        <v>45528</v>
      </c>
      <c r="C488" s="21" t="s">
        <v>7</v>
      </c>
      <c r="D488" s="23">
        <v>119.4</v>
      </c>
      <c r="E488" s="24">
        <v>4</v>
      </c>
      <c r="F488" s="23">
        <f t="shared" si="1"/>
        <v>477.6</v>
      </c>
    </row>
    <row r="489" spans="1:6" ht="14.25" customHeight="1" x14ac:dyDescent="0.25">
      <c r="A489" s="21" t="s">
        <v>8</v>
      </c>
      <c r="B489" s="22">
        <v>45528</v>
      </c>
      <c r="C489" s="21" t="s">
        <v>7</v>
      </c>
      <c r="D489" s="23">
        <v>119.4</v>
      </c>
      <c r="E489" s="24">
        <v>3</v>
      </c>
      <c r="F489" s="23">
        <f t="shared" si="1"/>
        <v>358.20000000000005</v>
      </c>
    </row>
    <row r="490" spans="1:6" ht="14.25" customHeight="1" x14ac:dyDescent="0.25">
      <c r="A490" s="21" t="s">
        <v>8</v>
      </c>
      <c r="B490" s="22">
        <v>45528</v>
      </c>
      <c r="C490" s="21" t="s">
        <v>13</v>
      </c>
      <c r="D490" s="23">
        <v>202.3</v>
      </c>
      <c r="E490" s="24">
        <v>5</v>
      </c>
      <c r="F490" s="23">
        <f t="shared" si="1"/>
        <v>1011.5</v>
      </c>
    </row>
    <row r="491" spans="1:6" ht="14.25" customHeight="1" x14ac:dyDescent="0.25">
      <c r="A491" s="21" t="s">
        <v>12</v>
      </c>
      <c r="B491" s="22">
        <v>45529</v>
      </c>
      <c r="C491" s="21" t="s">
        <v>6</v>
      </c>
      <c r="D491" s="23">
        <v>209.3</v>
      </c>
      <c r="E491" s="24">
        <v>3</v>
      </c>
      <c r="F491" s="23">
        <f t="shared" si="1"/>
        <v>627.90000000000009</v>
      </c>
    </row>
    <row r="492" spans="1:6" ht="14.25" customHeight="1" x14ac:dyDescent="0.25">
      <c r="A492" s="21" t="s">
        <v>5</v>
      </c>
      <c r="B492" s="22">
        <v>45529</v>
      </c>
      <c r="C492" s="21" t="s">
        <v>7</v>
      </c>
      <c r="D492" s="23">
        <v>119.4</v>
      </c>
      <c r="E492" s="24">
        <v>5</v>
      </c>
      <c r="F492" s="23">
        <f t="shared" si="1"/>
        <v>597</v>
      </c>
    </row>
    <row r="493" spans="1:6" ht="14.25" customHeight="1" x14ac:dyDescent="0.25">
      <c r="A493" s="21" t="s">
        <v>8</v>
      </c>
      <c r="B493" s="22">
        <v>45529</v>
      </c>
      <c r="C493" s="21" t="s">
        <v>13</v>
      </c>
      <c r="D493" s="23">
        <v>202.3</v>
      </c>
      <c r="E493" s="24">
        <v>4</v>
      </c>
      <c r="F493" s="23">
        <f t="shared" si="1"/>
        <v>809.2</v>
      </c>
    </row>
    <row r="494" spans="1:6" ht="14.25" customHeight="1" x14ac:dyDescent="0.25">
      <c r="A494" s="21" t="s">
        <v>11</v>
      </c>
      <c r="B494" s="22">
        <v>45529</v>
      </c>
      <c r="C494" s="21" t="s">
        <v>9</v>
      </c>
      <c r="D494" s="23">
        <v>167.3</v>
      </c>
      <c r="E494" s="24">
        <v>2</v>
      </c>
      <c r="F494" s="23">
        <f t="shared" si="1"/>
        <v>334.6</v>
      </c>
    </row>
    <row r="495" spans="1:6" ht="14.25" customHeight="1" x14ac:dyDescent="0.25">
      <c r="A495" s="21" t="s">
        <v>12</v>
      </c>
      <c r="B495" s="22">
        <v>45530</v>
      </c>
      <c r="C495" s="21" t="s">
        <v>7</v>
      </c>
      <c r="D495" s="23">
        <v>119.4</v>
      </c>
      <c r="E495" s="24">
        <v>3</v>
      </c>
      <c r="F495" s="23">
        <f t="shared" si="1"/>
        <v>358.20000000000005</v>
      </c>
    </row>
    <row r="496" spans="1:6" ht="14.25" customHeight="1" x14ac:dyDescent="0.25">
      <c r="A496" s="21" t="s">
        <v>5</v>
      </c>
      <c r="B496" s="22">
        <v>45530</v>
      </c>
      <c r="C496" s="21" t="s">
        <v>13</v>
      </c>
      <c r="D496" s="23">
        <v>202.3</v>
      </c>
      <c r="E496" s="24">
        <v>5</v>
      </c>
      <c r="F496" s="23">
        <f t="shared" si="1"/>
        <v>1011.5</v>
      </c>
    </row>
    <row r="497" spans="1:6" ht="14.25" customHeight="1" x14ac:dyDescent="0.25">
      <c r="A497" s="21" t="s">
        <v>5</v>
      </c>
      <c r="B497" s="22">
        <v>45531</v>
      </c>
      <c r="C497" s="21" t="s">
        <v>10</v>
      </c>
      <c r="D497" s="23">
        <v>299.39999999999998</v>
      </c>
      <c r="E497" s="24">
        <v>5</v>
      </c>
      <c r="F497" s="23">
        <f t="shared" si="1"/>
        <v>1497</v>
      </c>
    </row>
    <row r="498" spans="1:6" ht="14.25" customHeight="1" x14ac:dyDescent="0.25">
      <c r="A498" s="21" t="s">
        <v>5</v>
      </c>
      <c r="B498" s="22">
        <v>45531</v>
      </c>
      <c r="C498" s="21" t="s">
        <v>9</v>
      </c>
      <c r="D498" s="23">
        <v>167.3</v>
      </c>
      <c r="E498" s="24">
        <v>2</v>
      </c>
      <c r="F498" s="23">
        <f t="shared" si="1"/>
        <v>334.6</v>
      </c>
    </row>
    <row r="499" spans="1:6" ht="14.25" customHeight="1" x14ac:dyDescent="0.25">
      <c r="A499" s="21" t="s">
        <v>8</v>
      </c>
      <c r="B499" s="22">
        <v>45531</v>
      </c>
      <c r="C499" s="21" t="s">
        <v>10</v>
      </c>
      <c r="D499" s="23">
        <v>299.39999999999998</v>
      </c>
      <c r="E499" s="24">
        <v>3</v>
      </c>
      <c r="F499" s="23">
        <f t="shared" si="1"/>
        <v>898.19999999999993</v>
      </c>
    </row>
    <row r="500" spans="1:6" ht="14.25" customHeight="1" x14ac:dyDescent="0.25">
      <c r="A500" s="21" t="s">
        <v>11</v>
      </c>
      <c r="B500" s="22">
        <v>45531</v>
      </c>
      <c r="C500" s="21" t="s">
        <v>7</v>
      </c>
      <c r="D500" s="23">
        <v>119.4</v>
      </c>
      <c r="E500" s="24">
        <v>3</v>
      </c>
      <c r="F500" s="23">
        <f t="shared" si="1"/>
        <v>358.20000000000005</v>
      </c>
    </row>
    <row r="501" spans="1:6" ht="14.25" customHeight="1" x14ac:dyDescent="0.25">
      <c r="A501" s="21" t="s">
        <v>12</v>
      </c>
      <c r="B501" s="22">
        <v>45533</v>
      </c>
      <c r="C501" s="21" t="s">
        <v>10</v>
      </c>
      <c r="D501" s="23">
        <v>299.39999999999998</v>
      </c>
      <c r="E501" s="24">
        <v>4</v>
      </c>
      <c r="F501" s="23">
        <f t="shared" si="1"/>
        <v>1197.5999999999999</v>
      </c>
    </row>
    <row r="502" spans="1:6" ht="14.25" customHeight="1" x14ac:dyDescent="0.25">
      <c r="A502" s="21" t="s">
        <v>14</v>
      </c>
      <c r="B502" s="22">
        <v>45533</v>
      </c>
      <c r="C502" s="21" t="s">
        <v>9</v>
      </c>
      <c r="D502" s="23">
        <v>167.3</v>
      </c>
      <c r="E502" s="24">
        <v>3</v>
      </c>
      <c r="F502" s="23">
        <f t="shared" si="1"/>
        <v>501.90000000000003</v>
      </c>
    </row>
    <row r="503" spans="1:6" ht="14.25" customHeight="1" x14ac:dyDescent="0.25">
      <c r="A503" s="21" t="s">
        <v>12</v>
      </c>
      <c r="B503" s="22">
        <v>45534</v>
      </c>
      <c r="C503" s="21" t="s">
        <v>10</v>
      </c>
      <c r="D503" s="23">
        <v>299.39999999999998</v>
      </c>
      <c r="E503" s="24">
        <v>1</v>
      </c>
      <c r="F503" s="23">
        <f t="shared" si="1"/>
        <v>299.39999999999998</v>
      </c>
    </row>
    <row r="504" spans="1:6" ht="14.25" customHeight="1" x14ac:dyDescent="0.25">
      <c r="A504" s="21" t="s">
        <v>8</v>
      </c>
      <c r="B504" s="22">
        <v>45534</v>
      </c>
      <c r="C504" s="21" t="s">
        <v>10</v>
      </c>
      <c r="D504" s="23">
        <v>299.39999999999998</v>
      </c>
      <c r="E504" s="24">
        <v>1</v>
      </c>
      <c r="F504" s="23">
        <f t="shared" si="1"/>
        <v>299.39999999999998</v>
      </c>
    </row>
    <row r="505" spans="1:6" ht="14.25" customHeight="1" x14ac:dyDescent="0.25">
      <c r="A505" s="21" t="s">
        <v>8</v>
      </c>
      <c r="B505" s="22">
        <v>45534</v>
      </c>
      <c r="C505" s="21" t="s">
        <v>9</v>
      </c>
      <c r="D505" s="23">
        <v>167.3</v>
      </c>
      <c r="E505" s="24">
        <v>5</v>
      </c>
      <c r="F505" s="23">
        <f t="shared" si="1"/>
        <v>836.5</v>
      </c>
    </row>
    <row r="506" spans="1:6" ht="14.25" customHeight="1" x14ac:dyDescent="0.25">
      <c r="A506" s="21" t="s">
        <v>11</v>
      </c>
      <c r="B506" s="22">
        <v>45534</v>
      </c>
      <c r="C506" s="21" t="s">
        <v>13</v>
      </c>
      <c r="D506" s="23">
        <v>202.3</v>
      </c>
      <c r="E506" s="24">
        <v>1</v>
      </c>
      <c r="F506" s="23">
        <f t="shared" si="1"/>
        <v>202.3</v>
      </c>
    </row>
    <row r="507" spans="1:6" ht="14.25" customHeight="1" x14ac:dyDescent="0.25">
      <c r="A507" s="21" t="s">
        <v>12</v>
      </c>
      <c r="B507" s="22">
        <v>45535</v>
      </c>
      <c r="C507" s="21" t="s">
        <v>7</v>
      </c>
      <c r="D507" s="23">
        <v>119.4</v>
      </c>
      <c r="E507" s="24">
        <v>3</v>
      </c>
      <c r="F507" s="23">
        <f t="shared" si="1"/>
        <v>358.20000000000005</v>
      </c>
    </row>
    <row r="508" spans="1:6" ht="14.25" customHeight="1" x14ac:dyDescent="0.25">
      <c r="A508" s="21" t="s">
        <v>11</v>
      </c>
      <c r="B508" s="22">
        <v>45535</v>
      </c>
      <c r="C508" s="21" t="s">
        <v>6</v>
      </c>
      <c r="D508" s="23">
        <v>209.3</v>
      </c>
      <c r="E508" s="24">
        <v>4</v>
      </c>
      <c r="F508" s="23">
        <f t="shared" si="1"/>
        <v>837.2</v>
      </c>
    </row>
    <row r="509" spans="1:6" ht="14.25" customHeight="1" x14ac:dyDescent="0.25">
      <c r="A509" s="21" t="s">
        <v>12</v>
      </c>
      <c r="B509" s="22">
        <v>45536</v>
      </c>
      <c r="C509" s="21" t="s">
        <v>9</v>
      </c>
      <c r="D509" s="23">
        <v>167.3</v>
      </c>
      <c r="E509" s="24">
        <v>3</v>
      </c>
      <c r="F509" s="23">
        <f t="shared" si="1"/>
        <v>501.90000000000003</v>
      </c>
    </row>
    <row r="510" spans="1:6" ht="14.25" customHeight="1" x14ac:dyDescent="0.25">
      <c r="A510" s="21" t="s">
        <v>11</v>
      </c>
      <c r="B510" s="22">
        <v>45537</v>
      </c>
      <c r="C510" s="21" t="s">
        <v>9</v>
      </c>
      <c r="D510" s="23">
        <v>167.3</v>
      </c>
      <c r="E510" s="24">
        <v>1</v>
      </c>
      <c r="F510" s="23">
        <f t="shared" si="1"/>
        <v>167.3</v>
      </c>
    </row>
    <row r="511" spans="1:6" ht="14.25" customHeight="1" x14ac:dyDescent="0.25">
      <c r="A511" s="21" t="s">
        <v>11</v>
      </c>
      <c r="B511" s="22">
        <v>45537</v>
      </c>
      <c r="C511" s="21" t="s">
        <v>6</v>
      </c>
      <c r="D511" s="23">
        <v>209.3</v>
      </c>
      <c r="E511" s="24">
        <v>1</v>
      </c>
      <c r="F511" s="23">
        <f t="shared" si="1"/>
        <v>209.3</v>
      </c>
    </row>
    <row r="512" spans="1:6" ht="14.25" customHeight="1" x14ac:dyDescent="0.25">
      <c r="A512" s="21" t="s">
        <v>14</v>
      </c>
      <c r="B512" s="22">
        <v>45538</v>
      </c>
      <c r="C512" s="21" t="s">
        <v>10</v>
      </c>
      <c r="D512" s="23">
        <v>299.39999999999998</v>
      </c>
      <c r="E512" s="24">
        <v>4</v>
      </c>
      <c r="F512" s="23">
        <f t="shared" ref="F512:F760" si="2">D512*E512</f>
        <v>1197.5999999999999</v>
      </c>
    </row>
    <row r="513" spans="1:6" ht="14.25" customHeight="1" x14ac:dyDescent="0.25">
      <c r="A513" s="21" t="s">
        <v>14</v>
      </c>
      <c r="B513" s="22">
        <v>45538</v>
      </c>
      <c r="C513" s="21" t="s">
        <v>7</v>
      </c>
      <c r="D513" s="23">
        <v>119.4</v>
      </c>
      <c r="E513" s="24">
        <v>4</v>
      </c>
      <c r="F513" s="23">
        <f t="shared" si="2"/>
        <v>477.6</v>
      </c>
    </row>
    <row r="514" spans="1:6" ht="14.25" customHeight="1" x14ac:dyDescent="0.25">
      <c r="A514" s="21" t="s">
        <v>12</v>
      </c>
      <c r="B514" s="22">
        <v>45540</v>
      </c>
      <c r="C514" s="21" t="s">
        <v>9</v>
      </c>
      <c r="D514" s="23">
        <v>167.3</v>
      </c>
      <c r="E514" s="24">
        <v>1</v>
      </c>
      <c r="F514" s="23">
        <f t="shared" si="2"/>
        <v>167.3</v>
      </c>
    </row>
    <row r="515" spans="1:6" ht="14.25" customHeight="1" x14ac:dyDescent="0.25">
      <c r="A515" s="21" t="s">
        <v>5</v>
      </c>
      <c r="B515" s="22">
        <v>45540</v>
      </c>
      <c r="C515" s="21" t="s">
        <v>6</v>
      </c>
      <c r="D515" s="23">
        <v>209.3</v>
      </c>
      <c r="E515" s="24">
        <v>5</v>
      </c>
      <c r="F515" s="23">
        <f t="shared" si="2"/>
        <v>1046.5</v>
      </c>
    </row>
    <row r="516" spans="1:6" ht="14.25" customHeight="1" x14ac:dyDescent="0.25">
      <c r="A516" s="21" t="s">
        <v>5</v>
      </c>
      <c r="B516" s="22">
        <v>45540</v>
      </c>
      <c r="C516" s="21" t="s">
        <v>7</v>
      </c>
      <c r="D516" s="23">
        <v>119.4</v>
      </c>
      <c r="E516" s="24">
        <v>4</v>
      </c>
      <c r="F516" s="23">
        <f t="shared" si="2"/>
        <v>477.6</v>
      </c>
    </row>
    <row r="517" spans="1:6" ht="14.25" customHeight="1" x14ac:dyDescent="0.25">
      <c r="A517" s="21" t="s">
        <v>8</v>
      </c>
      <c r="B517" s="22">
        <v>45540</v>
      </c>
      <c r="C517" s="21" t="s">
        <v>7</v>
      </c>
      <c r="D517" s="23">
        <v>119.4</v>
      </c>
      <c r="E517" s="24">
        <v>5</v>
      </c>
      <c r="F517" s="23">
        <f t="shared" si="2"/>
        <v>597</v>
      </c>
    </row>
    <row r="518" spans="1:6" ht="14.25" customHeight="1" x14ac:dyDescent="0.25">
      <c r="A518" s="21" t="s">
        <v>14</v>
      </c>
      <c r="B518" s="22">
        <v>45541</v>
      </c>
      <c r="C518" s="21" t="s">
        <v>6</v>
      </c>
      <c r="D518" s="23">
        <v>209.3</v>
      </c>
      <c r="E518" s="24">
        <v>1</v>
      </c>
      <c r="F518" s="23">
        <f t="shared" si="2"/>
        <v>209.3</v>
      </c>
    </row>
    <row r="519" spans="1:6" ht="14.25" customHeight="1" x14ac:dyDescent="0.25">
      <c r="A519" s="21" t="s">
        <v>14</v>
      </c>
      <c r="B519" s="22">
        <v>45541</v>
      </c>
      <c r="C519" s="21" t="s">
        <v>13</v>
      </c>
      <c r="D519" s="23">
        <v>202.3</v>
      </c>
      <c r="E519" s="24">
        <v>5</v>
      </c>
      <c r="F519" s="23">
        <f t="shared" si="2"/>
        <v>1011.5</v>
      </c>
    </row>
    <row r="520" spans="1:6" ht="14.25" customHeight="1" x14ac:dyDescent="0.25">
      <c r="A520" s="21" t="s">
        <v>5</v>
      </c>
      <c r="B520" s="22">
        <v>45541</v>
      </c>
      <c r="C520" s="21" t="s">
        <v>7</v>
      </c>
      <c r="D520" s="23">
        <v>119.4</v>
      </c>
      <c r="E520" s="24">
        <v>5</v>
      </c>
      <c r="F520" s="23">
        <f t="shared" si="2"/>
        <v>597</v>
      </c>
    </row>
    <row r="521" spans="1:6" ht="14.25" customHeight="1" x14ac:dyDescent="0.25">
      <c r="A521" s="21" t="s">
        <v>8</v>
      </c>
      <c r="B521" s="22">
        <v>45542</v>
      </c>
      <c r="C521" s="21" t="s">
        <v>10</v>
      </c>
      <c r="D521" s="23">
        <v>299.39999999999998</v>
      </c>
      <c r="E521" s="24">
        <v>2</v>
      </c>
      <c r="F521" s="23">
        <f t="shared" si="2"/>
        <v>598.79999999999995</v>
      </c>
    </row>
    <row r="522" spans="1:6" ht="14.25" customHeight="1" x14ac:dyDescent="0.25">
      <c r="A522" s="21" t="s">
        <v>12</v>
      </c>
      <c r="B522" s="22">
        <v>45543</v>
      </c>
      <c r="C522" s="21" t="s">
        <v>6</v>
      </c>
      <c r="D522" s="23">
        <v>209.3</v>
      </c>
      <c r="E522" s="24">
        <v>3</v>
      </c>
      <c r="F522" s="23">
        <f t="shared" si="2"/>
        <v>627.90000000000009</v>
      </c>
    </row>
    <row r="523" spans="1:6" ht="14.25" customHeight="1" x14ac:dyDescent="0.25">
      <c r="A523" s="21" t="s">
        <v>8</v>
      </c>
      <c r="B523" s="22">
        <v>45543</v>
      </c>
      <c r="C523" s="21" t="s">
        <v>13</v>
      </c>
      <c r="D523" s="23">
        <v>202.3</v>
      </c>
      <c r="E523" s="24">
        <v>5</v>
      </c>
      <c r="F523" s="23">
        <f t="shared" si="2"/>
        <v>1011.5</v>
      </c>
    </row>
    <row r="524" spans="1:6" ht="14.25" customHeight="1" x14ac:dyDescent="0.25">
      <c r="A524" s="21" t="s">
        <v>14</v>
      </c>
      <c r="B524" s="22">
        <v>45544</v>
      </c>
      <c r="C524" s="21" t="s">
        <v>9</v>
      </c>
      <c r="D524" s="23">
        <v>167.3</v>
      </c>
      <c r="E524" s="24">
        <v>5</v>
      </c>
      <c r="F524" s="23">
        <f t="shared" si="2"/>
        <v>836.5</v>
      </c>
    </row>
    <row r="525" spans="1:6" ht="14.25" customHeight="1" x14ac:dyDescent="0.25">
      <c r="A525" s="21" t="s">
        <v>11</v>
      </c>
      <c r="B525" s="22">
        <v>45545</v>
      </c>
      <c r="C525" s="21" t="s">
        <v>7</v>
      </c>
      <c r="D525" s="23">
        <v>119.4</v>
      </c>
      <c r="E525" s="24">
        <v>3</v>
      </c>
      <c r="F525" s="23">
        <f t="shared" si="2"/>
        <v>358.20000000000005</v>
      </c>
    </row>
    <row r="526" spans="1:6" ht="14.25" customHeight="1" x14ac:dyDescent="0.25">
      <c r="A526" s="21" t="s">
        <v>11</v>
      </c>
      <c r="B526" s="22">
        <v>45545</v>
      </c>
      <c r="C526" s="21" t="s">
        <v>13</v>
      </c>
      <c r="D526" s="23">
        <v>202.3</v>
      </c>
      <c r="E526" s="24">
        <v>2</v>
      </c>
      <c r="F526" s="23">
        <f t="shared" si="2"/>
        <v>404.6</v>
      </c>
    </row>
    <row r="527" spans="1:6" ht="14.25" customHeight="1" x14ac:dyDescent="0.25">
      <c r="A527" s="21" t="s">
        <v>5</v>
      </c>
      <c r="B527" s="22">
        <v>45546</v>
      </c>
      <c r="C527" s="21" t="s">
        <v>9</v>
      </c>
      <c r="D527" s="23">
        <v>167.3</v>
      </c>
      <c r="E527" s="24">
        <v>3</v>
      </c>
      <c r="F527" s="23">
        <f t="shared" si="2"/>
        <v>501.90000000000003</v>
      </c>
    </row>
    <row r="528" spans="1:6" ht="14.25" customHeight="1" x14ac:dyDescent="0.25">
      <c r="A528" s="21" t="s">
        <v>8</v>
      </c>
      <c r="B528" s="22">
        <v>45546</v>
      </c>
      <c r="C528" s="21" t="s">
        <v>6</v>
      </c>
      <c r="D528" s="23">
        <v>209.3</v>
      </c>
      <c r="E528" s="24">
        <v>5</v>
      </c>
      <c r="F528" s="23">
        <f t="shared" si="2"/>
        <v>1046.5</v>
      </c>
    </row>
    <row r="529" spans="1:6" ht="14.25" customHeight="1" x14ac:dyDescent="0.25">
      <c r="A529" s="21" t="s">
        <v>5</v>
      </c>
      <c r="B529" s="22">
        <v>45547</v>
      </c>
      <c r="C529" s="21" t="s">
        <v>9</v>
      </c>
      <c r="D529" s="23">
        <v>167.3</v>
      </c>
      <c r="E529" s="24">
        <v>4</v>
      </c>
      <c r="F529" s="23">
        <f t="shared" si="2"/>
        <v>669.2</v>
      </c>
    </row>
    <row r="530" spans="1:6" ht="14.25" customHeight="1" x14ac:dyDescent="0.25">
      <c r="A530" s="21" t="s">
        <v>8</v>
      </c>
      <c r="B530" s="22">
        <v>45548</v>
      </c>
      <c r="C530" s="21" t="s">
        <v>7</v>
      </c>
      <c r="D530" s="23">
        <v>119.4</v>
      </c>
      <c r="E530" s="24">
        <v>1</v>
      </c>
      <c r="F530" s="23">
        <f t="shared" si="2"/>
        <v>119.4</v>
      </c>
    </row>
    <row r="531" spans="1:6" ht="14.25" customHeight="1" x14ac:dyDescent="0.25">
      <c r="A531" s="21" t="s">
        <v>14</v>
      </c>
      <c r="B531" s="22">
        <v>45549</v>
      </c>
      <c r="C531" s="21" t="s">
        <v>6</v>
      </c>
      <c r="D531" s="23">
        <v>209.3</v>
      </c>
      <c r="E531" s="24">
        <v>5</v>
      </c>
      <c r="F531" s="23">
        <f t="shared" si="2"/>
        <v>1046.5</v>
      </c>
    </row>
    <row r="532" spans="1:6" ht="14.25" customHeight="1" x14ac:dyDescent="0.25">
      <c r="A532" s="21" t="s">
        <v>8</v>
      </c>
      <c r="B532" s="22">
        <v>45549</v>
      </c>
      <c r="C532" s="21" t="s">
        <v>7</v>
      </c>
      <c r="D532" s="23">
        <v>119.4</v>
      </c>
      <c r="E532" s="24">
        <v>1</v>
      </c>
      <c r="F532" s="23">
        <f t="shared" si="2"/>
        <v>119.4</v>
      </c>
    </row>
    <row r="533" spans="1:6" ht="14.25" customHeight="1" x14ac:dyDescent="0.25">
      <c r="A533" s="21" t="s">
        <v>14</v>
      </c>
      <c r="B533" s="22">
        <v>45550</v>
      </c>
      <c r="C533" s="21" t="s">
        <v>9</v>
      </c>
      <c r="D533" s="23">
        <v>167.3</v>
      </c>
      <c r="E533" s="24">
        <v>5</v>
      </c>
      <c r="F533" s="23">
        <f t="shared" si="2"/>
        <v>836.5</v>
      </c>
    </row>
    <row r="534" spans="1:6" ht="14.25" customHeight="1" x14ac:dyDescent="0.25">
      <c r="A534" s="21" t="s">
        <v>11</v>
      </c>
      <c r="B534" s="22">
        <v>45552</v>
      </c>
      <c r="C534" s="21" t="s">
        <v>9</v>
      </c>
      <c r="D534" s="23">
        <v>167.3</v>
      </c>
      <c r="E534" s="24">
        <v>2</v>
      </c>
      <c r="F534" s="23">
        <f t="shared" si="2"/>
        <v>334.6</v>
      </c>
    </row>
    <row r="535" spans="1:6" ht="14.25" customHeight="1" x14ac:dyDescent="0.25">
      <c r="A535" s="21" t="s">
        <v>12</v>
      </c>
      <c r="B535" s="22">
        <v>45553</v>
      </c>
      <c r="C535" s="21" t="s">
        <v>7</v>
      </c>
      <c r="D535" s="23">
        <v>119.4</v>
      </c>
      <c r="E535" s="24">
        <v>3</v>
      </c>
      <c r="F535" s="23">
        <f t="shared" si="2"/>
        <v>358.20000000000005</v>
      </c>
    </row>
    <row r="536" spans="1:6" ht="14.25" customHeight="1" x14ac:dyDescent="0.25">
      <c r="A536" s="21" t="s">
        <v>14</v>
      </c>
      <c r="B536" s="22">
        <v>45553</v>
      </c>
      <c r="C536" s="21" t="s">
        <v>9</v>
      </c>
      <c r="D536" s="23">
        <v>167.3</v>
      </c>
      <c r="E536" s="24">
        <v>1</v>
      </c>
      <c r="F536" s="23">
        <f t="shared" si="2"/>
        <v>167.3</v>
      </c>
    </row>
    <row r="537" spans="1:6" ht="14.25" customHeight="1" x14ac:dyDescent="0.25">
      <c r="A537" s="21" t="s">
        <v>5</v>
      </c>
      <c r="B537" s="22">
        <v>45553</v>
      </c>
      <c r="C537" s="21" t="s">
        <v>13</v>
      </c>
      <c r="D537" s="23">
        <v>202.3</v>
      </c>
      <c r="E537" s="24">
        <v>5</v>
      </c>
      <c r="F537" s="23">
        <f t="shared" si="2"/>
        <v>1011.5</v>
      </c>
    </row>
    <row r="538" spans="1:6" ht="14.25" customHeight="1" x14ac:dyDescent="0.25">
      <c r="A538" s="21" t="s">
        <v>11</v>
      </c>
      <c r="B538" s="22">
        <v>45553</v>
      </c>
      <c r="C538" s="21" t="s">
        <v>13</v>
      </c>
      <c r="D538" s="23">
        <v>202.3</v>
      </c>
      <c r="E538" s="24">
        <v>2</v>
      </c>
      <c r="F538" s="23">
        <f t="shared" si="2"/>
        <v>404.6</v>
      </c>
    </row>
    <row r="539" spans="1:6" ht="14.25" customHeight="1" x14ac:dyDescent="0.25">
      <c r="A539" s="21" t="s">
        <v>14</v>
      </c>
      <c r="B539" s="22">
        <v>45554</v>
      </c>
      <c r="C539" s="21" t="s">
        <v>9</v>
      </c>
      <c r="D539" s="23">
        <v>167.3</v>
      </c>
      <c r="E539" s="24">
        <v>1</v>
      </c>
      <c r="F539" s="23">
        <f t="shared" si="2"/>
        <v>167.3</v>
      </c>
    </row>
    <row r="540" spans="1:6" ht="14.25" customHeight="1" x14ac:dyDescent="0.25">
      <c r="A540" s="21" t="s">
        <v>5</v>
      </c>
      <c r="B540" s="22">
        <v>45554</v>
      </c>
      <c r="C540" s="21" t="s">
        <v>13</v>
      </c>
      <c r="D540" s="23">
        <v>202.3</v>
      </c>
      <c r="E540" s="24">
        <v>3</v>
      </c>
      <c r="F540" s="23">
        <f t="shared" si="2"/>
        <v>606.90000000000009</v>
      </c>
    </row>
    <row r="541" spans="1:6" ht="14.25" customHeight="1" x14ac:dyDescent="0.25">
      <c r="A541" s="21" t="s">
        <v>5</v>
      </c>
      <c r="B541" s="22">
        <v>45555</v>
      </c>
      <c r="C541" s="21" t="s">
        <v>13</v>
      </c>
      <c r="D541" s="23">
        <v>202.3</v>
      </c>
      <c r="E541" s="24">
        <v>4</v>
      </c>
      <c r="F541" s="23">
        <f t="shared" si="2"/>
        <v>809.2</v>
      </c>
    </row>
    <row r="542" spans="1:6" ht="14.25" customHeight="1" x14ac:dyDescent="0.25">
      <c r="A542" s="21" t="s">
        <v>14</v>
      </c>
      <c r="B542" s="22">
        <v>45556</v>
      </c>
      <c r="C542" s="21" t="s">
        <v>9</v>
      </c>
      <c r="D542" s="23">
        <v>167.3</v>
      </c>
      <c r="E542" s="24">
        <v>1</v>
      </c>
      <c r="F542" s="23">
        <f t="shared" si="2"/>
        <v>167.3</v>
      </c>
    </row>
    <row r="543" spans="1:6" ht="14.25" customHeight="1" x14ac:dyDescent="0.25">
      <c r="A543" s="21" t="s">
        <v>11</v>
      </c>
      <c r="B543" s="22">
        <v>45557</v>
      </c>
      <c r="C543" s="21" t="s">
        <v>6</v>
      </c>
      <c r="D543" s="23">
        <v>209.3</v>
      </c>
      <c r="E543" s="24">
        <v>3</v>
      </c>
      <c r="F543" s="23">
        <f t="shared" si="2"/>
        <v>627.90000000000009</v>
      </c>
    </row>
    <row r="544" spans="1:6" ht="14.25" customHeight="1" x14ac:dyDescent="0.25">
      <c r="A544" s="21" t="s">
        <v>12</v>
      </c>
      <c r="B544" s="22">
        <v>45558</v>
      </c>
      <c r="C544" s="21" t="s">
        <v>6</v>
      </c>
      <c r="D544" s="23">
        <v>209.3</v>
      </c>
      <c r="E544" s="24">
        <v>1</v>
      </c>
      <c r="F544" s="23">
        <f t="shared" si="2"/>
        <v>209.3</v>
      </c>
    </row>
    <row r="545" spans="1:6" ht="14.25" customHeight="1" x14ac:dyDescent="0.25">
      <c r="A545" s="21" t="s">
        <v>12</v>
      </c>
      <c r="B545" s="22">
        <v>45558</v>
      </c>
      <c r="C545" s="21" t="s">
        <v>13</v>
      </c>
      <c r="D545" s="23">
        <v>202.3</v>
      </c>
      <c r="E545" s="24">
        <v>1</v>
      </c>
      <c r="F545" s="23">
        <f t="shared" si="2"/>
        <v>202.3</v>
      </c>
    </row>
    <row r="546" spans="1:6" ht="14.25" customHeight="1" x14ac:dyDescent="0.25">
      <c r="A546" s="21" t="s">
        <v>5</v>
      </c>
      <c r="B546" s="22">
        <v>45558</v>
      </c>
      <c r="C546" s="21" t="s">
        <v>7</v>
      </c>
      <c r="D546" s="23">
        <v>119.4</v>
      </c>
      <c r="E546" s="24">
        <v>5</v>
      </c>
      <c r="F546" s="23">
        <f t="shared" si="2"/>
        <v>597</v>
      </c>
    </row>
    <row r="547" spans="1:6" ht="14.25" customHeight="1" x14ac:dyDescent="0.25">
      <c r="A547" s="21" t="s">
        <v>8</v>
      </c>
      <c r="B547" s="22">
        <v>45558</v>
      </c>
      <c r="C547" s="21" t="s">
        <v>7</v>
      </c>
      <c r="D547" s="23">
        <v>119.4</v>
      </c>
      <c r="E547" s="24">
        <v>4</v>
      </c>
      <c r="F547" s="23">
        <f t="shared" si="2"/>
        <v>477.6</v>
      </c>
    </row>
    <row r="548" spans="1:6" ht="14.25" customHeight="1" x14ac:dyDescent="0.25">
      <c r="A548" s="21" t="s">
        <v>5</v>
      </c>
      <c r="B548" s="22">
        <v>45559</v>
      </c>
      <c r="C548" s="21" t="s">
        <v>10</v>
      </c>
      <c r="D548" s="23">
        <v>299.39999999999998</v>
      </c>
      <c r="E548" s="24">
        <v>4</v>
      </c>
      <c r="F548" s="23">
        <f t="shared" si="2"/>
        <v>1197.5999999999999</v>
      </c>
    </row>
    <row r="549" spans="1:6" ht="14.25" customHeight="1" x14ac:dyDescent="0.25">
      <c r="A549" s="21" t="s">
        <v>8</v>
      </c>
      <c r="B549" s="22">
        <v>45559</v>
      </c>
      <c r="C549" s="21" t="s">
        <v>9</v>
      </c>
      <c r="D549" s="23">
        <v>167.3</v>
      </c>
      <c r="E549" s="24">
        <v>4</v>
      </c>
      <c r="F549" s="23">
        <f t="shared" si="2"/>
        <v>669.2</v>
      </c>
    </row>
    <row r="550" spans="1:6" ht="14.25" customHeight="1" x14ac:dyDescent="0.25">
      <c r="A550" s="21" t="s">
        <v>5</v>
      </c>
      <c r="B550" s="22">
        <v>45560</v>
      </c>
      <c r="C550" s="21" t="s">
        <v>10</v>
      </c>
      <c r="D550" s="23">
        <v>299.39999999999998</v>
      </c>
      <c r="E550" s="24">
        <v>1</v>
      </c>
      <c r="F550" s="23">
        <f t="shared" si="2"/>
        <v>299.39999999999998</v>
      </c>
    </row>
    <row r="551" spans="1:6" ht="14.25" customHeight="1" x14ac:dyDescent="0.25">
      <c r="A551" s="21" t="s">
        <v>8</v>
      </c>
      <c r="B551" s="22">
        <v>45560</v>
      </c>
      <c r="C551" s="21" t="s">
        <v>13</v>
      </c>
      <c r="D551" s="23">
        <v>202.3</v>
      </c>
      <c r="E551" s="24">
        <v>2</v>
      </c>
      <c r="F551" s="23">
        <f t="shared" si="2"/>
        <v>404.6</v>
      </c>
    </row>
    <row r="552" spans="1:6" ht="14.25" customHeight="1" x14ac:dyDescent="0.25">
      <c r="A552" s="21" t="s">
        <v>14</v>
      </c>
      <c r="B552" s="22">
        <v>45561</v>
      </c>
      <c r="C552" s="21" t="s">
        <v>6</v>
      </c>
      <c r="D552" s="23">
        <v>209.3</v>
      </c>
      <c r="E552" s="24">
        <v>5</v>
      </c>
      <c r="F552" s="23">
        <f t="shared" si="2"/>
        <v>1046.5</v>
      </c>
    </row>
    <row r="553" spans="1:6" ht="14.25" customHeight="1" x14ac:dyDescent="0.25">
      <c r="A553" s="21" t="s">
        <v>14</v>
      </c>
      <c r="B553" s="22">
        <v>45563</v>
      </c>
      <c r="C553" s="21" t="s">
        <v>10</v>
      </c>
      <c r="D553" s="23">
        <v>299.39999999999998</v>
      </c>
      <c r="E553" s="24">
        <v>1</v>
      </c>
      <c r="F553" s="23">
        <f t="shared" si="2"/>
        <v>299.39999999999998</v>
      </c>
    </row>
    <row r="554" spans="1:6" ht="14.25" customHeight="1" x14ac:dyDescent="0.25">
      <c r="A554" s="21" t="s">
        <v>14</v>
      </c>
      <c r="B554" s="22">
        <v>45563</v>
      </c>
      <c r="C554" s="21" t="s">
        <v>13</v>
      </c>
      <c r="D554" s="23">
        <v>202.3</v>
      </c>
      <c r="E554" s="24">
        <v>1</v>
      </c>
      <c r="F554" s="23">
        <f t="shared" si="2"/>
        <v>202.3</v>
      </c>
    </row>
    <row r="555" spans="1:6" ht="14.25" customHeight="1" x14ac:dyDescent="0.25">
      <c r="A555" s="21" t="s">
        <v>14</v>
      </c>
      <c r="B555" s="22">
        <v>45563</v>
      </c>
      <c r="C555" s="21" t="s">
        <v>9</v>
      </c>
      <c r="D555" s="23">
        <v>167.3</v>
      </c>
      <c r="E555" s="24">
        <v>1</v>
      </c>
      <c r="F555" s="23">
        <f t="shared" si="2"/>
        <v>167.3</v>
      </c>
    </row>
    <row r="556" spans="1:6" ht="14.25" customHeight="1" x14ac:dyDescent="0.25">
      <c r="A556" s="21" t="s">
        <v>5</v>
      </c>
      <c r="B556" s="22">
        <v>45563</v>
      </c>
      <c r="C556" s="21" t="s">
        <v>10</v>
      </c>
      <c r="D556" s="23">
        <v>299.39999999999998</v>
      </c>
      <c r="E556" s="24">
        <v>3</v>
      </c>
      <c r="F556" s="23">
        <f t="shared" si="2"/>
        <v>898.19999999999993</v>
      </c>
    </row>
    <row r="557" spans="1:6" ht="14.25" customHeight="1" x14ac:dyDescent="0.25">
      <c r="A557" s="21" t="s">
        <v>14</v>
      </c>
      <c r="B557" s="22">
        <v>45564</v>
      </c>
      <c r="C557" s="21" t="s">
        <v>13</v>
      </c>
      <c r="D557" s="23">
        <v>202.3</v>
      </c>
      <c r="E557" s="24">
        <v>5</v>
      </c>
      <c r="F557" s="23">
        <f t="shared" si="2"/>
        <v>1011.5</v>
      </c>
    </row>
    <row r="558" spans="1:6" ht="14.25" customHeight="1" x14ac:dyDescent="0.25">
      <c r="A558" s="21" t="s">
        <v>5</v>
      </c>
      <c r="B558" s="22">
        <v>45564</v>
      </c>
      <c r="C558" s="21" t="s">
        <v>7</v>
      </c>
      <c r="D558" s="23">
        <v>119.4</v>
      </c>
      <c r="E558" s="24">
        <v>1</v>
      </c>
      <c r="F558" s="23">
        <f t="shared" si="2"/>
        <v>119.4</v>
      </c>
    </row>
    <row r="559" spans="1:6" ht="14.25" customHeight="1" x14ac:dyDescent="0.25">
      <c r="A559" s="21" t="s">
        <v>5</v>
      </c>
      <c r="B559" s="22">
        <v>45564</v>
      </c>
      <c r="C559" s="21" t="s">
        <v>9</v>
      </c>
      <c r="D559" s="23">
        <v>167.3</v>
      </c>
      <c r="E559" s="24">
        <v>1</v>
      </c>
      <c r="F559" s="23">
        <f t="shared" si="2"/>
        <v>167.3</v>
      </c>
    </row>
    <row r="560" spans="1:6" ht="14.25" customHeight="1" x14ac:dyDescent="0.25">
      <c r="A560" s="21" t="s">
        <v>14</v>
      </c>
      <c r="B560" s="22">
        <v>45565</v>
      </c>
      <c r="C560" s="21" t="s">
        <v>6</v>
      </c>
      <c r="D560" s="23">
        <v>209.3</v>
      </c>
      <c r="E560" s="24">
        <v>3</v>
      </c>
      <c r="F560" s="23">
        <f t="shared" si="2"/>
        <v>627.90000000000009</v>
      </c>
    </row>
    <row r="561" spans="1:6" ht="14.25" customHeight="1" x14ac:dyDescent="0.25">
      <c r="A561" s="21" t="s">
        <v>11</v>
      </c>
      <c r="B561" s="22">
        <v>45565</v>
      </c>
      <c r="C561" s="21" t="s">
        <v>10</v>
      </c>
      <c r="D561" s="23">
        <v>299.39999999999998</v>
      </c>
      <c r="E561" s="24">
        <v>4</v>
      </c>
      <c r="F561" s="23">
        <f t="shared" si="2"/>
        <v>1197.5999999999999</v>
      </c>
    </row>
    <row r="562" spans="1:6" ht="14.25" customHeight="1" x14ac:dyDescent="0.25">
      <c r="A562" s="21" t="s">
        <v>11</v>
      </c>
      <c r="B562" s="22">
        <v>45566</v>
      </c>
      <c r="C562" s="21" t="s">
        <v>6</v>
      </c>
      <c r="D562" s="23">
        <v>209.3</v>
      </c>
      <c r="E562" s="24">
        <v>3</v>
      </c>
      <c r="F562" s="23">
        <f t="shared" si="2"/>
        <v>627.90000000000009</v>
      </c>
    </row>
    <row r="563" spans="1:6" ht="14.25" customHeight="1" x14ac:dyDescent="0.25">
      <c r="A563" s="21" t="s">
        <v>12</v>
      </c>
      <c r="B563" s="22">
        <v>45568</v>
      </c>
      <c r="C563" s="21" t="s">
        <v>9</v>
      </c>
      <c r="D563" s="23">
        <v>167.3</v>
      </c>
      <c r="E563" s="24">
        <v>1</v>
      </c>
      <c r="F563" s="23">
        <f t="shared" si="2"/>
        <v>167.3</v>
      </c>
    </row>
    <row r="564" spans="1:6" ht="14.25" customHeight="1" x14ac:dyDescent="0.25">
      <c r="A564" s="21" t="s">
        <v>12</v>
      </c>
      <c r="B564" s="22">
        <v>45568</v>
      </c>
      <c r="C564" s="21" t="s">
        <v>6</v>
      </c>
      <c r="D564" s="23">
        <v>209.3</v>
      </c>
      <c r="E564" s="24">
        <v>1</v>
      </c>
      <c r="F564" s="23">
        <f t="shared" si="2"/>
        <v>209.3</v>
      </c>
    </row>
    <row r="565" spans="1:6" ht="14.25" customHeight="1" x14ac:dyDescent="0.25">
      <c r="A565" s="21" t="s">
        <v>5</v>
      </c>
      <c r="B565" s="22">
        <v>45568</v>
      </c>
      <c r="C565" s="21" t="s">
        <v>6</v>
      </c>
      <c r="D565" s="23">
        <v>209.3</v>
      </c>
      <c r="E565" s="24">
        <v>5</v>
      </c>
      <c r="F565" s="23">
        <f t="shared" si="2"/>
        <v>1046.5</v>
      </c>
    </row>
    <row r="566" spans="1:6" ht="14.25" customHeight="1" x14ac:dyDescent="0.25">
      <c r="A566" s="21" t="s">
        <v>11</v>
      </c>
      <c r="B566" s="22">
        <v>45569</v>
      </c>
      <c r="C566" s="21" t="s">
        <v>7</v>
      </c>
      <c r="D566" s="23">
        <v>119.4</v>
      </c>
      <c r="E566" s="24">
        <v>2</v>
      </c>
      <c r="F566" s="23">
        <f t="shared" si="2"/>
        <v>238.8</v>
      </c>
    </row>
    <row r="567" spans="1:6" ht="14.25" customHeight="1" x14ac:dyDescent="0.25">
      <c r="A567" s="21" t="s">
        <v>12</v>
      </c>
      <c r="B567" s="22">
        <v>45570</v>
      </c>
      <c r="C567" s="21" t="s">
        <v>9</v>
      </c>
      <c r="D567" s="23">
        <v>167.3</v>
      </c>
      <c r="E567" s="24">
        <v>3</v>
      </c>
      <c r="F567" s="23">
        <f t="shared" si="2"/>
        <v>501.90000000000003</v>
      </c>
    </row>
    <row r="568" spans="1:6" ht="14.25" customHeight="1" x14ac:dyDescent="0.25">
      <c r="A568" s="21" t="s">
        <v>14</v>
      </c>
      <c r="B568" s="22">
        <v>45570</v>
      </c>
      <c r="C568" s="21" t="s">
        <v>9</v>
      </c>
      <c r="D568" s="23">
        <v>167.3</v>
      </c>
      <c r="E568" s="24">
        <v>3</v>
      </c>
      <c r="F568" s="23">
        <f t="shared" si="2"/>
        <v>501.90000000000003</v>
      </c>
    </row>
    <row r="569" spans="1:6" ht="14.25" customHeight="1" x14ac:dyDescent="0.25">
      <c r="A569" s="21" t="s">
        <v>8</v>
      </c>
      <c r="B569" s="22">
        <v>45570</v>
      </c>
      <c r="C569" s="21" t="s">
        <v>9</v>
      </c>
      <c r="D569" s="23">
        <v>167.3</v>
      </c>
      <c r="E569" s="24">
        <v>4</v>
      </c>
      <c r="F569" s="23">
        <f t="shared" si="2"/>
        <v>669.2</v>
      </c>
    </row>
    <row r="570" spans="1:6" ht="14.25" customHeight="1" x14ac:dyDescent="0.25">
      <c r="A570" s="21" t="s">
        <v>14</v>
      </c>
      <c r="B570" s="22">
        <v>45571</v>
      </c>
      <c r="C570" s="21" t="s">
        <v>10</v>
      </c>
      <c r="D570" s="23">
        <v>299.39999999999998</v>
      </c>
      <c r="E570" s="24">
        <v>5</v>
      </c>
      <c r="F570" s="23">
        <f t="shared" si="2"/>
        <v>1497</v>
      </c>
    </row>
    <row r="571" spans="1:6" ht="14.25" customHeight="1" x14ac:dyDescent="0.25">
      <c r="A571" s="21" t="s">
        <v>8</v>
      </c>
      <c r="B571" s="22">
        <v>45571</v>
      </c>
      <c r="C571" s="21" t="s">
        <v>6</v>
      </c>
      <c r="D571" s="23">
        <v>209.3</v>
      </c>
      <c r="E571" s="24">
        <v>1</v>
      </c>
      <c r="F571" s="23">
        <f t="shared" si="2"/>
        <v>209.3</v>
      </c>
    </row>
    <row r="572" spans="1:6" ht="14.25" customHeight="1" x14ac:dyDescent="0.25">
      <c r="A572" s="21" t="s">
        <v>14</v>
      </c>
      <c r="B572" s="22">
        <v>45573</v>
      </c>
      <c r="C572" s="21" t="s">
        <v>7</v>
      </c>
      <c r="D572" s="23">
        <v>119.4</v>
      </c>
      <c r="E572" s="24">
        <v>1</v>
      </c>
      <c r="F572" s="23">
        <f t="shared" si="2"/>
        <v>119.4</v>
      </c>
    </row>
    <row r="573" spans="1:6" ht="14.25" customHeight="1" x14ac:dyDescent="0.25">
      <c r="A573" s="21" t="s">
        <v>8</v>
      </c>
      <c r="B573" s="22">
        <v>45574</v>
      </c>
      <c r="C573" s="21" t="s">
        <v>13</v>
      </c>
      <c r="D573" s="23">
        <v>202.3</v>
      </c>
      <c r="E573" s="24">
        <v>5</v>
      </c>
      <c r="F573" s="23">
        <f t="shared" si="2"/>
        <v>1011.5</v>
      </c>
    </row>
    <row r="574" spans="1:6" ht="14.25" customHeight="1" x14ac:dyDescent="0.25">
      <c r="A574" s="21" t="s">
        <v>5</v>
      </c>
      <c r="B574" s="22">
        <v>45575</v>
      </c>
      <c r="C574" s="21" t="s">
        <v>6</v>
      </c>
      <c r="D574" s="23">
        <v>209.3</v>
      </c>
      <c r="E574" s="24">
        <v>2</v>
      </c>
      <c r="F574" s="23">
        <f t="shared" si="2"/>
        <v>418.6</v>
      </c>
    </row>
    <row r="575" spans="1:6" ht="14.25" customHeight="1" x14ac:dyDescent="0.25">
      <c r="A575" s="21" t="s">
        <v>8</v>
      </c>
      <c r="B575" s="22">
        <v>45575</v>
      </c>
      <c r="C575" s="21" t="s">
        <v>6</v>
      </c>
      <c r="D575" s="23">
        <v>209.3</v>
      </c>
      <c r="E575" s="24">
        <v>3</v>
      </c>
      <c r="F575" s="23">
        <f t="shared" si="2"/>
        <v>627.90000000000009</v>
      </c>
    </row>
    <row r="576" spans="1:6" ht="14.25" customHeight="1" x14ac:dyDescent="0.25">
      <c r="A576" s="21" t="s">
        <v>12</v>
      </c>
      <c r="B576" s="22">
        <v>45576</v>
      </c>
      <c r="C576" s="21" t="s">
        <v>6</v>
      </c>
      <c r="D576" s="23">
        <v>209.3</v>
      </c>
      <c r="E576" s="24">
        <v>5</v>
      </c>
      <c r="F576" s="23">
        <f t="shared" si="2"/>
        <v>1046.5</v>
      </c>
    </row>
    <row r="577" spans="1:6" ht="14.25" customHeight="1" x14ac:dyDescent="0.25">
      <c r="A577" s="21" t="s">
        <v>14</v>
      </c>
      <c r="B577" s="22">
        <v>45576</v>
      </c>
      <c r="C577" s="21" t="s">
        <v>7</v>
      </c>
      <c r="D577" s="23">
        <v>119.4</v>
      </c>
      <c r="E577" s="24">
        <v>4</v>
      </c>
      <c r="F577" s="23">
        <f t="shared" si="2"/>
        <v>477.6</v>
      </c>
    </row>
    <row r="578" spans="1:6" ht="14.25" customHeight="1" x14ac:dyDescent="0.25">
      <c r="A578" s="21" t="s">
        <v>8</v>
      </c>
      <c r="B578" s="22">
        <v>45576</v>
      </c>
      <c r="C578" s="21" t="s">
        <v>7</v>
      </c>
      <c r="D578" s="23">
        <v>119.4</v>
      </c>
      <c r="E578" s="24">
        <v>2</v>
      </c>
      <c r="F578" s="23">
        <f t="shared" si="2"/>
        <v>238.8</v>
      </c>
    </row>
    <row r="579" spans="1:6" ht="14.25" customHeight="1" x14ac:dyDescent="0.25">
      <c r="A579" s="21" t="s">
        <v>12</v>
      </c>
      <c r="B579" s="22">
        <v>45577</v>
      </c>
      <c r="C579" s="21" t="s">
        <v>9</v>
      </c>
      <c r="D579" s="23">
        <v>167.3</v>
      </c>
      <c r="E579" s="24">
        <v>3</v>
      </c>
      <c r="F579" s="23">
        <f t="shared" si="2"/>
        <v>501.90000000000003</v>
      </c>
    </row>
    <row r="580" spans="1:6" ht="14.25" customHeight="1" x14ac:dyDescent="0.25">
      <c r="A580" s="21" t="s">
        <v>14</v>
      </c>
      <c r="B580" s="22">
        <v>45577</v>
      </c>
      <c r="C580" s="21" t="s">
        <v>9</v>
      </c>
      <c r="D580" s="23">
        <v>167.3</v>
      </c>
      <c r="E580" s="24">
        <v>5</v>
      </c>
      <c r="F580" s="23">
        <f t="shared" si="2"/>
        <v>836.5</v>
      </c>
    </row>
    <row r="581" spans="1:6" ht="14.25" customHeight="1" x14ac:dyDescent="0.25">
      <c r="A581" s="21" t="s">
        <v>14</v>
      </c>
      <c r="B581" s="22">
        <v>45577</v>
      </c>
      <c r="C581" s="21" t="s">
        <v>13</v>
      </c>
      <c r="D581" s="23">
        <v>202.3</v>
      </c>
      <c r="E581" s="24">
        <v>5</v>
      </c>
      <c r="F581" s="23">
        <f t="shared" si="2"/>
        <v>1011.5</v>
      </c>
    </row>
    <row r="582" spans="1:6" ht="14.25" customHeight="1" x14ac:dyDescent="0.25">
      <c r="A582" s="21" t="s">
        <v>5</v>
      </c>
      <c r="B582" s="22">
        <v>45577</v>
      </c>
      <c r="C582" s="21" t="s">
        <v>13</v>
      </c>
      <c r="D582" s="23">
        <v>202.3</v>
      </c>
      <c r="E582" s="24">
        <v>4</v>
      </c>
      <c r="F582" s="23">
        <f t="shared" si="2"/>
        <v>809.2</v>
      </c>
    </row>
    <row r="583" spans="1:6" ht="14.25" customHeight="1" x14ac:dyDescent="0.25">
      <c r="A583" s="21" t="s">
        <v>14</v>
      </c>
      <c r="B583" s="22">
        <v>45578</v>
      </c>
      <c r="C583" s="21" t="s">
        <v>10</v>
      </c>
      <c r="D583" s="23">
        <v>299.39999999999998</v>
      </c>
      <c r="E583" s="24">
        <v>4</v>
      </c>
      <c r="F583" s="23">
        <f t="shared" si="2"/>
        <v>1197.5999999999999</v>
      </c>
    </row>
    <row r="584" spans="1:6" ht="14.25" customHeight="1" x14ac:dyDescent="0.25">
      <c r="A584" s="21" t="s">
        <v>5</v>
      </c>
      <c r="B584" s="22">
        <v>45578</v>
      </c>
      <c r="C584" s="21" t="s">
        <v>9</v>
      </c>
      <c r="D584" s="23">
        <v>167.3</v>
      </c>
      <c r="E584" s="24">
        <v>5</v>
      </c>
      <c r="F584" s="23">
        <f t="shared" si="2"/>
        <v>836.5</v>
      </c>
    </row>
    <row r="585" spans="1:6" ht="14.25" customHeight="1" x14ac:dyDescent="0.25">
      <c r="A585" s="21" t="s">
        <v>8</v>
      </c>
      <c r="B585" s="22">
        <v>45579</v>
      </c>
      <c r="C585" s="21" t="s">
        <v>7</v>
      </c>
      <c r="D585" s="23">
        <v>119.4</v>
      </c>
      <c r="E585" s="24">
        <v>5</v>
      </c>
      <c r="F585" s="23">
        <f t="shared" si="2"/>
        <v>597</v>
      </c>
    </row>
    <row r="586" spans="1:6" ht="14.25" customHeight="1" x14ac:dyDescent="0.25">
      <c r="A586" s="21" t="s">
        <v>11</v>
      </c>
      <c r="B586" s="22">
        <v>45579</v>
      </c>
      <c r="C586" s="21" t="s">
        <v>6</v>
      </c>
      <c r="D586" s="23">
        <v>209.3</v>
      </c>
      <c r="E586" s="24">
        <v>4</v>
      </c>
      <c r="F586" s="23">
        <f t="shared" si="2"/>
        <v>837.2</v>
      </c>
    </row>
    <row r="587" spans="1:6" ht="14.25" customHeight="1" x14ac:dyDescent="0.25">
      <c r="A587" s="21" t="s">
        <v>11</v>
      </c>
      <c r="B587" s="22">
        <v>45580</v>
      </c>
      <c r="C587" s="21" t="s">
        <v>6</v>
      </c>
      <c r="D587" s="23">
        <v>209.3</v>
      </c>
      <c r="E587" s="24">
        <v>5</v>
      </c>
      <c r="F587" s="23">
        <f t="shared" si="2"/>
        <v>1046.5</v>
      </c>
    </row>
    <row r="588" spans="1:6" ht="14.25" customHeight="1" x14ac:dyDescent="0.25">
      <c r="A588" s="21" t="s">
        <v>12</v>
      </c>
      <c r="B588" s="22">
        <v>45581</v>
      </c>
      <c r="C588" s="21" t="s">
        <v>10</v>
      </c>
      <c r="D588" s="23">
        <v>299.39999999999998</v>
      </c>
      <c r="E588" s="24">
        <v>3</v>
      </c>
      <c r="F588" s="23">
        <f t="shared" si="2"/>
        <v>898.19999999999993</v>
      </c>
    </row>
    <row r="589" spans="1:6" ht="14.25" customHeight="1" x14ac:dyDescent="0.25">
      <c r="A589" s="21" t="s">
        <v>14</v>
      </c>
      <c r="B589" s="22">
        <v>45581</v>
      </c>
      <c r="C589" s="21" t="s">
        <v>13</v>
      </c>
      <c r="D589" s="23">
        <v>202.3</v>
      </c>
      <c r="E589" s="24">
        <v>1</v>
      </c>
      <c r="F589" s="23">
        <f t="shared" si="2"/>
        <v>202.3</v>
      </c>
    </row>
    <row r="590" spans="1:6" ht="14.25" customHeight="1" x14ac:dyDescent="0.25">
      <c r="A590" s="21" t="s">
        <v>14</v>
      </c>
      <c r="B590" s="22">
        <v>45582</v>
      </c>
      <c r="C590" s="21" t="s">
        <v>13</v>
      </c>
      <c r="D590" s="23">
        <v>202.3</v>
      </c>
      <c r="E590" s="24">
        <v>1</v>
      </c>
      <c r="F590" s="23">
        <f t="shared" si="2"/>
        <v>202.3</v>
      </c>
    </row>
    <row r="591" spans="1:6" ht="14.25" customHeight="1" x14ac:dyDescent="0.25">
      <c r="A591" s="21" t="s">
        <v>11</v>
      </c>
      <c r="B591" s="22">
        <v>45583</v>
      </c>
      <c r="C591" s="21" t="s">
        <v>13</v>
      </c>
      <c r="D591" s="23">
        <v>202.3</v>
      </c>
      <c r="E591" s="24">
        <v>1</v>
      </c>
      <c r="F591" s="23">
        <f t="shared" si="2"/>
        <v>202.3</v>
      </c>
    </row>
    <row r="592" spans="1:6" ht="14.25" customHeight="1" x14ac:dyDescent="0.25">
      <c r="A592" s="21" t="s">
        <v>14</v>
      </c>
      <c r="B592" s="22">
        <v>45584</v>
      </c>
      <c r="C592" s="21" t="s">
        <v>10</v>
      </c>
      <c r="D592" s="23">
        <v>299.39999999999998</v>
      </c>
      <c r="E592" s="24">
        <v>3</v>
      </c>
      <c r="F592" s="23">
        <f t="shared" si="2"/>
        <v>898.19999999999993</v>
      </c>
    </row>
    <row r="593" spans="1:6" ht="14.25" customHeight="1" x14ac:dyDescent="0.25">
      <c r="A593" s="21" t="s">
        <v>14</v>
      </c>
      <c r="B593" s="22">
        <v>45584</v>
      </c>
      <c r="C593" s="21" t="s">
        <v>13</v>
      </c>
      <c r="D593" s="23">
        <v>202.3</v>
      </c>
      <c r="E593" s="24">
        <v>4</v>
      </c>
      <c r="F593" s="23">
        <f t="shared" si="2"/>
        <v>809.2</v>
      </c>
    </row>
    <row r="594" spans="1:6" ht="14.25" customHeight="1" x14ac:dyDescent="0.25">
      <c r="A594" s="21" t="s">
        <v>5</v>
      </c>
      <c r="B594" s="22">
        <v>45584</v>
      </c>
      <c r="C594" s="21" t="s">
        <v>10</v>
      </c>
      <c r="D594" s="23">
        <v>299.39999999999998</v>
      </c>
      <c r="E594" s="24">
        <v>5</v>
      </c>
      <c r="F594" s="23">
        <f t="shared" si="2"/>
        <v>1497</v>
      </c>
    </row>
    <row r="595" spans="1:6" ht="14.25" customHeight="1" x14ac:dyDescent="0.25">
      <c r="A595" s="21" t="s">
        <v>5</v>
      </c>
      <c r="B595" s="22">
        <v>45584</v>
      </c>
      <c r="C595" s="21" t="s">
        <v>13</v>
      </c>
      <c r="D595" s="23">
        <v>202.3</v>
      </c>
      <c r="E595" s="24">
        <v>4</v>
      </c>
      <c r="F595" s="23">
        <f t="shared" si="2"/>
        <v>809.2</v>
      </c>
    </row>
    <row r="596" spans="1:6" ht="14.25" customHeight="1" x14ac:dyDescent="0.25">
      <c r="A596" s="21" t="s">
        <v>8</v>
      </c>
      <c r="B596" s="22">
        <v>45584</v>
      </c>
      <c r="C596" s="21" t="s">
        <v>7</v>
      </c>
      <c r="D596" s="23">
        <v>119.4</v>
      </c>
      <c r="E596" s="24">
        <v>4</v>
      </c>
      <c r="F596" s="23">
        <f t="shared" si="2"/>
        <v>477.6</v>
      </c>
    </row>
    <row r="597" spans="1:6" ht="14.25" customHeight="1" x14ac:dyDescent="0.25">
      <c r="A597" s="21" t="s">
        <v>8</v>
      </c>
      <c r="B597" s="22">
        <v>45586</v>
      </c>
      <c r="C597" s="21" t="s">
        <v>13</v>
      </c>
      <c r="D597" s="23">
        <v>202.3</v>
      </c>
      <c r="E597" s="24">
        <v>5</v>
      </c>
      <c r="F597" s="23">
        <f t="shared" si="2"/>
        <v>1011.5</v>
      </c>
    </row>
    <row r="598" spans="1:6" ht="14.25" customHeight="1" x14ac:dyDescent="0.25">
      <c r="A598" s="21" t="s">
        <v>8</v>
      </c>
      <c r="B598" s="22">
        <v>45586</v>
      </c>
      <c r="C598" s="21" t="s">
        <v>10</v>
      </c>
      <c r="D598" s="23">
        <v>299.39999999999998</v>
      </c>
      <c r="E598" s="24">
        <v>2</v>
      </c>
      <c r="F598" s="23">
        <f t="shared" si="2"/>
        <v>598.79999999999995</v>
      </c>
    </row>
    <row r="599" spans="1:6" ht="14.25" customHeight="1" x14ac:dyDescent="0.25">
      <c r="A599" s="21" t="s">
        <v>11</v>
      </c>
      <c r="B599" s="22">
        <v>45586</v>
      </c>
      <c r="C599" s="21" t="s">
        <v>13</v>
      </c>
      <c r="D599" s="23">
        <v>202.3</v>
      </c>
      <c r="E599" s="24">
        <v>2</v>
      </c>
      <c r="F599" s="23">
        <f t="shared" si="2"/>
        <v>404.6</v>
      </c>
    </row>
    <row r="600" spans="1:6" ht="14.25" customHeight="1" x14ac:dyDescent="0.25">
      <c r="A600" s="21" t="s">
        <v>5</v>
      </c>
      <c r="B600" s="22">
        <v>45588</v>
      </c>
      <c r="C600" s="21" t="s">
        <v>6</v>
      </c>
      <c r="D600" s="23">
        <v>209.3</v>
      </c>
      <c r="E600" s="24">
        <v>1</v>
      </c>
      <c r="F600" s="23">
        <f t="shared" si="2"/>
        <v>209.3</v>
      </c>
    </row>
    <row r="601" spans="1:6" ht="14.25" customHeight="1" x14ac:dyDescent="0.25">
      <c r="A601" s="21" t="s">
        <v>8</v>
      </c>
      <c r="B601" s="22">
        <v>45588</v>
      </c>
      <c r="C601" s="21" t="s">
        <v>7</v>
      </c>
      <c r="D601" s="23">
        <v>119.4</v>
      </c>
      <c r="E601" s="24">
        <v>5</v>
      </c>
      <c r="F601" s="23">
        <f t="shared" si="2"/>
        <v>597</v>
      </c>
    </row>
    <row r="602" spans="1:6" ht="14.25" customHeight="1" x14ac:dyDescent="0.25">
      <c r="A602" s="21" t="s">
        <v>12</v>
      </c>
      <c r="B602" s="22">
        <v>45589</v>
      </c>
      <c r="C602" s="21" t="s">
        <v>6</v>
      </c>
      <c r="D602" s="23">
        <v>209.3</v>
      </c>
      <c r="E602" s="24">
        <v>4</v>
      </c>
      <c r="F602" s="23">
        <f t="shared" si="2"/>
        <v>837.2</v>
      </c>
    </row>
    <row r="603" spans="1:6" ht="14.25" customHeight="1" x14ac:dyDescent="0.25">
      <c r="A603" s="21" t="s">
        <v>12</v>
      </c>
      <c r="B603" s="22">
        <v>45590</v>
      </c>
      <c r="C603" s="21" t="s">
        <v>6</v>
      </c>
      <c r="D603" s="23">
        <v>209.3</v>
      </c>
      <c r="E603" s="24">
        <v>3</v>
      </c>
      <c r="F603" s="23">
        <f t="shared" si="2"/>
        <v>627.90000000000009</v>
      </c>
    </row>
    <row r="604" spans="1:6" ht="14.25" customHeight="1" x14ac:dyDescent="0.25">
      <c r="A604" s="21" t="s">
        <v>11</v>
      </c>
      <c r="B604" s="22">
        <v>45590</v>
      </c>
      <c r="C604" s="21" t="s">
        <v>9</v>
      </c>
      <c r="D604" s="23">
        <v>167.3</v>
      </c>
      <c r="E604" s="24">
        <v>2</v>
      </c>
      <c r="F604" s="23">
        <f t="shared" si="2"/>
        <v>334.6</v>
      </c>
    </row>
    <row r="605" spans="1:6" ht="14.25" customHeight="1" x14ac:dyDescent="0.25">
      <c r="A605" s="21" t="s">
        <v>12</v>
      </c>
      <c r="B605" s="22">
        <v>45591</v>
      </c>
      <c r="C605" s="21" t="s">
        <v>13</v>
      </c>
      <c r="D605" s="23">
        <v>202.3</v>
      </c>
      <c r="E605" s="24">
        <v>3</v>
      </c>
      <c r="F605" s="23">
        <f t="shared" si="2"/>
        <v>606.90000000000009</v>
      </c>
    </row>
    <row r="606" spans="1:6" ht="14.25" customHeight="1" x14ac:dyDescent="0.25">
      <c r="A606" s="21" t="s">
        <v>8</v>
      </c>
      <c r="B606" s="22">
        <v>45591</v>
      </c>
      <c r="C606" s="21" t="s">
        <v>13</v>
      </c>
      <c r="D606" s="23">
        <v>202.3</v>
      </c>
      <c r="E606" s="24">
        <v>5</v>
      </c>
      <c r="F606" s="23">
        <f t="shared" si="2"/>
        <v>1011.5</v>
      </c>
    </row>
    <row r="607" spans="1:6" ht="14.25" customHeight="1" x14ac:dyDescent="0.25">
      <c r="A607" s="21" t="s">
        <v>12</v>
      </c>
      <c r="B607" s="22">
        <v>45592</v>
      </c>
      <c r="C607" s="21" t="s">
        <v>9</v>
      </c>
      <c r="D607" s="23">
        <v>167.3</v>
      </c>
      <c r="E607" s="24">
        <v>3</v>
      </c>
      <c r="F607" s="23">
        <f t="shared" si="2"/>
        <v>501.90000000000003</v>
      </c>
    </row>
    <row r="608" spans="1:6" ht="14.25" customHeight="1" x14ac:dyDescent="0.25">
      <c r="A608" s="21" t="s">
        <v>5</v>
      </c>
      <c r="B608" s="22">
        <v>45592</v>
      </c>
      <c r="C608" s="21" t="s">
        <v>13</v>
      </c>
      <c r="D608" s="23">
        <v>202.3</v>
      </c>
      <c r="E608" s="24">
        <v>4</v>
      </c>
      <c r="F608" s="23">
        <f t="shared" si="2"/>
        <v>809.2</v>
      </c>
    </row>
    <row r="609" spans="1:6" ht="14.25" customHeight="1" x14ac:dyDescent="0.25">
      <c r="A609" s="21" t="s">
        <v>5</v>
      </c>
      <c r="B609" s="22">
        <v>45593</v>
      </c>
      <c r="C609" s="21" t="s">
        <v>7</v>
      </c>
      <c r="D609" s="23">
        <v>119.4</v>
      </c>
      <c r="E609" s="24">
        <v>1</v>
      </c>
      <c r="F609" s="23">
        <f t="shared" si="2"/>
        <v>119.4</v>
      </c>
    </row>
    <row r="610" spans="1:6" ht="14.25" customHeight="1" x14ac:dyDescent="0.25">
      <c r="A610" s="21" t="s">
        <v>11</v>
      </c>
      <c r="B610" s="22">
        <v>45593</v>
      </c>
      <c r="C610" s="21" t="s">
        <v>13</v>
      </c>
      <c r="D610" s="23">
        <v>202.3</v>
      </c>
      <c r="E610" s="24">
        <v>3</v>
      </c>
      <c r="F610" s="23">
        <f t="shared" si="2"/>
        <v>606.90000000000009</v>
      </c>
    </row>
    <row r="611" spans="1:6" ht="14.25" customHeight="1" x14ac:dyDescent="0.25">
      <c r="A611" s="21" t="s">
        <v>8</v>
      </c>
      <c r="B611" s="22">
        <v>45594</v>
      </c>
      <c r="C611" s="21" t="s">
        <v>6</v>
      </c>
      <c r="D611" s="23">
        <v>209.3</v>
      </c>
      <c r="E611" s="24">
        <v>4</v>
      </c>
      <c r="F611" s="23">
        <f t="shared" si="2"/>
        <v>837.2</v>
      </c>
    </row>
    <row r="612" spans="1:6" ht="14.25" customHeight="1" x14ac:dyDescent="0.25">
      <c r="A612" s="21" t="s">
        <v>8</v>
      </c>
      <c r="B612" s="22">
        <v>45595</v>
      </c>
      <c r="C612" s="21" t="s">
        <v>7</v>
      </c>
      <c r="D612" s="23">
        <v>119.4</v>
      </c>
      <c r="E612" s="24">
        <v>4</v>
      </c>
      <c r="F612" s="23">
        <f t="shared" si="2"/>
        <v>477.6</v>
      </c>
    </row>
    <row r="613" spans="1:6" ht="14.25" customHeight="1" x14ac:dyDescent="0.25">
      <c r="A613" s="21" t="s">
        <v>11</v>
      </c>
      <c r="B613" s="22">
        <v>45597</v>
      </c>
      <c r="C613" s="21" t="s">
        <v>6</v>
      </c>
      <c r="D613" s="23">
        <v>209.3</v>
      </c>
      <c r="E613" s="24">
        <v>4</v>
      </c>
      <c r="F613" s="23">
        <f t="shared" si="2"/>
        <v>837.2</v>
      </c>
    </row>
    <row r="614" spans="1:6" ht="14.25" customHeight="1" x14ac:dyDescent="0.25">
      <c r="A614" s="21" t="s">
        <v>5</v>
      </c>
      <c r="B614" s="22">
        <v>45598</v>
      </c>
      <c r="C614" s="21" t="s">
        <v>13</v>
      </c>
      <c r="D614" s="23">
        <v>202.3</v>
      </c>
      <c r="E614" s="24">
        <v>4</v>
      </c>
      <c r="F614" s="23">
        <f t="shared" si="2"/>
        <v>809.2</v>
      </c>
    </row>
    <row r="615" spans="1:6" ht="14.25" customHeight="1" x14ac:dyDescent="0.25">
      <c r="A615" s="21" t="s">
        <v>8</v>
      </c>
      <c r="B615" s="22">
        <v>45598</v>
      </c>
      <c r="C615" s="21" t="s">
        <v>9</v>
      </c>
      <c r="D615" s="23">
        <v>167.3</v>
      </c>
      <c r="E615" s="24">
        <v>5</v>
      </c>
      <c r="F615" s="23">
        <f t="shared" si="2"/>
        <v>836.5</v>
      </c>
    </row>
    <row r="616" spans="1:6" ht="14.25" customHeight="1" x14ac:dyDescent="0.25">
      <c r="A616" s="21" t="s">
        <v>5</v>
      </c>
      <c r="B616" s="22">
        <v>45599</v>
      </c>
      <c r="C616" s="21" t="s">
        <v>9</v>
      </c>
      <c r="D616" s="23">
        <v>167.3</v>
      </c>
      <c r="E616" s="24">
        <v>1</v>
      </c>
      <c r="F616" s="23">
        <f t="shared" si="2"/>
        <v>167.3</v>
      </c>
    </row>
    <row r="617" spans="1:6" ht="14.25" customHeight="1" x14ac:dyDescent="0.25">
      <c r="A617" s="21" t="s">
        <v>8</v>
      </c>
      <c r="B617" s="22">
        <v>45599</v>
      </c>
      <c r="C617" s="21" t="s">
        <v>9</v>
      </c>
      <c r="D617" s="23">
        <v>167.3</v>
      </c>
      <c r="E617" s="24">
        <v>4</v>
      </c>
      <c r="F617" s="23">
        <f t="shared" si="2"/>
        <v>669.2</v>
      </c>
    </row>
    <row r="618" spans="1:6" ht="14.25" customHeight="1" x14ac:dyDescent="0.25">
      <c r="A618" s="21" t="s">
        <v>14</v>
      </c>
      <c r="B618" s="22">
        <v>45600</v>
      </c>
      <c r="C618" s="21" t="s">
        <v>6</v>
      </c>
      <c r="D618" s="23">
        <v>209.3</v>
      </c>
      <c r="E618" s="24">
        <v>1</v>
      </c>
      <c r="F618" s="23">
        <f t="shared" si="2"/>
        <v>209.3</v>
      </c>
    </row>
    <row r="619" spans="1:6" ht="14.25" customHeight="1" x14ac:dyDescent="0.25">
      <c r="A619" s="21" t="s">
        <v>8</v>
      </c>
      <c r="B619" s="22">
        <v>45600</v>
      </c>
      <c r="C619" s="21" t="s">
        <v>13</v>
      </c>
      <c r="D619" s="23">
        <v>202.3</v>
      </c>
      <c r="E619" s="24">
        <v>3</v>
      </c>
      <c r="F619" s="23">
        <f t="shared" si="2"/>
        <v>606.90000000000009</v>
      </c>
    </row>
    <row r="620" spans="1:6" ht="14.25" customHeight="1" x14ac:dyDescent="0.25">
      <c r="A620" s="21" t="s">
        <v>12</v>
      </c>
      <c r="B620" s="22">
        <v>45602</v>
      </c>
      <c r="C620" s="21" t="s">
        <v>10</v>
      </c>
      <c r="D620" s="23">
        <v>299.39999999999998</v>
      </c>
      <c r="E620" s="24">
        <v>2</v>
      </c>
      <c r="F620" s="23">
        <f t="shared" si="2"/>
        <v>598.79999999999995</v>
      </c>
    </row>
    <row r="621" spans="1:6" ht="14.25" customHeight="1" x14ac:dyDescent="0.25">
      <c r="A621" s="21" t="s">
        <v>5</v>
      </c>
      <c r="B621" s="22">
        <v>45602</v>
      </c>
      <c r="C621" s="21" t="s">
        <v>9</v>
      </c>
      <c r="D621" s="23">
        <v>167.3</v>
      </c>
      <c r="E621" s="24">
        <v>3</v>
      </c>
      <c r="F621" s="23">
        <f t="shared" si="2"/>
        <v>501.90000000000003</v>
      </c>
    </row>
    <row r="622" spans="1:6" ht="14.25" customHeight="1" x14ac:dyDescent="0.25">
      <c r="A622" s="21" t="s">
        <v>11</v>
      </c>
      <c r="B622" s="22">
        <v>45602</v>
      </c>
      <c r="C622" s="21" t="s">
        <v>9</v>
      </c>
      <c r="D622" s="23">
        <v>167.3</v>
      </c>
      <c r="E622" s="24">
        <v>1</v>
      </c>
      <c r="F622" s="23">
        <f t="shared" si="2"/>
        <v>167.3</v>
      </c>
    </row>
    <row r="623" spans="1:6" ht="14.25" customHeight="1" x14ac:dyDescent="0.25">
      <c r="A623" s="21" t="s">
        <v>12</v>
      </c>
      <c r="B623" s="22">
        <v>45603</v>
      </c>
      <c r="C623" s="21" t="s">
        <v>9</v>
      </c>
      <c r="D623" s="23">
        <v>167.3</v>
      </c>
      <c r="E623" s="24">
        <v>3</v>
      </c>
      <c r="F623" s="23">
        <f t="shared" si="2"/>
        <v>501.90000000000003</v>
      </c>
    </row>
    <row r="624" spans="1:6" ht="14.25" customHeight="1" x14ac:dyDescent="0.25">
      <c r="A624" s="21" t="s">
        <v>8</v>
      </c>
      <c r="B624" s="22">
        <v>45603</v>
      </c>
      <c r="C624" s="21" t="s">
        <v>9</v>
      </c>
      <c r="D624" s="23">
        <v>167.3</v>
      </c>
      <c r="E624" s="24">
        <v>2</v>
      </c>
      <c r="F624" s="23">
        <f t="shared" si="2"/>
        <v>334.6</v>
      </c>
    </row>
    <row r="625" spans="1:6" ht="14.25" customHeight="1" x14ac:dyDescent="0.25">
      <c r="A625" s="21" t="s">
        <v>8</v>
      </c>
      <c r="B625" s="22">
        <v>45603</v>
      </c>
      <c r="C625" s="21" t="s">
        <v>6</v>
      </c>
      <c r="D625" s="23">
        <v>209.3</v>
      </c>
      <c r="E625" s="24">
        <v>1</v>
      </c>
      <c r="F625" s="23">
        <f t="shared" si="2"/>
        <v>209.3</v>
      </c>
    </row>
    <row r="626" spans="1:6" ht="14.25" customHeight="1" x14ac:dyDescent="0.25">
      <c r="A626" s="21" t="s">
        <v>11</v>
      </c>
      <c r="B626" s="22">
        <v>45603</v>
      </c>
      <c r="C626" s="21" t="s">
        <v>7</v>
      </c>
      <c r="D626" s="23">
        <v>119.4</v>
      </c>
      <c r="E626" s="24">
        <v>2</v>
      </c>
      <c r="F626" s="23">
        <f t="shared" si="2"/>
        <v>238.8</v>
      </c>
    </row>
    <row r="627" spans="1:6" ht="14.25" customHeight="1" x14ac:dyDescent="0.25">
      <c r="A627" s="21" t="s">
        <v>11</v>
      </c>
      <c r="B627" s="22">
        <v>45603</v>
      </c>
      <c r="C627" s="21" t="s">
        <v>6</v>
      </c>
      <c r="D627" s="23">
        <v>209.3</v>
      </c>
      <c r="E627" s="24">
        <v>2</v>
      </c>
      <c r="F627" s="23">
        <f t="shared" si="2"/>
        <v>418.6</v>
      </c>
    </row>
    <row r="628" spans="1:6" ht="14.25" customHeight="1" x14ac:dyDescent="0.25">
      <c r="A628" s="21" t="s">
        <v>12</v>
      </c>
      <c r="B628" s="22">
        <v>45604</v>
      </c>
      <c r="C628" s="21" t="s">
        <v>10</v>
      </c>
      <c r="D628" s="23">
        <v>299.39999999999998</v>
      </c>
      <c r="E628" s="24">
        <v>1</v>
      </c>
      <c r="F628" s="23">
        <f t="shared" si="2"/>
        <v>299.39999999999998</v>
      </c>
    </row>
    <row r="629" spans="1:6" ht="14.25" customHeight="1" x14ac:dyDescent="0.25">
      <c r="A629" s="21" t="s">
        <v>14</v>
      </c>
      <c r="B629" s="22">
        <v>45604</v>
      </c>
      <c r="C629" s="21" t="s">
        <v>10</v>
      </c>
      <c r="D629" s="23">
        <v>299.39999999999998</v>
      </c>
      <c r="E629" s="24">
        <v>4</v>
      </c>
      <c r="F629" s="23">
        <f t="shared" si="2"/>
        <v>1197.5999999999999</v>
      </c>
    </row>
    <row r="630" spans="1:6" ht="14.25" customHeight="1" x14ac:dyDescent="0.25">
      <c r="A630" s="21" t="s">
        <v>8</v>
      </c>
      <c r="B630" s="22">
        <v>45604</v>
      </c>
      <c r="C630" s="21" t="s">
        <v>9</v>
      </c>
      <c r="D630" s="23">
        <v>167.3</v>
      </c>
      <c r="E630" s="24">
        <v>4</v>
      </c>
      <c r="F630" s="23">
        <f t="shared" si="2"/>
        <v>669.2</v>
      </c>
    </row>
    <row r="631" spans="1:6" ht="14.25" customHeight="1" x14ac:dyDescent="0.25">
      <c r="A631" s="21" t="s">
        <v>8</v>
      </c>
      <c r="B631" s="22">
        <v>45604</v>
      </c>
      <c r="C631" s="21" t="s">
        <v>6</v>
      </c>
      <c r="D631" s="23">
        <v>209.3</v>
      </c>
      <c r="E631" s="24">
        <v>1</v>
      </c>
      <c r="F631" s="23">
        <f t="shared" si="2"/>
        <v>209.3</v>
      </c>
    </row>
    <row r="632" spans="1:6" ht="14.25" customHeight="1" x14ac:dyDescent="0.25">
      <c r="A632" s="21" t="s">
        <v>14</v>
      </c>
      <c r="B632" s="22">
        <v>45605</v>
      </c>
      <c r="C632" s="21" t="s">
        <v>7</v>
      </c>
      <c r="D632" s="23">
        <v>119.4</v>
      </c>
      <c r="E632" s="24">
        <v>4</v>
      </c>
      <c r="F632" s="23">
        <f t="shared" si="2"/>
        <v>477.6</v>
      </c>
    </row>
    <row r="633" spans="1:6" ht="14.25" customHeight="1" x14ac:dyDescent="0.25">
      <c r="A633" s="21" t="s">
        <v>8</v>
      </c>
      <c r="B633" s="22">
        <v>45605</v>
      </c>
      <c r="C633" s="21" t="s">
        <v>9</v>
      </c>
      <c r="D633" s="23">
        <v>167.3</v>
      </c>
      <c r="E633" s="24">
        <v>4</v>
      </c>
      <c r="F633" s="23">
        <f t="shared" si="2"/>
        <v>669.2</v>
      </c>
    </row>
    <row r="634" spans="1:6" ht="14.25" customHeight="1" x14ac:dyDescent="0.25">
      <c r="A634" s="21" t="s">
        <v>11</v>
      </c>
      <c r="B634" s="22">
        <v>45605</v>
      </c>
      <c r="C634" s="21" t="s">
        <v>7</v>
      </c>
      <c r="D634" s="23">
        <v>119.4</v>
      </c>
      <c r="E634" s="24">
        <v>1</v>
      </c>
      <c r="F634" s="23">
        <f t="shared" si="2"/>
        <v>119.4</v>
      </c>
    </row>
    <row r="635" spans="1:6" ht="14.25" customHeight="1" x14ac:dyDescent="0.25">
      <c r="A635" s="21" t="s">
        <v>12</v>
      </c>
      <c r="B635" s="22">
        <v>45606</v>
      </c>
      <c r="C635" s="21" t="s">
        <v>10</v>
      </c>
      <c r="D635" s="23">
        <v>299.39999999999998</v>
      </c>
      <c r="E635" s="24">
        <v>2</v>
      </c>
      <c r="F635" s="23">
        <f t="shared" si="2"/>
        <v>598.79999999999995</v>
      </c>
    </row>
    <row r="636" spans="1:6" ht="14.25" customHeight="1" x14ac:dyDescent="0.25">
      <c r="A636" s="21" t="s">
        <v>12</v>
      </c>
      <c r="B636" s="22">
        <v>45607</v>
      </c>
      <c r="C636" s="21" t="s">
        <v>10</v>
      </c>
      <c r="D636" s="23">
        <v>299.39999999999998</v>
      </c>
      <c r="E636" s="24">
        <v>5</v>
      </c>
      <c r="F636" s="23">
        <f t="shared" si="2"/>
        <v>1497</v>
      </c>
    </row>
    <row r="637" spans="1:6" ht="14.25" customHeight="1" x14ac:dyDescent="0.25">
      <c r="A637" s="21" t="s">
        <v>12</v>
      </c>
      <c r="B637" s="22">
        <v>45607</v>
      </c>
      <c r="C637" s="21" t="s">
        <v>6</v>
      </c>
      <c r="D637" s="23">
        <v>209.3</v>
      </c>
      <c r="E637" s="24">
        <v>4</v>
      </c>
      <c r="F637" s="23">
        <f t="shared" si="2"/>
        <v>837.2</v>
      </c>
    </row>
    <row r="638" spans="1:6" ht="14.25" customHeight="1" x14ac:dyDescent="0.25">
      <c r="A638" s="21" t="s">
        <v>14</v>
      </c>
      <c r="B638" s="22">
        <v>45607</v>
      </c>
      <c r="C638" s="21" t="s">
        <v>10</v>
      </c>
      <c r="D638" s="23">
        <v>299.39999999999998</v>
      </c>
      <c r="E638" s="24">
        <v>2</v>
      </c>
      <c r="F638" s="23">
        <f t="shared" si="2"/>
        <v>598.79999999999995</v>
      </c>
    </row>
    <row r="639" spans="1:6" ht="14.25" customHeight="1" x14ac:dyDescent="0.25">
      <c r="A639" s="21" t="s">
        <v>11</v>
      </c>
      <c r="B639" s="22">
        <v>45607</v>
      </c>
      <c r="C639" s="21" t="s">
        <v>10</v>
      </c>
      <c r="D639" s="23">
        <v>299.39999999999998</v>
      </c>
      <c r="E639" s="24">
        <v>2</v>
      </c>
      <c r="F639" s="23">
        <f t="shared" si="2"/>
        <v>598.79999999999995</v>
      </c>
    </row>
    <row r="640" spans="1:6" ht="14.25" customHeight="1" x14ac:dyDescent="0.25">
      <c r="A640" s="21" t="s">
        <v>14</v>
      </c>
      <c r="B640" s="22">
        <v>45608</v>
      </c>
      <c r="C640" s="21" t="s">
        <v>6</v>
      </c>
      <c r="D640" s="23">
        <v>209.3</v>
      </c>
      <c r="E640" s="24">
        <v>3</v>
      </c>
      <c r="F640" s="23">
        <f t="shared" si="2"/>
        <v>627.90000000000009</v>
      </c>
    </row>
    <row r="641" spans="1:6" ht="14.25" customHeight="1" x14ac:dyDescent="0.25">
      <c r="A641" s="21" t="s">
        <v>5</v>
      </c>
      <c r="B641" s="22">
        <v>45608</v>
      </c>
      <c r="C641" s="21" t="s">
        <v>6</v>
      </c>
      <c r="D641" s="23">
        <v>209.3</v>
      </c>
      <c r="E641" s="24">
        <v>2</v>
      </c>
      <c r="F641" s="23">
        <f t="shared" si="2"/>
        <v>418.6</v>
      </c>
    </row>
    <row r="642" spans="1:6" ht="14.25" customHeight="1" x14ac:dyDescent="0.25">
      <c r="A642" s="21" t="s">
        <v>5</v>
      </c>
      <c r="B642" s="22">
        <v>45608</v>
      </c>
      <c r="C642" s="21" t="s">
        <v>10</v>
      </c>
      <c r="D642" s="23">
        <v>299.39999999999998</v>
      </c>
      <c r="E642" s="24">
        <v>5</v>
      </c>
      <c r="F642" s="23">
        <f t="shared" si="2"/>
        <v>1497</v>
      </c>
    </row>
    <row r="643" spans="1:6" ht="14.25" customHeight="1" x14ac:dyDescent="0.25">
      <c r="A643" s="21" t="s">
        <v>8</v>
      </c>
      <c r="B643" s="22">
        <v>45608</v>
      </c>
      <c r="C643" s="21" t="s">
        <v>9</v>
      </c>
      <c r="D643" s="23">
        <v>167.3</v>
      </c>
      <c r="E643" s="24">
        <v>1</v>
      </c>
      <c r="F643" s="23">
        <f t="shared" si="2"/>
        <v>167.3</v>
      </c>
    </row>
    <row r="644" spans="1:6" ht="14.25" customHeight="1" x14ac:dyDescent="0.25">
      <c r="A644" s="21" t="s">
        <v>8</v>
      </c>
      <c r="B644" s="22">
        <v>45608</v>
      </c>
      <c r="C644" s="21" t="s">
        <v>10</v>
      </c>
      <c r="D644" s="23">
        <v>299.39999999999998</v>
      </c>
      <c r="E644" s="24">
        <v>4</v>
      </c>
      <c r="F644" s="23">
        <f t="shared" si="2"/>
        <v>1197.5999999999999</v>
      </c>
    </row>
    <row r="645" spans="1:6" ht="14.25" customHeight="1" x14ac:dyDescent="0.25">
      <c r="A645" s="21" t="s">
        <v>12</v>
      </c>
      <c r="B645" s="22">
        <v>45610</v>
      </c>
      <c r="C645" s="21" t="s">
        <v>10</v>
      </c>
      <c r="D645" s="23">
        <v>299.39999999999998</v>
      </c>
      <c r="E645" s="24">
        <v>5</v>
      </c>
      <c r="F645" s="23">
        <f t="shared" si="2"/>
        <v>1497</v>
      </c>
    </row>
    <row r="646" spans="1:6" ht="14.25" customHeight="1" x14ac:dyDescent="0.25">
      <c r="A646" s="21" t="s">
        <v>12</v>
      </c>
      <c r="B646" s="22">
        <v>45610</v>
      </c>
      <c r="C646" s="21" t="s">
        <v>6</v>
      </c>
      <c r="D646" s="23">
        <v>209.3</v>
      </c>
      <c r="E646" s="24">
        <v>3</v>
      </c>
      <c r="F646" s="23">
        <f t="shared" si="2"/>
        <v>627.90000000000009</v>
      </c>
    </row>
    <row r="647" spans="1:6" ht="14.25" customHeight="1" x14ac:dyDescent="0.25">
      <c r="A647" s="21" t="s">
        <v>14</v>
      </c>
      <c r="B647" s="22">
        <v>45610</v>
      </c>
      <c r="C647" s="21" t="s">
        <v>7</v>
      </c>
      <c r="D647" s="23">
        <v>119.4</v>
      </c>
      <c r="E647" s="24">
        <v>1</v>
      </c>
      <c r="F647" s="23">
        <f t="shared" si="2"/>
        <v>119.4</v>
      </c>
    </row>
    <row r="648" spans="1:6" ht="14.25" customHeight="1" x14ac:dyDescent="0.25">
      <c r="A648" s="21" t="s">
        <v>11</v>
      </c>
      <c r="B648" s="22">
        <v>45610</v>
      </c>
      <c r="C648" s="21" t="s">
        <v>9</v>
      </c>
      <c r="D648" s="23">
        <v>167.3</v>
      </c>
      <c r="E648" s="24">
        <v>3</v>
      </c>
      <c r="F648" s="23">
        <f t="shared" si="2"/>
        <v>501.90000000000003</v>
      </c>
    </row>
    <row r="649" spans="1:6" ht="14.25" customHeight="1" x14ac:dyDescent="0.25">
      <c r="A649" s="21" t="s">
        <v>12</v>
      </c>
      <c r="B649" s="22">
        <v>45611</v>
      </c>
      <c r="C649" s="21" t="s">
        <v>9</v>
      </c>
      <c r="D649" s="23">
        <v>167.3</v>
      </c>
      <c r="E649" s="24">
        <v>2</v>
      </c>
      <c r="F649" s="23">
        <f t="shared" si="2"/>
        <v>334.6</v>
      </c>
    </row>
    <row r="650" spans="1:6" ht="14.25" customHeight="1" x14ac:dyDescent="0.25">
      <c r="A650" s="21" t="s">
        <v>5</v>
      </c>
      <c r="B650" s="22">
        <v>45611</v>
      </c>
      <c r="C650" s="21" t="s">
        <v>7</v>
      </c>
      <c r="D650" s="23">
        <v>119.4</v>
      </c>
      <c r="E650" s="24">
        <v>5</v>
      </c>
      <c r="F650" s="23">
        <f t="shared" si="2"/>
        <v>597</v>
      </c>
    </row>
    <row r="651" spans="1:6" ht="14.25" customHeight="1" x14ac:dyDescent="0.25">
      <c r="A651" s="21" t="s">
        <v>12</v>
      </c>
      <c r="B651" s="22">
        <v>45612</v>
      </c>
      <c r="C651" s="21" t="s">
        <v>7</v>
      </c>
      <c r="D651" s="23">
        <v>119.4</v>
      </c>
      <c r="E651" s="24">
        <v>2</v>
      </c>
      <c r="F651" s="23">
        <f t="shared" si="2"/>
        <v>238.8</v>
      </c>
    </row>
    <row r="652" spans="1:6" ht="14.25" customHeight="1" x14ac:dyDescent="0.25">
      <c r="A652" s="21" t="s">
        <v>12</v>
      </c>
      <c r="B652" s="22">
        <v>45613</v>
      </c>
      <c r="C652" s="21" t="s">
        <v>7</v>
      </c>
      <c r="D652" s="23">
        <v>119.4</v>
      </c>
      <c r="E652" s="24">
        <v>2</v>
      </c>
      <c r="F652" s="23">
        <f t="shared" si="2"/>
        <v>238.8</v>
      </c>
    </row>
    <row r="653" spans="1:6" ht="14.25" customHeight="1" x14ac:dyDescent="0.25">
      <c r="A653" s="21" t="s">
        <v>12</v>
      </c>
      <c r="B653" s="22">
        <v>45613</v>
      </c>
      <c r="C653" s="21" t="s">
        <v>13</v>
      </c>
      <c r="D653" s="23">
        <v>202.3</v>
      </c>
      <c r="E653" s="24">
        <v>1</v>
      </c>
      <c r="F653" s="23">
        <f t="shared" si="2"/>
        <v>202.3</v>
      </c>
    </row>
    <row r="654" spans="1:6" ht="14.25" customHeight="1" x14ac:dyDescent="0.25">
      <c r="A654" s="21" t="s">
        <v>14</v>
      </c>
      <c r="B654" s="22">
        <v>45613</v>
      </c>
      <c r="C654" s="21" t="s">
        <v>9</v>
      </c>
      <c r="D654" s="23">
        <v>167.3</v>
      </c>
      <c r="E654" s="24">
        <v>5</v>
      </c>
      <c r="F654" s="23">
        <f t="shared" si="2"/>
        <v>836.5</v>
      </c>
    </row>
    <row r="655" spans="1:6" ht="14.25" customHeight="1" x14ac:dyDescent="0.25">
      <c r="A655" s="21" t="s">
        <v>5</v>
      </c>
      <c r="B655" s="22">
        <v>45613</v>
      </c>
      <c r="C655" s="21" t="s">
        <v>7</v>
      </c>
      <c r="D655" s="23">
        <v>119.4</v>
      </c>
      <c r="E655" s="24">
        <v>5</v>
      </c>
      <c r="F655" s="23">
        <f t="shared" si="2"/>
        <v>597</v>
      </c>
    </row>
    <row r="656" spans="1:6" ht="14.25" customHeight="1" x14ac:dyDescent="0.25">
      <c r="A656" s="21" t="s">
        <v>5</v>
      </c>
      <c r="B656" s="22">
        <v>45613</v>
      </c>
      <c r="C656" s="21" t="s">
        <v>9</v>
      </c>
      <c r="D656" s="23">
        <v>167.3</v>
      </c>
      <c r="E656" s="24">
        <v>3</v>
      </c>
      <c r="F656" s="23">
        <f t="shared" si="2"/>
        <v>501.90000000000003</v>
      </c>
    </row>
    <row r="657" spans="1:6" ht="14.25" customHeight="1" x14ac:dyDescent="0.25">
      <c r="A657" s="21" t="s">
        <v>14</v>
      </c>
      <c r="B657" s="22">
        <v>45614</v>
      </c>
      <c r="C657" s="21" t="s">
        <v>9</v>
      </c>
      <c r="D657" s="23">
        <v>167.3</v>
      </c>
      <c r="E657" s="24">
        <v>3</v>
      </c>
      <c r="F657" s="23">
        <f t="shared" si="2"/>
        <v>501.90000000000003</v>
      </c>
    </row>
    <row r="658" spans="1:6" ht="14.25" customHeight="1" x14ac:dyDescent="0.25">
      <c r="A658" s="21" t="s">
        <v>5</v>
      </c>
      <c r="B658" s="22">
        <v>45614</v>
      </c>
      <c r="C658" s="21" t="s">
        <v>9</v>
      </c>
      <c r="D658" s="23">
        <v>167.3</v>
      </c>
      <c r="E658" s="24">
        <v>2</v>
      </c>
      <c r="F658" s="23">
        <f t="shared" si="2"/>
        <v>334.6</v>
      </c>
    </row>
    <row r="659" spans="1:6" ht="14.25" customHeight="1" x14ac:dyDescent="0.25">
      <c r="A659" s="21" t="s">
        <v>11</v>
      </c>
      <c r="B659" s="22">
        <v>45614</v>
      </c>
      <c r="C659" s="21" t="s">
        <v>10</v>
      </c>
      <c r="D659" s="23">
        <v>299.39999999999998</v>
      </c>
      <c r="E659" s="24">
        <v>2</v>
      </c>
      <c r="F659" s="23">
        <f t="shared" si="2"/>
        <v>598.79999999999995</v>
      </c>
    </row>
    <row r="660" spans="1:6" ht="14.25" customHeight="1" x14ac:dyDescent="0.25">
      <c r="A660" s="21" t="s">
        <v>12</v>
      </c>
      <c r="B660" s="22">
        <v>45615</v>
      </c>
      <c r="C660" s="21" t="s">
        <v>7</v>
      </c>
      <c r="D660" s="23">
        <v>119.4</v>
      </c>
      <c r="E660" s="24">
        <v>1</v>
      </c>
      <c r="F660" s="23">
        <f t="shared" si="2"/>
        <v>119.4</v>
      </c>
    </row>
    <row r="661" spans="1:6" ht="14.25" customHeight="1" x14ac:dyDescent="0.25">
      <c r="A661" s="21" t="s">
        <v>8</v>
      </c>
      <c r="B661" s="22">
        <v>45615</v>
      </c>
      <c r="C661" s="21" t="s">
        <v>10</v>
      </c>
      <c r="D661" s="23">
        <v>299.39999999999998</v>
      </c>
      <c r="E661" s="24">
        <v>5</v>
      </c>
      <c r="F661" s="23">
        <f t="shared" si="2"/>
        <v>1497</v>
      </c>
    </row>
    <row r="662" spans="1:6" ht="14.25" customHeight="1" x14ac:dyDescent="0.25">
      <c r="A662" s="21" t="s">
        <v>5</v>
      </c>
      <c r="B662" s="22">
        <v>45616</v>
      </c>
      <c r="C662" s="21" t="s">
        <v>13</v>
      </c>
      <c r="D662" s="23">
        <v>202.3</v>
      </c>
      <c r="E662" s="24">
        <v>4</v>
      </c>
      <c r="F662" s="23">
        <f t="shared" si="2"/>
        <v>809.2</v>
      </c>
    </row>
    <row r="663" spans="1:6" ht="14.25" customHeight="1" x14ac:dyDescent="0.25">
      <c r="A663" s="21" t="s">
        <v>5</v>
      </c>
      <c r="B663" s="22">
        <v>45616</v>
      </c>
      <c r="C663" s="21" t="s">
        <v>7</v>
      </c>
      <c r="D663" s="23">
        <v>119.4</v>
      </c>
      <c r="E663" s="24">
        <v>1</v>
      </c>
      <c r="F663" s="23">
        <f t="shared" si="2"/>
        <v>119.4</v>
      </c>
    </row>
    <row r="664" spans="1:6" ht="14.25" customHeight="1" x14ac:dyDescent="0.25">
      <c r="A664" s="21" t="s">
        <v>5</v>
      </c>
      <c r="B664" s="22">
        <v>45616</v>
      </c>
      <c r="C664" s="21" t="s">
        <v>9</v>
      </c>
      <c r="D664" s="23">
        <v>167.3</v>
      </c>
      <c r="E664" s="24">
        <v>3</v>
      </c>
      <c r="F664" s="23">
        <f t="shared" si="2"/>
        <v>501.90000000000003</v>
      </c>
    </row>
    <row r="665" spans="1:6" ht="14.25" customHeight="1" x14ac:dyDescent="0.25">
      <c r="A665" s="21" t="s">
        <v>8</v>
      </c>
      <c r="B665" s="22">
        <v>45616</v>
      </c>
      <c r="C665" s="21" t="s">
        <v>7</v>
      </c>
      <c r="D665" s="23">
        <v>119.4</v>
      </c>
      <c r="E665" s="24">
        <v>4</v>
      </c>
      <c r="F665" s="23">
        <f t="shared" si="2"/>
        <v>477.6</v>
      </c>
    </row>
    <row r="666" spans="1:6" ht="14.25" customHeight="1" x14ac:dyDescent="0.25">
      <c r="A666" s="21" t="s">
        <v>8</v>
      </c>
      <c r="B666" s="22">
        <v>45616</v>
      </c>
      <c r="C666" s="21" t="s">
        <v>7</v>
      </c>
      <c r="D666" s="23">
        <v>119.4</v>
      </c>
      <c r="E666" s="24">
        <v>1</v>
      </c>
      <c r="F666" s="23">
        <f t="shared" si="2"/>
        <v>119.4</v>
      </c>
    </row>
    <row r="667" spans="1:6" ht="14.25" customHeight="1" x14ac:dyDescent="0.25">
      <c r="A667" s="21" t="s">
        <v>14</v>
      </c>
      <c r="B667" s="22">
        <v>45617</v>
      </c>
      <c r="C667" s="21" t="s">
        <v>10</v>
      </c>
      <c r="D667" s="23">
        <v>299.39999999999998</v>
      </c>
      <c r="E667" s="24">
        <v>5</v>
      </c>
      <c r="F667" s="23">
        <f t="shared" si="2"/>
        <v>1497</v>
      </c>
    </row>
    <row r="668" spans="1:6" ht="14.25" customHeight="1" x14ac:dyDescent="0.25">
      <c r="A668" s="21" t="s">
        <v>8</v>
      </c>
      <c r="B668" s="22">
        <v>45617</v>
      </c>
      <c r="C668" s="21" t="s">
        <v>7</v>
      </c>
      <c r="D668" s="23">
        <v>119.4</v>
      </c>
      <c r="E668" s="24">
        <v>5</v>
      </c>
      <c r="F668" s="23">
        <f t="shared" si="2"/>
        <v>597</v>
      </c>
    </row>
    <row r="669" spans="1:6" ht="14.25" customHeight="1" x14ac:dyDescent="0.25">
      <c r="A669" s="21" t="s">
        <v>11</v>
      </c>
      <c r="B669" s="22">
        <v>45617</v>
      </c>
      <c r="C669" s="21" t="s">
        <v>6</v>
      </c>
      <c r="D669" s="23">
        <v>209.3</v>
      </c>
      <c r="E669" s="24">
        <v>4</v>
      </c>
      <c r="F669" s="23">
        <f t="shared" si="2"/>
        <v>837.2</v>
      </c>
    </row>
    <row r="670" spans="1:6" ht="14.25" customHeight="1" x14ac:dyDescent="0.25">
      <c r="A670" s="21" t="s">
        <v>11</v>
      </c>
      <c r="B670" s="22">
        <v>45617</v>
      </c>
      <c r="C670" s="21" t="s">
        <v>10</v>
      </c>
      <c r="D670" s="23">
        <v>299.39999999999998</v>
      </c>
      <c r="E670" s="24">
        <v>3</v>
      </c>
      <c r="F670" s="23">
        <f t="shared" si="2"/>
        <v>898.19999999999993</v>
      </c>
    </row>
    <row r="671" spans="1:6" ht="14.25" customHeight="1" x14ac:dyDescent="0.25">
      <c r="A671" s="21" t="s">
        <v>5</v>
      </c>
      <c r="B671" s="22">
        <v>45618</v>
      </c>
      <c r="C671" s="21" t="s">
        <v>13</v>
      </c>
      <c r="D671" s="23">
        <v>202.3</v>
      </c>
      <c r="E671" s="24">
        <v>5</v>
      </c>
      <c r="F671" s="23">
        <f t="shared" si="2"/>
        <v>1011.5</v>
      </c>
    </row>
    <row r="672" spans="1:6" ht="14.25" customHeight="1" x14ac:dyDescent="0.25">
      <c r="A672" s="21" t="s">
        <v>14</v>
      </c>
      <c r="B672" s="22">
        <v>45619</v>
      </c>
      <c r="C672" s="21" t="s">
        <v>13</v>
      </c>
      <c r="D672" s="23">
        <v>202.3</v>
      </c>
      <c r="E672" s="24">
        <v>1</v>
      </c>
      <c r="F672" s="23">
        <f t="shared" si="2"/>
        <v>202.3</v>
      </c>
    </row>
    <row r="673" spans="1:6" ht="14.25" customHeight="1" x14ac:dyDescent="0.25">
      <c r="A673" s="21" t="s">
        <v>12</v>
      </c>
      <c r="B673" s="22">
        <v>45620</v>
      </c>
      <c r="C673" s="21" t="s">
        <v>9</v>
      </c>
      <c r="D673" s="23">
        <v>167.3</v>
      </c>
      <c r="E673" s="24">
        <v>2</v>
      </c>
      <c r="F673" s="23">
        <f t="shared" si="2"/>
        <v>334.6</v>
      </c>
    </row>
    <row r="674" spans="1:6" ht="14.25" customHeight="1" x14ac:dyDescent="0.25">
      <c r="A674" s="21" t="s">
        <v>14</v>
      </c>
      <c r="B674" s="22">
        <v>45620</v>
      </c>
      <c r="C674" s="21" t="s">
        <v>13</v>
      </c>
      <c r="D674" s="23">
        <v>202.3</v>
      </c>
      <c r="E674" s="24">
        <v>5</v>
      </c>
      <c r="F674" s="23">
        <f t="shared" si="2"/>
        <v>1011.5</v>
      </c>
    </row>
    <row r="675" spans="1:6" ht="14.25" customHeight="1" x14ac:dyDescent="0.25">
      <c r="A675" s="21" t="s">
        <v>5</v>
      </c>
      <c r="B675" s="22">
        <v>45620</v>
      </c>
      <c r="C675" s="21" t="s">
        <v>6</v>
      </c>
      <c r="D675" s="23">
        <v>209.3</v>
      </c>
      <c r="E675" s="24">
        <v>1</v>
      </c>
      <c r="F675" s="23">
        <f t="shared" si="2"/>
        <v>209.3</v>
      </c>
    </row>
    <row r="676" spans="1:6" ht="14.25" customHeight="1" x14ac:dyDescent="0.25">
      <c r="A676" s="21" t="s">
        <v>8</v>
      </c>
      <c r="B676" s="22">
        <v>45620</v>
      </c>
      <c r="C676" s="21" t="s">
        <v>13</v>
      </c>
      <c r="D676" s="23">
        <v>202.3</v>
      </c>
      <c r="E676" s="24">
        <v>5</v>
      </c>
      <c r="F676" s="23">
        <f t="shared" si="2"/>
        <v>1011.5</v>
      </c>
    </row>
    <row r="677" spans="1:6" ht="14.25" customHeight="1" x14ac:dyDescent="0.25">
      <c r="A677" s="21" t="s">
        <v>14</v>
      </c>
      <c r="B677" s="22">
        <v>45621</v>
      </c>
      <c r="C677" s="21" t="s">
        <v>6</v>
      </c>
      <c r="D677" s="23">
        <v>209.3</v>
      </c>
      <c r="E677" s="24">
        <v>5</v>
      </c>
      <c r="F677" s="23">
        <f t="shared" si="2"/>
        <v>1046.5</v>
      </c>
    </row>
    <row r="678" spans="1:6" ht="14.25" customHeight="1" x14ac:dyDescent="0.25">
      <c r="A678" s="21" t="s">
        <v>14</v>
      </c>
      <c r="B678" s="22">
        <v>45622</v>
      </c>
      <c r="C678" s="21" t="s">
        <v>6</v>
      </c>
      <c r="D678" s="23">
        <v>209.3</v>
      </c>
      <c r="E678" s="24">
        <v>3</v>
      </c>
      <c r="F678" s="23">
        <f t="shared" si="2"/>
        <v>627.90000000000009</v>
      </c>
    </row>
    <row r="679" spans="1:6" ht="14.25" customHeight="1" x14ac:dyDescent="0.25">
      <c r="A679" s="21" t="s">
        <v>5</v>
      </c>
      <c r="B679" s="22">
        <v>45622</v>
      </c>
      <c r="C679" s="21" t="s">
        <v>10</v>
      </c>
      <c r="D679" s="23">
        <v>299.39999999999998</v>
      </c>
      <c r="E679" s="24">
        <v>3</v>
      </c>
      <c r="F679" s="23">
        <f t="shared" si="2"/>
        <v>898.19999999999993</v>
      </c>
    </row>
    <row r="680" spans="1:6" ht="14.25" customHeight="1" x14ac:dyDescent="0.25">
      <c r="A680" s="21" t="s">
        <v>5</v>
      </c>
      <c r="B680" s="22">
        <v>45622</v>
      </c>
      <c r="C680" s="21" t="s">
        <v>9</v>
      </c>
      <c r="D680" s="23">
        <v>167.3</v>
      </c>
      <c r="E680" s="24">
        <v>1</v>
      </c>
      <c r="F680" s="23">
        <f t="shared" si="2"/>
        <v>167.3</v>
      </c>
    </row>
    <row r="681" spans="1:6" ht="14.25" customHeight="1" x14ac:dyDescent="0.25">
      <c r="A681" s="21" t="s">
        <v>8</v>
      </c>
      <c r="B681" s="22">
        <v>45622</v>
      </c>
      <c r="C681" s="21" t="s">
        <v>6</v>
      </c>
      <c r="D681" s="23">
        <v>209.3</v>
      </c>
      <c r="E681" s="24">
        <v>2</v>
      </c>
      <c r="F681" s="23">
        <f t="shared" si="2"/>
        <v>418.6</v>
      </c>
    </row>
    <row r="682" spans="1:6" ht="14.25" customHeight="1" x14ac:dyDescent="0.25">
      <c r="A682" s="21" t="s">
        <v>5</v>
      </c>
      <c r="B682" s="22">
        <v>45623</v>
      </c>
      <c r="C682" s="21" t="s">
        <v>13</v>
      </c>
      <c r="D682" s="23">
        <v>202.3</v>
      </c>
      <c r="E682" s="24">
        <v>4</v>
      </c>
      <c r="F682" s="23">
        <f t="shared" si="2"/>
        <v>809.2</v>
      </c>
    </row>
    <row r="683" spans="1:6" ht="14.25" customHeight="1" x14ac:dyDescent="0.25">
      <c r="A683" s="21" t="s">
        <v>8</v>
      </c>
      <c r="B683" s="22">
        <v>45623</v>
      </c>
      <c r="C683" s="21" t="s">
        <v>9</v>
      </c>
      <c r="D683" s="23">
        <v>167.3</v>
      </c>
      <c r="E683" s="24">
        <v>1</v>
      </c>
      <c r="F683" s="23">
        <f t="shared" si="2"/>
        <v>167.3</v>
      </c>
    </row>
    <row r="684" spans="1:6" ht="14.25" customHeight="1" x14ac:dyDescent="0.25">
      <c r="A684" s="21" t="s">
        <v>8</v>
      </c>
      <c r="B684" s="22">
        <v>45624</v>
      </c>
      <c r="C684" s="21" t="s">
        <v>13</v>
      </c>
      <c r="D684" s="23">
        <v>202.3</v>
      </c>
      <c r="E684" s="24">
        <v>5</v>
      </c>
      <c r="F684" s="23">
        <f t="shared" si="2"/>
        <v>1011.5</v>
      </c>
    </row>
    <row r="685" spans="1:6" ht="14.25" customHeight="1" x14ac:dyDescent="0.25">
      <c r="A685" s="21" t="s">
        <v>8</v>
      </c>
      <c r="B685" s="22">
        <v>45625</v>
      </c>
      <c r="C685" s="21" t="s">
        <v>9</v>
      </c>
      <c r="D685" s="23">
        <v>167.3</v>
      </c>
      <c r="E685" s="24">
        <v>5</v>
      </c>
      <c r="F685" s="23">
        <f t="shared" si="2"/>
        <v>836.5</v>
      </c>
    </row>
    <row r="686" spans="1:6" ht="14.25" customHeight="1" x14ac:dyDescent="0.25">
      <c r="A686" s="21" t="s">
        <v>11</v>
      </c>
      <c r="B686" s="22">
        <v>45625</v>
      </c>
      <c r="C686" s="21" t="s">
        <v>10</v>
      </c>
      <c r="D686" s="23">
        <v>299.39999999999998</v>
      </c>
      <c r="E686" s="24">
        <v>5</v>
      </c>
      <c r="F686" s="23">
        <f t="shared" si="2"/>
        <v>1497</v>
      </c>
    </row>
    <row r="687" spans="1:6" ht="14.25" customHeight="1" x14ac:dyDescent="0.25">
      <c r="A687" s="21" t="s">
        <v>5</v>
      </c>
      <c r="B687" s="22">
        <v>45626</v>
      </c>
      <c r="C687" s="21" t="s">
        <v>13</v>
      </c>
      <c r="D687" s="23">
        <v>202.3</v>
      </c>
      <c r="E687" s="24">
        <v>5</v>
      </c>
      <c r="F687" s="23">
        <f t="shared" si="2"/>
        <v>1011.5</v>
      </c>
    </row>
    <row r="688" spans="1:6" ht="14.25" customHeight="1" x14ac:dyDescent="0.25">
      <c r="A688" s="21" t="s">
        <v>11</v>
      </c>
      <c r="B688" s="22">
        <v>45626</v>
      </c>
      <c r="C688" s="21" t="s">
        <v>9</v>
      </c>
      <c r="D688" s="23">
        <v>167.3</v>
      </c>
      <c r="E688" s="24">
        <v>1</v>
      </c>
      <c r="F688" s="23">
        <f t="shared" si="2"/>
        <v>167.3</v>
      </c>
    </row>
    <row r="689" spans="1:6" ht="14.25" customHeight="1" x14ac:dyDescent="0.25">
      <c r="A689" s="21" t="s">
        <v>8</v>
      </c>
      <c r="B689" s="22">
        <v>45627</v>
      </c>
      <c r="C689" s="21" t="s">
        <v>13</v>
      </c>
      <c r="D689" s="23">
        <v>202.3</v>
      </c>
      <c r="E689" s="24">
        <v>1</v>
      </c>
      <c r="F689" s="23">
        <f t="shared" si="2"/>
        <v>202.3</v>
      </c>
    </row>
    <row r="690" spans="1:6" ht="14.25" customHeight="1" x14ac:dyDescent="0.25">
      <c r="A690" s="21" t="s">
        <v>14</v>
      </c>
      <c r="B690" s="22">
        <v>45628</v>
      </c>
      <c r="C690" s="21" t="s">
        <v>7</v>
      </c>
      <c r="D690" s="23">
        <v>119.4</v>
      </c>
      <c r="E690" s="24">
        <v>2</v>
      </c>
      <c r="F690" s="23">
        <f t="shared" si="2"/>
        <v>238.8</v>
      </c>
    </row>
    <row r="691" spans="1:6" ht="14.25" customHeight="1" x14ac:dyDescent="0.25">
      <c r="A691" s="21" t="s">
        <v>8</v>
      </c>
      <c r="B691" s="22">
        <v>45628</v>
      </c>
      <c r="C691" s="21" t="s">
        <v>10</v>
      </c>
      <c r="D691" s="23">
        <v>299.39999999999998</v>
      </c>
      <c r="E691" s="24">
        <v>4</v>
      </c>
      <c r="F691" s="23">
        <f t="shared" si="2"/>
        <v>1197.5999999999999</v>
      </c>
    </row>
    <row r="692" spans="1:6" ht="14.25" customHeight="1" x14ac:dyDescent="0.25">
      <c r="A692" s="21" t="s">
        <v>8</v>
      </c>
      <c r="B692" s="22">
        <v>45628</v>
      </c>
      <c r="C692" s="21" t="s">
        <v>13</v>
      </c>
      <c r="D692" s="23">
        <v>202.3</v>
      </c>
      <c r="E692" s="24">
        <v>3</v>
      </c>
      <c r="F692" s="23">
        <f t="shared" si="2"/>
        <v>606.90000000000009</v>
      </c>
    </row>
    <row r="693" spans="1:6" ht="14.25" customHeight="1" x14ac:dyDescent="0.25">
      <c r="A693" s="21" t="s">
        <v>12</v>
      </c>
      <c r="B693" s="22">
        <v>45629</v>
      </c>
      <c r="C693" s="21" t="s">
        <v>6</v>
      </c>
      <c r="D693" s="23">
        <v>209.3</v>
      </c>
      <c r="E693" s="24">
        <v>5</v>
      </c>
      <c r="F693" s="23">
        <f t="shared" si="2"/>
        <v>1046.5</v>
      </c>
    </row>
    <row r="694" spans="1:6" ht="14.25" customHeight="1" x14ac:dyDescent="0.25">
      <c r="A694" s="21" t="s">
        <v>8</v>
      </c>
      <c r="B694" s="22">
        <v>45630</v>
      </c>
      <c r="C694" s="21" t="s">
        <v>6</v>
      </c>
      <c r="D694" s="23">
        <v>209.3</v>
      </c>
      <c r="E694" s="24">
        <v>1</v>
      </c>
      <c r="F694" s="23">
        <f t="shared" si="2"/>
        <v>209.3</v>
      </c>
    </row>
    <row r="695" spans="1:6" ht="14.25" customHeight="1" x14ac:dyDescent="0.25">
      <c r="A695" s="21" t="s">
        <v>11</v>
      </c>
      <c r="B695" s="22">
        <v>45630</v>
      </c>
      <c r="C695" s="21" t="s">
        <v>13</v>
      </c>
      <c r="D695" s="23">
        <v>202.3</v>
      </c>
      <c r="E695" s="24">
        <v>3</v>
      </c>
      <c r="F695" s="23">
        <f t="shared" si="2"/>
        <v>606.90000000000009</v>
      </c>
    </row>
    <row r="696" spans="1:6" ht="14.25" customHeight="1" x14ac:dyDescent="0.25">
      <c r="A696" s="21" t="s">
        <v>5</v>
      </c>
      <c r="B696" s="22">
        <v>45631</v>
      </c>
      <c r="C696" s="21" t="s">
        <v>6</v>
      </c>
      <c r="D696" s="23">
        <v>209.3</v>
      </c>
      <c r="E696" s="24">
        <v>3</v>
      </c>
      <c r="F696" s="23">
        <f t="shared" si="2"/>
        <v>627.90000000000009</v>
      </c>
    </row>
    <row r="697" spans="1:6" ht="14.25" customHeight="1" x14ac:dyDescent="0.25">
      <c r="A697" s="21" t="s">
        <v>12</v>
      </c>
      <c r="B697" s="22">
        <v>45632</v>
      </c>
      <c r="C697" s="21" t="s">
        <v>6</v>
      </c>
      <c r="D697" s="23">
        <v>209.3</v>
      </c>
      <c r="E697" s="24">
        <v>2</v>
      </c>
      <c r="F697" s="23">
        <f t="shared" si="2"/>
        <v>418.6</v>
      </c>
    </row>
    <row r="698" spans="1:6" ht="14.25" customHeight="1" x14ac:dyDescent="0.25">
      <c r="A698" s="21" t="s">
        <v>5</v>
      </c>
      <c r="B698" s="22">
        <v>45632</v>
      </c>
      <c r="C698" s="21" t="s">
        <v>6</v>
      </c>
      <c r="D698" s="23">
        <v>209.3</v>
      </c>
      <c r="E698" s="24">
        <v>4</v>
      </c>
      <c r="F698" s="23">
        <f t="shared" si="2"/>
        <v>837.2</v>
      </c>
    </row>
    <row r="699" spans="1:6" ht="14.25" customHeight="1" x14ac:dyDescent="0.25">
      <c r="A699" s="21" t="s">
        <v>8</v>
      </c>
      <c r="B699" s="22">
        <v>45632</v>
      </c>
      <c r="C699" s="21" t="s">
        <v>7</v>
      </c>
      <c r="D699" s="23">
        <v>119.4</v>
      </c>
      <c r="E699" s="24">
        <v>3</v>
      </c>
      <c r="F699" s="23">
        <f t="shared" si="2"/>
        <v>358.20000000000005</v>
      </c>
    </row>
    <row r="700" spans="1:6" ht="14.25" customHeight="1" x14ac:dyDescent="0.25">
      <c r="A700" s="21" t="s">
        <v>8</v>
      </c>
      <c r="B700" s="22">
        <v>45632</v>
      </c>
      <c r="C700" s="21" t="s">
        <v>13</v>
      </c>
      <c r="D700" s="23">
        <v>202.3</v>
      </c>
      <c r="E700" s="24">
        <v>4</v>
      </c>
      <c r="F700" s="23">
        <f t="shared" si="2"/>
        <v>809.2</v>
      </c>
    </row>
    <row r="701" spans="1:6" ht="14.25" customHeight="1" x14ac:dyDescent="0.25">
      <c r="A701" s="21" t="s">
        <v>8</v>
      </c>
      <c r="B701" s="22">
        <v>45632</v>
      </c>
      <c r="C701" s="21" t="s">
        <v>6</v>
      </c>
      <c r="D701" s="23">
        <v>209.3</v>
      </c>
      <c r="E701" s="24">
        <v>2</v>
      </c>
      <c r="F701" s="23">
        <f t="shared" si="2"/>
        <v>418.6</v>
      </c>
    </row>
    <row r="702" spans="1:6" ht="14.25" customHeight="1" x14ac:dyDescent="0.25">
      <c r="A702" s="21" t="s">
        <v>12</v>
      </c>
      <c r="B702" s="22">
        <v>45634</v>
      </c>
      <c r="C702" s="21" t="s">
        <v>13</v>
      </c>
      <c r="D702" s="23">
        <v>202.3</v>
      </c>
      <c r="E702" s="24">
        <v>2</v>
      </c>
      <c r="F702" s="23">
        <f t="shared" si="2"/>
        <v>404.6</v>
      </c>
    </row>
    <row r="703" spans="1:6" ht="14.25" customHeight="1" x14ac:dyDescent="0.25">
      <c r="A703" s="21" t="s">
        <v>14</v>
      </c>
      <c r="B703" s="22">
        <v>45634</v>
      </c>
      <c r="C703" s="21" t="s">
        <v>10</v>
      </c>
      <c r="D703" s="23">
        <v>299.39999999999998</v>
      </c>
      <c r="E703" s="24">
        <v>5</v>
      </c>
      <c r="F703" s="23">
        <f t="shared" si="2"/>
        <v>1497</v>
      </c>
    </row>
    <row r="704" spans="1:6" ht="14.25" customHeight="1" x14ac:dyDescent="0.25">
      <c r="A704" s="21" t="s">
        <v>14</v>
      </c>
      <c r="B704" s="22">
        <v>45634</v>
      </c>
      <c r="C704" s="21" t="s">
        <v>6</v>
      </c>
      <c r="D704" s="23">
        <v>209.3</v>
      </c>
      <c r="E704" s="24">
        <v>3</v>
      </c>
      <c r="F704" s="23">
        <f t="shared" si="2"/>
        <v>627.90000000000009</v>
      </c>
    </row>
    <row r="705" spans="1:6" ht="14.25" customHeight="1" x14ac:dyDescent="0.25">
      <c r="A705" s="21" t="s">
        <v>8</v>
      </c>
      <c r="B705" s="22">
        <v>45634</v>
      </c>
      <c r="C705" s="21" t="s">
        <v>10</v>
      </c>
      <c r="D705" s="23">
        <v>299.39999999999998</v>
      </c>
      <c r="E705" s="24">
        <v>3</v>
      </c>
      <c r="F705" s="23">
        <f t="shared" si="2"/>
        <v>898.19999999999993</v>
      </c>
    </row>
    <row r="706" spans="1:6" ht="14.25" customHeight="1" x14ac:dyDescent="0.25">
      <c r="A706" s="21" t="s">
        <v>8</v>
      </c>
      <c r="B706" s="22">
        <v>45635</v>
      </c>
      <c r="C706" s="21" t="s">
        <v>13</v>
      </c>
      <c r="D706" s="23">
        <v>202.3</v>
      </c>
      <c r="E706" s="24">
        <v>3</v>
      </c>
      <c r="F706" s="23">
        <f t="shared" si="2"/>
        <v>606.90000000000009</v>
      </c>
    </row>
    <row r="707" spans="1:6" ht="14.25" customHeight="1" x14ac:dyDescent="0.25">
      <c r="A707" s="21" t="s">
        <v>12</v>
      </c>
      <c r="B707" s="22">
        <v>45636</v>
      </c>
      <c r="C707" s="21" t="s">
        <v>10</v>
      </c>
      <c r="D707" s="23">
        <v>299.39999999999998</v>
      </c>
      <c r="E707" s="24">
        <v>5</v>
      </c>
      <c r="F707" s="23">
        <f t="shared" si="2"/>
        <v>1497</v>
      </c>
    </row>
    <row r="708" spans="1:6" ht="14.25" customHeight="1" x14ac:dyDescent="0.25">
      <c r="A708" s="21" t="s">
        <v>8</v>
      </c>
      <c r="B708" s="22">
        <v>45636</v>
      </c>
      <c r="C708" s="21" t="s">
        <v>10</v>
      </c>
      <c r="D708" s="23">
        <v>299.39999999999998</v>
      </c>
      <c r="E708" s="24">
        <v>5</v>
      </c>
      <c r="F708" s="23">
        <f t="shared" si="2"/>
        <v>1497</v>
      </c>
    </row>
    <row r="709" spans="1:6" ht="14.25" customHeight="1" x14ac:dyDescent="0.25">
      <c r="A709" s="21" t="s">
        <v>12</v>
      </c>
      <c r="B709" s="22">
        <v>45637</v>
      </c>
      <c r="C709" s="21" t="s">
        <v>6</v>
      </c>
      <c r="D709" s="23">
        <v>209.3</v>
      </c>
      <c r="E709" s="24">
        <v>2</v>
      </c>
      <c r="F709" s="23">
        <f t="shared" si="2"/>
        <v>418.6</v>
      </c>
    </row>
    <row r="710" spans="1:6" ht="14.25" customHeight="1" x14ac:dyDescent="0.25">
      <c r="A710" s="21" t="s">
        <v>12</v>
      </c>
      <c r="B710" s="22">
        <v>45637</v>
      </c>
      <c r="C710" s="21" t="s">
        <v>7</v>
      </c>
      <c r="D710" s="23">
        <v>119.4</v>
      </c>
      <c r="E710" s="24">
        <v>1</v>
      </c>
      <c r="F710" s="23">
        <f t="shared" si="2"/>
        <v>119.4</v>
      </c>
    </row>
    <row r="711" spans="1:6" ht="14.25" customHeight="1" x14ac:dyDescent="0.25">
      <c r="A711" s="21" t="s">
        <v>8</v>
      </c>
      <c r="B711" s="22">
        <v>45637</v>
      </c>
      <c r="C711" s="21" t="s">
        <v>13</v>
      </c>
      <c r="D711" s="23">
        <v>202.3</v>
      </c>
      <c r="E711" s="24">
        <v>5</v>
      </c>
      <c r="F711" s="23">
        <f t="shared" si="2"/>
        <v>1011.5</v>
      </c>
    </row>
    <row r="712" spans="1:6" ht="14.25" customHeight="1" x14ac:dyDescent="0.25">
      <c r="A712" s="21" t="s">
        <v>5</v>
      </c>
      <c r="B712" s="22">
        <v>45638</v>
      </c>
      <c r="C712" s="21" t="s">
        <v>7</v>
      </c>
      <c r="D712" s="23">
        <v>119.4</v>
      </c>
      <c r="E712" s="24">
        <v>2</v>
      </c>
      <c r="F712" s="23">
        <f t="shared" si="2"/>
        <v>238.8</v>
      </c>
    </row>
    <row r="713" spans="1:6" ht="14.25" customHeight="1" x14ac:dyDescent="0.25">
      <c r="A713" s="21" t="s">
        <v>8</v>
      </c>
      <c r="B713" s="22">
        <v>45638</v>
      </c>
      <c r="C713" s="21" t="s">
        <v>13</v>
      </c>
      <c r="D713" s="23">
        <v>202.3</v>
      </c>
      <c r="E713" s="24">
        <v>4</v>
      </c>
      <c r="F713" s="23">
        <f t="shared" si="2"/>
        <v>809.2</v>
      </c>
    </row>
    <row r="714" spans="1:6" ht="14.25" customHeight="1" x14ac:dyDescent="0.25">
      <c r="A714" s="21" t="s">
        <v>5</v>
      </c>
      <c r="B714" s="22">
        <v>45639</v>
      </c>
      <c r="C714" s="21" t="s">
        <v>9</v>
      </c>
      <c r="D714" s="23">
        <v>167.3</v>
      </c>
      <c r="E714" s="24">
        <v>1</v>
      </c>
      <c r="F714" s="23">
        <f t="shared" si="2"/>
        <v>167.3</v>
      </c>
    </row>
    <row r="715" spans="1:6" ht="14.25" customHeight="1" x14ac:dyDescent="0.25">
      <c r="A715" s="21" t="s">
        <v>8</v>
      </c>
      <c r="B715" s="22">
        <v>45639</v>
      </c>
      <c r="C715" s="21" t="s">
        <v>9</v>
      </c>
      <c r="D715" s="23">
        <v>167.3</v>
      </c>
      <c r="E715" s="24">
        <v>4</v>
      </c>
      <c r="F715" s="23">
        <f t="shared" si="2"/>
        <v>669.2</v>
      </c>
    </row>
    <row r="716" spans="1:6" ht="14.25" customHeight="1" x14ac:dyDescent="0.25">
      <c r="A716" s="21" t="s">
        <v>14</v>
      </c>
      <c r="B716" s="22">
        <v>45640</v>
      </c>
      <c r="C716" s="21" t="s">
        <v>9</v>
      </c>
      <c r="D716" s="23">
        <v>167.3</v>
      </c>
      <c r="E716" s="24">
        <v>1</v>
      </c>
      <c r="F716" s="23">
        <f t="shared" si="2"/>
        <v>167.3</v>
      </c>
    </row>
    <row r="717" spans="1:6" ht="14.25" customHeight="1" x14ac:dyDescent="0.25">
      <c r="A717" s="21" t="s">
        <v>8</v>
      </c>
      <c r="B717" s="22">
        <v>45640</v>
      </c>
      <c r="C717" s="21" t="s">
        <v>6</v>
      </c>
      <c r="D717" s="23">
        <v>209.3</v>
      </c>
      <c r="E717" s="24">
        <v>1</v>
      </c>
      <c r="F717" s="23">
        <f t="shared" si="2"/>
        <v>209.3</v>
      </c>
    </row>
    <row r="718" spans="1:6" ht="14.25" customHeight="1" x14ac:dyDescent="0.25">
      <c r="A718" s="21" t="s">
        <v>12</v>
      </c>
      <c r="B718" s="22">
        <v>45641</v>
      </c>
      <c r="C718" s="21" t="s">
        <v>9</v>
      </c>
      <c r="D718" s="23">
        <v>167.3</v>
      </c>
      <c r="E718" s="24">
        <v>3</v>
      </c>
      <c r="F718" s="23">
        <f t="shared" si="2"/>
        <v>501.90000000000003</v>
      </c>
    </row>
    <row r="719" spans="1:6" ht="14.25" customHeight="1" x14ac:dyDescent="0.25">
      <c r="A719" s="21" t="s">
        <v>14</v>
      </c>
      <c r="B719" s="22">
        <v>45641</v>
      </c>
      <c r="C719" s="21" t="s">
        <v>6</v>
      </c>
      <c r="D719" s="23">
        <v>209.3</v>
      </c>
      <c r="E719" s="24">
        <v>5</v>
      </c>
      <c r="F719" s="23">
        <f t="shared" si="2"/>
        <v>1046.5</v>
      </c>
    </row>
    <row r="720" spans="1:6" ht="14.25" customHeight="1" x14ac:dyDescent="0.25">
      <c r="A720" s="21" t="s">
        <v>5</v>
      </c>
      <c r="B720" s="22">
        <v>45641</v>
      </c>
      <c r="C720" s="21" t="s">
        <v>6</v>
      </c>
      <c r="D720" s="23">
        <v>209.3</v>
      </c>
      <c r="E720" s="24">
        <v>3</v>
      </c>
      <c r="F720" s="23">
        <f t="shared" si="2"/>
        <v>627.90000000000009</v>
      </c>
    </row>
    <row r="721" spans="1:6" ht="14.25" customHeight="1" x14ac:dyDescent="0.25">
      <c r="A721" s="21" t="s">
        <v>12</v>
      </c>
      <c r="B721" s="22">
        <v>45642</v>
      </c>
      <c r="C721" s="21" t="s">
        <v>6</v>
      </c>
      <c r="D721" s="23">
        <v>209.3</v>
      </c>
      <c r="E721" s="24">
        <v>1</v>
      </c>
      <c r="F721" s="23">
        <f t="shared" si="2"/>
        <v>209.3</v>
      </c>
    </row>
    <row r="722" spans="1:6" ht="14.25" customHeight="1" x14ac:dyDescent="0.25">
      <c r="A722" s="21" t="s">
        <v>12</v>
      </c>
      <c r="B722" s="22">
        <v>45642</v>
      </c>
      <c r="C722" s="21" t="s">
        <v>9</v>
      </c>
      <c r="D722" s="23">
        <v>167.3</v>
      </c>
      <c r="E722" s="24">
        <v>2</v>
      </c>
      <c r="F722" s="23">
        <f t="shared" si="2"/>
        <v>334.6</v>
      </c>
    </row>
    <row r="723" spans="1:6" ht="14.25" customHeight="1" x14ac:dyDescent="0.25">
      <c r="A723" s="21" t="s">
        <v>14</v>
      </c>
      <c r="B723" s="22">
        <v>45642</v>
      </c>
      <c r="C723" s="21" t="s">
        <v>6</v>
      </c>
      <c r="D723" s="23">
        <v>209.3</v>
      </c>
      <c r="E723" s="24">
        <v>1</v>
      </c>
      <c r="F723" s="23">
        <f t="shared" si="2"/>
        <v>209.3</v>
      </c>
    </row>
    <row r="724" spans="1:6" ht="14.25" customHeight="1" x14ac:dyDescent="0.25">
      <c r="A724" s="21" t="s">
        <v>14</v>
      </c>
      <c r="B724" s="22">
        <v>45642</v>
      </c>
      <c r="C724" s="21" t="s">
        <v>10</v>
      </c>
      <c r="D724" s="23">
        <v>299.39999999999998</v>
      </c>
      <c r="E724" s="24">
        <v>3</v>
      </c>
      <c r="F724" s="23">
        <f t="shared" si="2"/>
        <v>898.19999999999993</v>
      </c>
    </row>
    <row r="725" spans="1:6" ht="14.25" customHeight="1" x14ac:dyDescent="0.25">
      <c r="A725" s="21" t="s">
        <v>5</v>
      </c>
      <c r="B725" s="22">
        <v>45642</v>
      </c>
      <c r="C725" s="21" t="s">
        <v>10</v>
      </c>
      <c r="D725" s="23">
        <v>299.39999999999998</v>
      </c>
      <c r="E725" s="24">
        <v>2</v>
      </c>
      <c r="F725" s="23">
        <f t="shared" si="2"/>
        <v>598.79999999999995</v>
      </c>
    </row>
    <row r="726" spans="1:6" ht="14.25" customHeight="1" x14ac:dyDescent="0.25">
      <c r="A726" s="21" t="s">
        <v>8</v>
      </c>
      <c r="B726" s="22">
        <v>45642</v>
      </c>
      <c r="C726" s="21" t="s">
        <v>10</v>
      </c>
      <c r="D726" s="23">
        <v>299.39999999999998</v>
      </c>
      <c r="E726" s="24">
        <v>2</v>
      </c>
      <c r="F726" s="23">
        <f t="shared" si="2"/>
        <v>598.79999999999995</v>
      </c>
    </row>
    <row r="727" spans="1:6" ht="14.25" customHeight="1" x14ac:dyDescent="0.25">
      <c r="A727" s="21" t="s">
        <v>8</v>
      </c>
      <c r="B727" s="22">
        <v>45643</v>
      </c>
      <c r="C727" s="21" t="s">
        <v>7</v>
      </c>
      <c r="D727" s="23">
        <v>119.4</v>
      </c>
      <c r="E727" s="24">
        <v>1</v>
      </c>
      <c r="F727" s="23">
        <f t="shared" si="2"/>
        <v>119.4</v>
      </c>
    </row>
    <row r="728" spans="1:6" ht="14.25" customHeight="1" x14ac:dyDescent="0.25">
      <c r="A728" s="21" t="s">
        <v>8</v>
      </c>
      <c r="B728" s="22">
        <v>45643</v>
      </c>
      <c r="C728" s="21" t="s">
        <v>9</v>
      </c>
      <c r="D728" s="23">
        <v>167.3</v>
      </c>
      <c r="E728" s="24">
        <v>5</v>
      </c>
      <c r="F728" s="23">
        <f t="shared" si="2"/>
        <v>836.5</v>
      </c>
    </row>
    <row r="729" spans="1:6" ht="14.25" customHeight="1" x14ac:dyDescent="0.25">
      <c r="A729" s="21" t="s">
        <v>8</v>
      </c>
      <c r="B729" s="22">
        <v>45643</v>
      </c>
      <c r="C729" s="21" t="s">
        <v>13</v>
      </c>
      <c r="D729" s="23">
        <v>202.3</v>
      </c>
      <c r="E729" s="24">
        <v>5</v>
      </c>
      <c r="F729" s="23">
        <f t="shared" si="2"/>
        <v>1011.5</v>
      </c>
    </row>
    <row r="730" spans="1:6" ht="14.25" customHeight="1" x14ac:dyDescent="0.25">
      <c r="A730" s="21" t="s">
        <v>5</v>
      </c>
      <c r="B730" s="22">
        <v>45644</v>
      </c>
      <c r="C730" s="21" t="s">
        <v>6</v>
      </c>
      <c r="D730" s="23">
        <v>209.3</v>
      </c>
      <c r="E730" s="24">
        <v>1</v>
      </c>
      <c r="F730" s="23">
        <f t="shared" si="2"/>
        <v>209.3</v>
      </c>
    </row>
    <row r="731" spans="1:6" ht="14.25" customHeight="1" x14ac:dyDescent="0.25">
      <c r="A731" s="21" t="s">
        <v>14</v>
      </c>
      <c r="B731" s="22">
        <v>45646</v>
      </c>
      <c r="C731" s="21" t="s">
        <v>6</v>
      </c>
      <c r="D731" s="23">
        <v>209.3</v>
      </c>
      <c r="E731" s="24">
        <v>2</v>
      </c>
      <c r="F731" s="23">
        <f t="shared" si="2"/>
        <v>418.6</v>
      </c>
    </row>
    <row r="732" spans="1:6" ht="14.25" customHeight="1" x14ac:dyDescent="0.25">
      <c r="A732" s="21" t="s">
        <v>8</v>
      </c>
      <c r="B732" s="22">
        <v>45646</v>
      </c>
      <c r="C732" s="21" t="s">
        <v>6</v>
      </c>
      <c r="D732" s="23">
        <v>209.3</v>
      </c>
      <c r="E732" s="24">
        <v>3</v>
      </c>
      <c r="F732" s="23">
        <f t="shared" si="2"/>
        <v>627.90000000000009</v>
      </c>
    </row>
    <row r="733" spans="1:6" ht="14.25" customHeight="1" x14ac:dyDescent="0.25">
      <c r="A733" s="21" t="s">
        <v>12</v>
      </c>
      <c r="B733" s="22">
        <v>45647</v>
      </c>
      <c r="C733" s="21" t="s">
        <v>7</v>
      </c>
      <c r="D733" s="23">
        <v>119.4</v>
      </c>
      <c r="E733" s="24">
        <v>3</v>
      </c>
      <c r="F733" s="23">
        <f t="shared" si="2"/>
        <v>358.20000000000005</v>
      </c>
    </row>
    <row r="734" spans="1:6" ht="14.25" customHeight="1" x14ac:dyDescent="0.25">
      <c r="A734" s="21" t="s">
        <v>8</v>
      </c>
      <c r="B734" s="22">
        <v>45647</v>
      </c>
      <c r="C734" s="21" t="s">
        <v>9</v>
      </c>
      <c r="D734" s="23">
        <v>167.3</v>
      </c>
      <c r="E734" s="24">
        <v>2</v>
      </c>
      <c r="F734" s="23">
        <f t="shared" si="2"/>
        <v>334.6</v>
      </c>
    </row>
    <row r="735" spans="1:6" ht="14.25" customHeight="1" x14ac:dyDescent="0.25">
      <c r="A735" s="21" t="s">
        <v>11</v>
      </c>
      <c r="B735" s="22">
        <v>45647</v>
      </c>
      <c r="C735" s="21" t="s">
        <v>10</v>
      </c>
      <c r="D735" s="23">
        <v>299.39999999999998</v>
      </c>
      <c r="E735" s="24">
        <v>5</v>
      </c>
      <c r="F735" s="23">
        <f t="shared" si="2"/>
        <v>1497</v>
      </c>
    </row>
    <row r="736" spans="1:6" ht="14.25" customHeight="1" x14ac:dyDescent="0.25">
      <c r="A736" s="21" t="s">
        <v>8</v>
      </c>
      <c r="B736" s="22">
        <v>45648</v>
      </c>
      <c r="C736" s="21" t="s">
        <v>9</v>
      </c>
      <c r="D736" s="23">
        <v>167.3</v>
      </c>
      <c r="E736" s="24">
        <v>2</v>
      </c>
      <c r="F736" s="23">
        <f t="shared" si="2"/>
        <v>334.6</v>
      </c>
    </row>
    <row r="737" spans="1:6" ht="14.25" customHeight="1" x14ac:dyDescent="0.25">
      <c r="A737" s="21" t="s">
        <v>12</v>
      </c>
      <c r="B737" s="22">
        <v>45649</v>
      </c>
      <c r="C737" s="21" t="s">
        <v>10</v>
      </c>
      <c r="D737" s="23">
        <v>299.39999999999998</v>
      </c>
      <c r="E737" s="24">
        <v>4</v>
      </c>
      <c r="F737" s="23">
        <f t="shared" si="2"/>
        <v>1197.5999999999999</v>
      </c>
    </row>
    <row r="738" spans="1:6" ht="14.25" customHeight="1" x14ac:dyDescent="0.25">
      <c r="A738" s="21" t="s">
        <v>11</v>
      </c>
      <c r="B738" s="22">
        <v>45649</v>
      </c>
      <c r="C738" s="21" t="s">
        <v>6</v>
      </c>
      <c r="D738" s="23">
        <v>209.3</v>
      </c>
      <c r="E738" s="24">
        <v>1</v>
      </c>
      <c r="F738" s="23">
        <f t="shared" si="2"/>
        <v>209.3</v>
      </c>
    </row>
    <row r="739" spans="1:6" ht="14.25" customHeight="1" x14ac:dyDescent="0.25">
      <c r="A739" s="21" t="s">
        <v>12</v>
      </c>
      <c r="B739" s="22">
        <v>45650</v>
      </c>
      <c r="C739" s="21" t="s">
        <v>7</v>
      </c>
      <c r="D739" s="23">
        <v>119.4</v>
      </c>
      <c r="E739" s="24">
        <v>1</v>
      </c>
      <c r="F739" s="23">
        <f t="shared" si="2"/>
        <v>119.4</v>
      </c>
    </row>
    <row r="740" spans="1:6" ht="14.25" customHeight="1" x14ac:dyDescent="0.25">
      <c r="A740" s="21" t="s">
        <v>12</v>
      </c>
      <c r="B740" s="22">
        <v>45650</v>
      </c>
      <c r="C740" s="21" t="s">
        <v>13</v>
      </c>
      <c r="D740" s="23">
        <v>202.3</v>
      </c>
      <c r="E740" s="24">
        <v>1</v>
      </c>
      <c r="F740" s="23">
        <f t="shared" si="2"/>
        <v>202.3</v>
      </c>
    </row>
    <row r="741" spans="1:6" ht="14.25" customHeight="1" x14ac:dyDescent="0.25">
      <c r="A741" s="21" t="s">
        <v>5</v>
      </c>
      <c r="B741" s="22">
        <v>45650</v>
      </c>
      <c r="C741" s="21" t="s">
        <v>7</v>
      </c>
      <c r="D741" s="23">
        <v>119.4</v>
      </c>
      <c r="E741" s="24">
        <v>2</v>
      </c>
      <c r="F741" s="23">
        <f t="shared" si="2"/>
        <v>238.8</v>
      </c>
    </row>
    <row r="742" spans="1:6" ht="14.25" customHeight="1" x14ac:dyDescent="0.25">
      <c r="A742" s="21" t="s">
        <v>12</v>
      </c>
      <c r="B742" s="22">
        <v>45651</v>
      </c>
      <c r="C742" s="21" t="s">
        <v>6</v>
      </c>
      <c r="D742" s="23">
        <v>209.3</v>
      </c>
      <c r="E742" s="24">
        <v>3</v>
      </c>
      <c r="F742" s="23">
        <f t="shared" si="2"/>
        <v>627.90000000000009</v>
      </c>
    </row>
    <row r="743" spans="1:6" ht="14.25" customHeight="1" x14ac:dyDescent="0.25">
      <c r="A743" s="21" t="s">
        <v>14</v>
      </c>
      <c r="B743" s="22">
        <v>45652</v>
      </c>
      <c r="C743" s="21" t="s">
        <v>7</v>
      </c>
      <c r="D743" s="23">
        <v>119.4</v>
      </c>
      <c r="E743" s="24">
        <v>1</v>
      </c>
      <c r="F743" s="23">
        <f t="shared" si="2"/>
        <v>119.4</v>
      </c>
    </row>
    <row r="744" spans="1:6" ht="14.25" customHeight="1" x14ac:dyDescent="0.25">
      <c r="A744" s="21" t="s">
        <v>14</v>
      </c>
      <c r="B744" s="22">
        <v>45652</v>
      </c>
      <c r="C744" s="21" t="s">
        <v>13</v>
      </c>
      <c r="D744" s="23">
        <v>202.3</v>
      </c>
      <c r="E744" s="24">
        <v>3</v>
      </c>
      <c r="F744" s="23">
        <f t="shared" si="2"/>
        <v>606.90000000000009</v>
      </c>
    </row>
    <row r="745" spans="1:6" ht="14.25" customHeight="1" x14ac:dyDescent="0.25">
      <c r="A745" s="21" t="s">
        <v>5</v>
      </c>
      <c r="B745" s="22">
        <v>45652</v>
      </c>
      <c r="C745" s="21" t="s">
        <v>9</v>
      </c>
      <c r="D745" s="23">
        <v>167.3</v>
      </c>
      <c r="E745" s="24">
        <v>4</v>
      </c>
      <c r="F745" s="23">
        <f t="shared" si="2"/>
        <v>669.2</v>
      </c>
    </row>
    <row r="746" spans="1:6" ht="14.25" customHeight="1" x14ac:dyDescent="0.25">
      <c r="A746" s="21" t="s">
        <v>8</v>
      </c>
      <c r="B746" s="22">
        <v>45653</v>
      </c>
      <c r="C746" s="21" t="s">
        <v>7</v>
      </c>
      <c r="D746" s="23">
        <v>119.4</v>
      </c>
      <c r="E746" s="24">
        <v>4</v>
      </c>
      <c r="F746" s="23">
        <f t="shared" si="2"/>
        <v>477.6</v>
      </c>
    </row>
    <row r="747" spans="1:6" ht="14.25" customHeight="1" x14ac:dyDescent="0.25">
      <c r="A747" s="21" t="s">
        <v>8</v>
      </c>
      <c r="B747" s="22">
        <v>45653</v>
      </c>
      <c r="C747" s="21" t="s">
        <v>9</v>
      </c>
      <c r="D747" s="23">
        <v>167.3</v>
      </c>
      <c r="E747" s="24">
        <v>4</v>
      </c>
      <c r="F747" s="23">
        <f t="shared" si="2"/>
        <v>669.2</v>
      </c>
    </row>
    <row r="748" spans="1:6" ht="14.25" customHeight="1" x14ac:dyDescent="0.25">
      <c r="A748" s="21" t="s">
        <v>8</v>
      </c>
      <c r="B748" s="22">
        <v>45654</v>
      </c>
      <c r="C748" s="21" t="s">
        <v>10</v>
      </c>
      <c r="D748" s="23">
        <v>299.39999999999998</v>
      </c>
      <c r="E748" s="24">
        <v>1</v>
      </c>
      <c r="F748" s="23">
        <f t="shared" si="2"/>
        <v>299.39999999999998</v>
      </c>
    </row>
    <row r="749" spans="1:6" ht="14.25" customHeight="1" x14ac:dyDescent="0.25">
      <c r="A749" s="21" t="s">
        <v>5</v>
      </c>
      <c r="B749" s="22">
        <v>45655</v>
      </c>
      <c r="C749" s="21" t="s">
        <v>6</v>
      </c>
      <c r="D749" s="23">
        <v>209.3</v>
      </c>
      <c r="E749" s="24">
        <v>5</v>
      </c>
      <c r="F749" s="23">
        <f t="shared" si="2"/>
        <v>1046.5</v>
      </c>
    </row>
    <row r="750" spans="1:6" ht="14.25" customHeight="1" x14ac:dyDescent="0.25">
      <c r="A750" s="21" t="s">
        <v>12</v>
      </c>
      <c r="B750" s="22">
        <v>45656</v>
      </c>
      <c r="C750" s="21" t="s">
        <v>7</v>
      </c>
      <c r="D750" s="23">
        <v>119.4</v>
      </c>
      <c r="E750" s="24">
        <v>2</v>
      </c>
      <c r="F750" s="23">
        <f t="shared" si="2"/>
        <v>238.8</v>
      </c>
    </row>
    <row r="751" spans="1:6" ht="14.25" customHeight="1" x14ac:dyDescent="0.25">
      <c r="A751" s="21" t="s">
        <v>5</v>
      </c>
      <c r="B751" s="22">
        <v>45656</v>
      </c>
      <c r="C751" s="21" t="s">
        <v>10</v>
      </c>
      <c r="D751" s="23">
        <v>299.39999999999998</v>
      </c>
      <c r="E751" s="24">
        <v>3</v>
      </c>
      <c r="F751" s="23">
        <f t="shared" si="2"/>
        <v>898.19999999999993</v>
      </c>
    </row>
    <row r="752" spans="1:6" ht="14.25" customHeight="1" x14ac:dyDescent="0.25">
      <c r="A752" s="21" t="s">
        <v>5</v>
      </c>
      <c r="B752" s="22">
        <v>45656</v>
      </c>
      <c r="C752" s="21" t="s">
        <v>6</v>
      </c>
      <c r="D752" s="23">
        <v>209.3</v>
      </c>
      <c r="E752" s="24">
        <v>5</v>
      </c>
      <c r="F752" s="23">
        <f t="shared" si="2"/>
        <v>1046.5</v>
      </c>
    </row>
    <row r="753" spans="1:6" ht="14.25" customHeight="1" x14ac:dyDescent="0.25">
      <c r="A753" s="21" t="s">
        <v>8</v>
      </c>
      <c r="B753" s="22">
        <v>45656</v>
      </c>
      <c r="C753" s="21" t="s">
        <v>9</v>
      </c>
      <c r="D753" s="23">
        <v>167.3</v>
      </c>
      <c r="E753" s="24">
        <v>5</v>
      </c>
      <c r="F753" s="23">
        <f t="shared" si="2"/>
        <v>836.5</v>
      </c>
    </row>
    <row r="754" spans="1:6" ht="14.25" customHeight="1" x14ac:dyDescent="0.25">
      <c r="A754" s="21" t="s">
        <v>12</v>
      </c>
      <c r="B754" s="22">
        <v>45657</v>
      </c>
      <c r="C754" s="21" t="s">
        <v>10</v>
      </c>
      <c r="D754" s="23">
        <v>299.39999999999998</v>
      </c>
      <c r="E754" s="24">
        <v>5</v>
      </c>
      <c r="F754" s="23">
        <f t="shared" si="2"/>
        <v>1497</v>
      </c>
    </row>
    <row r="755" spans="1:6" ht="14.25" customHeight="1" x14ac:dyDescent="0.25">
      <c r="A755" s="21" t="s">
        <v>14</v>
      </c>
      <c r="B755" s="22">
        <v>45657</v>
      </c>
      <c r="C755" s="21" t="s">
        <v>10</v>
      </c>
      <c r="D755" s="23">
        <v>299.39999999999998</v>
      </c>
      <c r="E755" s="24">
        <v>1</v>
      </c>
      <c r="F755" s="23">
        <f t="shared" si="2"/>
        <v>299.39999999999998</v>
      </c>
    </row>
    <row r="756" spans="1:6" ht="14.25" customHeight="1" x14ac:dyDescent="0.25">
      <c r="A756" s="21" t="s">
        <v>14</v>
      </c>
      <c r="B756" s="22">
        <v>45657</v>
      </c>
      <c r="C756" s="21" t="s">
        <v>9</v>
      </c>
      <c r="D756" s="23">
        <v>167.3</v>
      </c>
      <c r="E756" s="24">
        <v>2</v>
      </c>
      <c r="F756" s="23">
        <f t="shared" si="2"/>
        <v>334.6</v>
      </c>
    </row>
    <row r="757" spans="1:6" ht="14.25" customHeight="1" x14ac:dyDescent="0.25">
      <c r="A757" s="21" t="s">
        <v>5</v>
      </c>
      <c r="B757" s="22">
        <v>45657</v>
      </c>
      <c r="C757" s="21" t="s">
        <v>13</v>
      </c>
      <c r="D757" s="23">
        <v>202.3</v>
      </c>
      <c r="E757" s="24">
        <v>3</v>
      </c>
      <c r="F757" s="23">
        <f t="shared" si="2"/>
        <v>606.90000000000009</v>
      </c>
    </row>
    <row r="758" spans="1:6" ht="14.25" customHeight="1" x14ac:dyDescent="0.25">
      <c r="A758" s="21" t="s">
        <v>8</v>
      </c>
      <c r="B758" s="22">
        <v>45657</v>
      </c>
      <c r="C758" s="21" t="s">
        <v>13</v>
      </c>
      <c r="D758" s="23">
        <v>202.3</v>
      </c>
      <c r="E758" s="24">
        <v>5</v>
      </c>
      <c r="F758" s="23">
        <f t="shared" si="2"/>
        <v>1011.5</v>
      </c>
    </row>
    <row r="759" spans="1:6" ht="14.25" customHeight="1" x14ac:dyDescent="0.25">
      <c r="A759" s="21" t="s">
        <v>8</v>
      </c>
      <c r="B759" s="22">
        <v>45657</v>
      </c>
      <c r="C759" s="21" t="s">
        <v>9</v>
      </c>
      <c r="D759" s="23">
        <v>167.3</v>
      </c>
      <c r="E759" s="24">
        <v>4</v>
      </c>
      <c r="F759" s="23">
        <f t="shared" si="2"/>
        <v>669.2</v>
      </c>
    </row>
    <row r="760" spans="1:6" ht="14.25" customHeight="1" x14ac:dyDescent="0.25">
      <c r="A760" s="21" t="s">
        <v>11</v>
      </c>
      <c r="B760" s="22">
        <v>45657</v>
      </c>
      <c r="C760" s="21" t="s">
        <v>10</v>
      </c>
      <c r="D760" s="23">
        <v>299.39999999999998</v>
      </c>
      <c r="E760" s="24">
        <v>2</v>
      </c>
      <c r="F760" s="23">
        <f t="shared" si="2"/>
        <v>598.79999999999995</v>
      </c>
    </row>
    <row r="761" spans="1:6" ht="14.25" customHeight="1" x14ac:dyDescent="0.2"/>
    <row r="762" spans="1:6" ht="14.25" customHeight="1" x14ac:dyDescent="0.2"/>
    <row r="763" spans="1:6" ht="14.25" customHeight="1" x14ac:dyDescent="0.2"/>
    <row r="764" spans="1:6" ht="14.25" customHeight="1" x14ac:dyDescent="0.2"/>
    <row r="765" spans="1:6" ht="14.25" customHeight="1" x14ac:dyDescent="0.2"/>
    <row r="766" spans="1:6" ht="14.25" customHeight="1" x14ac:dyDescent="0.2"/>
    <row r="767" spans="1:6" ht="14.25" customHeight="1" x14ac:dyDescent="0.2"/>
    <row r="768" spans="1:6"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mergeCells count="1">
    <mergeCell ref="H1:I1"/>
  </mergeCells>
  <pageMargins left="0.511811024" right="0.511811024" top="0.78740157499999996" bottom="0.78740157499999996"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098D1-5A19-4047-BBDF-3647C07BCB13}">
  <dimension ref="A2:B8"/>
  <sheetViews>
    <sheetView workbookViewId="0">
      <selection activeCell="B11" sqref="B11"/>
    </sheetView>
  </sheetViews>
  <sheetFormatPr defaultRowHeight="14.25" x14ac:dyDescent="0.2"/>
  <cols>
    <col min="1" max="1" width="13.375" bestFit="1" customWidth="1"/>
    <col min="2" max="2" width="14.125" bestFit="1" customWidth="1"/>
  </cols>
  <sheetData>
    <row r="2" spans="1:2" ht="15" x14ac:dyDescent="0.25">
      <c r="A2" s="27" t="s">
        <v>34</v>
      </c>
      <c r="B2" s="28" t="s">
        <v>35</v>
      </c>
    </row>
    <row r="3" spans="1:2" x14ac:dyDescent="0.2">
      <c r="A3" s="29" t="s">
        <v>3</v>
      </c>
      <c r="B3" s="7">
        <f>SUM(dados!F:F)</f>
        <v>461743.30000000034</v>
      </c>
    </row>
    <row r="4" spans="1:2" x14ac:dyDescent="0.2">
      <c r="A4" s="29" t="str">
        <f>tabelas_dinamicas!B25</f>
        <v>Tijuca</v>
      </c>
      <c r="B4" s="7">
        <f>SUM(tabelas_dinamicas!B26:B30)</f>
        <v>67321.400000000009</v>
      </c>
    </row>
    <row r="5" spans="1:2" x14ac:dyDescent="0.2">
      <c r="A5" s="30" t="s">
        <v>15</v>
      </c>
      <c r="B5" s="8">
        <f>B4/B3</f>
        <v>0.145798325606457</v>
      </c>
    </row>
    <row r="6" spans="1:2" x14ac:dyDescent="0.2">
      <c r="A6" s="30" t="s">
        <v>16</v>
      </c>
      <c r="B6" s="9">
        <f>COUNT(dados!D:D)</f>
        <v>759</v>
      </c>
    </row>
    <row r="7" spans="1:2" x14ac:dyDescent="0.2">
      <c r="A7" s="30" t="str">
        <f>tabelas_dinamicas!B14</f>
        <v>Camiseta Navy</v>
      </c>
      <c r="B7" s="9">
        <f>SUM(tabelas_dinamicas!B15:B19)</f>
        <v>157</v>
      </c>
    </row>
    <row r="8" spans="1:2" x14ac:dyDescent="0.2">
      <c r="A8" s="31" t="s">
        <v>15</v>
      </c>
      <c r="B8" s="10">
        <f>B7/B6</f>
        <v>0.20685111989459815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DFC9C-7DFC-4549-B7B6-34A32793863A}">
  <dimension ref="A2:D67"/>
  <sheetViews>
    <sheetView tabSelected="1" topLeftCell="A46" workbookViewId="0">
      <selection activeCell="C64" sqref="C64"/>
    </sheetView>
  </sheetViews>
  <sheetFormatPr defaultRowHeight="14.25" x14ac:dyDescent="0.2"/>
  <cols>
    <col min="1" max="1" width="13.625" bestFit="1" customWidth="1"/>
    <col min="2" max="2" width="18" bestFit="1" customWidth="1"/>
    <col min="3" max="3" width="16.25" bestFit="1" customWidth="1"/>
    <col min="4" max="4" width="17.75" bestFit="1" customWidth="1"/>
    <col min="5" max="5" width="18" bestFit="1" customWidth="1"/>
    <col min="6" max="6" width="14.75" bestFit="1" customWidth="1"/>
    <col min="7" max="7" width="12.625" bestFit="1" customWidth="1"/>
    <col min="8" max="8" width="14" bestFit="1" customWidth="1"/>
    <col min="9" max="9" width="13.875" bestFit="1" customWidth="1"/>
    <col min="10" max="10" width="11.375" bestFit="1" customWidth="1"/>
  </cols>
  <sheetData>
    <row r="2" spans="1:3" x14ac:dyDescent="0.2">
      <c r="A2" s="37" t="s">
        <v>40</v>
      </c>
      <c r="B2" s="37"/>
    </row>
    <row r="3" spans="1:3" x14ac:dyDescent="0.2">
      <c r="A3" s="17" t="s">
        <v>17</v>
      </c>
      <c r="B3" s="17" t="s">
        <v>18</v>
      </c>
    </row>
    <row r="4" spans="1:3" x14ac:dyDescent="0.2">
      <c r="A4" s="4" t="s">
        <v>8</v>
      </c>
      <c r="B4" s="5">
        <v>129388.3</v>
      </c>
      <c r="C4" s="26"/>
    </row>
    <row r="5" spans="1:3" x14ac:dyDescent="0.2">
      <c r="A5" s="4" t="s">
        <v>5</v>
      </c>
      <c r="B5" s="5">
        <v>100448.59999999993</v>
      </c>
      <c r="C5" s="26"/>
    </row>
    <row r="6" spans="1:3" x14ac:dyDescent="0.2">
      <c r="A6" s="4" t="s">
        <v>14</v>
      </c>
      <c r="B6" s="5">
        <v>91199.999999999985</v>
      </c>
      <c r="C6" s="26"/>
    </row>
    <row r="7" spans="1:3" x14ac:dyDescent="0.2">
      <c r="A7" s="4" t="s">
        <v>12</v>
      </c>
      <c r="B7" s="5">
        <v>73385.000000000029</v>
      </c>
      <c r="C7" s="26"/>
    </row>
    <row r="8" spans="1:3" x14ac:dyDescent="0.2">
      <c r="A8" s="4" t="s">
        <v>11</v>
      </c>
      <c r="B8" s="5">
        <v>67321.400000000023</v>
      </c>
      <c r="C8" s="26"/>
    </row>
    <row r="12" spans="1:3" x14ac:dyDescent="0.2">
      <c r="A12" s="37" t="s">
        <v>41</v>
      </c>
      <c r="B12" s="37"/>
    </row>
    <row r="13" spans="1:3" x14ac:dyDescent="0.2">
      <c r="A13" s="17" t="s">
        <v>19</v>
      </c>
      <c r="B13" s="17" t="s">
        <v>20</v>
      </c>
    </row>
    <row r="14" spans="1:3" x14ac:dyDescent="0.2">
      <c r="A14" s="18" t="s">
        <v>17</v>
      </c>
      <c r="B14" s="18" t="s">
        <v>9</v>
      </c>
    </row>
    <row r="15" spans="1:3" x14ac:dyDescent="0.2">
      <c r="A15" s="4" t="s">
        <v>12</v>
      </c>
      <c r="B15">
        <v>22</v>
      </c>
    </row>
    <row r="16" spans="1:3" x14ac:dyDescent="0.2">
      <c r="A16" s="4" t="s">
        <v>14</v>
      </c>
      <c r="B16">
        <v>40</v>
      </c>
    </row>
    <row r="17" spans="1:2" x14ac:dyDescent="0.2">
      <c r="A17" s="4" t="s">
        <v>5</v>
      </c>
      <c r="B17">
        <v>28</v>
      </c>
    </row>
    <row r="18" spans="1:2" x14ac:dyDescent="0.2">
      <c r="A18" s="4" t="s">
        <v>8</v>
      </c>
      <c r="B18">
        <v>48</v>
      </c>
    </row>
    <row r="19" spans="1:2" x14ac:dyDescent="0.2">
      <c r="A19" s="4" t="s">
        <v>11</v>
      </c>
      <c r="B19">
        <v>19</v>
      </c>
    </row>
    <row r="23" spans="1:2" x14ac:dyDescent="0.2">
      <c r="A23" s="37" t="s">
        <v>42</v>
      </c>
      <c r="B23" s="37"/>
    </row>
    <row r="24" spans="1:2" x14ac:dyDescent="0.2">
      <c r="A24" s="17" t="s">
        <v>18</v>
      </c>
      <c r="B24" s="17" t="s">
        <v>20</v>
      </c>
    </row>
    <row r="25" spans="1:2" x14ac:dyDescent="0.2">
      <c r="A25" s="18" t="s">
        <v>17</v>
      </c>
      <c r="B25" s="18" t="s">
        <v>11</v>
      </c>
    </row>
    <row r="26" spans="1:2" x14ac:dyDescent="0.2">
      <c r="A26" s="4" t="s">
        <v>10</v>
      </c>
      <c r="B26" s="5">
        <v>28742.399999999994</v>
      </c>
    </row>
    <row r="27" spans="1:2" x14ac:dyDescent="0.2">
      <c r="A27" s="4" t="s">
        <v>6</v>
      </c>
      <c r="B27" s="5">
        <v>21139.3</v>
      </c>
    </row>
    <row r="28" spans="1:2" x14ac:dyDescent="0.2">
      <c r="A28" s="4" t="s">
        <v>13</v>
      </c>
      <c r="B28" s="5">
        <v>6473.6000000000022</v>
      </c>
    </row>
    <row r="29" spans="1:2" x14ac:dyDescent="0.2">
      <c r="A29" s="4" t="s">
        <v>9</v>
      </c>
      <c r="B29" s="5">
        <v>6190.1000000000013</v>
      </c>
    </row>
    <row r="30" spans="1:2" x14ac:dyDescent="0.2">
      <c r="A30" s="4" t="s">
        <v>7</v>
      </c>
      <c r="B30" s="5">
        <v>4776.0000000000009</v>
      </c>
    </row>
    <row r="34" spans="1:3" x14ac:dyDescent="0.2">
      <c r="A34" s="37" t="s">
        <v>43</v>
      </c>
      <c r="B34" s="37"/>
      <c r="C34" s="37"/>
    </row>
    <row r="35" spans="1:3" x14ac:dyDescent="0.2">
      <c r="A35" s="19" t="s">
        <v>17</v>
      </c>
      <c r="B35" s="19" t="s">
        <v>18</v>
      </c>
      <c r="C35" s="16" t="s">
        <v>21</v>
      </c>
    </row>
    <row r="36" spans="1:3" x14ac:dyDescent="0.2">
      <c r="A36" s="4" t="s">
        <v>22</v>
      </c>
      <c r="B36" s="5">
        <v>6459.3000000000011</v>
      </c>
      <c r="C36" s="6">
        <v>7000</v>
      </c>
    </row>
    <row r="37" spans="1:3" x14ac:dyDescent="0.2">
      <c r="A37" s="4" t="s">
        <v>23</v>
      </c>
      <c r="B37" s="5">
        <v>4314.5000000000009</v>
      </c>
      <c r="C37" s="6">
        <v>7000</v>
      </c>
    </row>
    <row r="38" spans="1:3" x14ac:dyDescent="0.2">
      <c r="A38" s="4" t="s">
        <v>24</v>
      </c>
      <c r="B38" s="5">
        <v>5358.6000000000013</v>
      </c>
      <c r="C38" s="6">
        <v>7000</v>
      </c>
    </row>
    <row r="39" spans="1:3" x14ac:dyDescent="0.2">
      <c r="A39" s="4" t="s">
        <v>25</v>
      </c>
      <c r="B39" s="5">
        <v>3945.3</v>
      </c>
      <c r="C39" s="6">
        <v>7000</v>
      </c>
    </row>
    <row r="40" spans="1:3" x14ac:dyDescent="0.2">
      <c r="A40" s="4" t="s">
        <v>26</v>
      </c>
      <c r="B40" s="5">
        <v>8607.8000000000011</v>
      </c>
      <c r="C40" s="6">
        <v>7000</v>
      </c>
    </row>
    <row r="41" spans="1:3" x14ac:dyDescent="0.2">
      <c r="A41" s="4" t="s">
        <v>27</v>
      </c>
      <c r="B41" s="5">
        <v>8800</v>
      </c>
      <c r="C41" s="6">
        <v>7000</v>
      </c>
    </row>
    <row r="42" spans="1:3" x14ac:dyDescent="0.2">
      <c r="A42" s="4" t="s">
        <v>28</v>
      </c>
      <c r="B42" s="5">
        <v>3319.2000000000003</v>
      </c>
      <c r="C42" s="6">
        <v>7000</v>
      </c>
    </row>
    <row r="43" spans="1:3" x14ac:dyDescent="0.2">
      <c r="A43" s="4" t="s">
        <v>29</v>
      </c>
      <c r="B43" s="5">
        <v>8721.2999999999993</v>
      </c>
      <c r="C43" s="6">
        <v>7000</v>
      </c>
    </row>
    <row r="44" spans="1:3" x14ac:dyDescent="0.2">
      <c r="A44" s="4" t="s">
        <v>30</v>
      </c>
      <c r="B44" s="5">
        <v>3704.1000000000004</v>
      </c>
      <c r="C44" s="6">
        <v>7000</v>
      </c>
    </row>
    <row r="45" spans="1:3" x14ac:dyDescent="0.2">
      <c r="A45" s="4" t="s">
        <v>31</v>
      </c>
      <c r="B45" s="5">
        <v>4298.8000000000011</v>
      </c>
      <c r="C45" s="6">
        <v>7000</v>
      </c>
    </row>
    <row r="46" spans="1:3" x14ac:dyDescent="0.2">
      <c r="A46" s="4" t="s">
        <v>32</v>
      </c>
      <c r="B46" s="5">
        <v>6880.5</v>
      </c>
      <c r="C46" s="6">
        <v>7000</v>
      </c>
    </row>
    <row r="47" spans="1:3" x14ac:dyDescent="0.2">
      <c r="A47" s="4" t="s">
        <v>33</v>
      </c>
      <c r="B47" s="5">
        <v>2912</v>
      </c>
      <c r="C47" s="6">
        <v>7000</v>
      </c>
    </row>
    <row r="50" spans="1:4" x14ac:dyDescent="0.2">
      <c r="A50" s="37" t="s">
        <v>44</v>
      </c>
      <c r="B50" s="37"/>
    </row>
    <row r="51" spans="1:4" x14ac:dyDescent="0.2">
      <c r="A51" s="16" t="s">
        <v>17</v>
      </c>
      <c r="B51" s="16" t="s">
        <v>39</v>
      </c>
    </row>
    <row r="52" spans="1:4" x14ac:dyDescent="0.2">
      <c r="A52" s="34" t="s">
        <v>11</v>
      </c>
      <c r="B52" s="34">
        <v>120</v>
      </c>
    </row>
    <row r="53" spans="1:4" ht="15" x14ac:dyDescent="0.25">
      <c r="A53" s="32" t="s">
        <v>12</v>
      </c>
      <c r="B53" s="32">
        <v>133</v>
      </c>
    </row>
    <row r="54" spans="1:4" x14ac:dyDescent="0.2">
      <c r="A54" s="34" t="s">
        <v>14</v>
      </c>
      <c r="B54" s="34">
        <v>149</v>
      </c>
    </row>
    <row r="55" spans="1:4" x14ac:dyDescent="0.2">
      <c r="A55" s="34" t="s">
        <v>5</v>
      </c>
      <c r="B55" s="34">
        <v>155</v>
      </c>
    </row>
    <row r="56" spans="1:4" x14ac:dyDescent="0.2">
      <c r="A56" s="34" t="s">
        <v>8</v>
      </c>
      <c r="B56" s="34">
        <v>202</v>
      </c>
    </row>
    <row r="57" spans="1:4" x14ac:dyDescent="0.2">
      <c r="A57" s="33" t="s">
        <v>38</v>
      </c>
      <c r="B57" s="33">
        <v>759</v>
      </c>
    </row>
    <row r="61" spans="1:4" x14ac:dyDescent="0.2">
      <c r="A61" s="44" t="s">
        <v>17</v>
      </c>
      <c r="B61" s="44" t="s">
        <v>46</v>
      </c>
      <c r="C61" s="44" t="s">
        <v>47</v>
      </c>
      <c r="D61" s="44" t="s">
        <v>48</v>
      </c>
    </row>
    <row r="62" spans="1:4" x14ac:dyDescent="0.2">
      <c r="A62" s="4" t="s">
        <v>10</v>
      </c>
      <c r="B62" s="39">
        <v>446</v>
      </c>
      <c r="C62" s="38">
        <v>144</v>
      </c>
      <c r="D62" s="5">
        <v>133532.39999999994</v>
      </c>
    </row>
    <row r="63" spans="1:4" x14ac:dyDescent="0.2">
      <c r="A63" s="4" t="s">
        <v>6</v>
      </c>
      <c r="B63" s="39">
        <v>480</v>
      </c>
      <c r="C63" s="38">
        <v>158</v>
      </c>
      <c r="D63" s="5">
        <v>100463.99999999997</v>
      </c>
    </row>
    <row r="64" spans="1:4" x14ac:dyDescent="0.2">
      <c r="A64" s="4" t="s">
        <v>13</v>
      </c>
      <c r="B64" s="39">
        <v>480</v>
      </c>
      <c r="C64" s="38">
        <v>151</v>
      </c>
      <c r="D64" s="5">
        <v>97103.999999999971</v>
      </c>
    </row>
    <row r="65" spans="1:4" x14ac:dyDescent="0.2">
      <c r="A65" s="4" t="s">
        <v>9</v>
      </c>
      <c r="B65" s="39">
        <v>479</v>
      </c>
      <c r="C65" s="38">
        <v>157</v>
      </c>
      <c r="D65" s="5">
        <v>80136.700000000026</v>
      </c>
    </row>
    <row r="66" spans="1:4" x14ac:dyDescent="0.2">
      <c r="A66" s="4" t="s">
        <v>7</v>
      </c>
      <c r="B66" s="39">
        <v>423</v>
      </c>
      <c r="C66" s="38">
        <v>149</v>
      </c>
      <c r="D66" s="5">
        <v>50506.200000000026</v>
      </c>
    </row>
    <row r="67" spans="1:4" x14ac:dyDescent="0.2">
      <c r="A67" s="40" t="s">
        <v>38</v>
      </c>
      <c r="B67" s="41">
        <v>2308</v>
      </c>
      <c r="C67" s="42">
        <v>759</v>
      </c>
      <c r="D67" s="43">
        <v>461743.30000000005</v>
      </c>
    </row>
  </sheetData>
  <mergeCells count="5">
    <mergeCell ref="A34:C34"/>
    <mergeCell ref="A2:B2"/>
    <mergeCell ref="A12:B12"/>
    <mergeCell ref="A23:B23"/>
    <mergeCell ref="A50:B5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7FE0D-8404-4F15-9CAD-DFF8DEE0DCD1}">
  <sheetPr>
    <pageSetUpPr fitToPage="1"/>
  </sheetPr>
  <dimension ref="A1:XFC35"/>
  <sheetViews>
    <sheetView showGridLines="0" showRowColHeaders="0" topLeftCell="A6" zoomScale="90" zoomScaleNormal="90" workbookViewId="0">
      <selection activeCell="H8" sqref="H8"/>
    </sheetView>
  </sheetViews>
  <sheetFormatPr defaultColWidth="0" defaultRowHeight="14.25" zeroHeight="1" x14ac:dyDescent="0.2"/>
  <cols>
    <col min="1" max="1" width="3.625" style="3" customWidth="1"/>
    <col min="2" max="10" width="7.625" style="20" customWidth="1"/>
    <col min="11" max="11" width="1.625" style="20" customWidth="1"/>
    <col min="12" max="18" width="7.625" style="20" customWidth="1"/>
    <col min="19" max="19" width="7.125" style="20" customWidth="1"/>
    <col min="20" max="20" width="4.125" style="20" customWidth="1"/>
    <col min="21" max="16382" width="9" style="3" hidden="1"/>
    <col min="16383" max="16383" width="2.5" style="3" hidden="1"/>
    <col min="16384" max="16384" width="0.25" style="3" customWidth="1"/>
  </cols>
  <sheetData>
    <row r="1" spans="1:1" x14ac:dyDescent="0.2">
      <c r="A1" s="20"/>
    </row>
    <row r="2" spans="1:1" x14ac:dyDescent="0.2">
      <c r="A2" s="20"/>
    </row>
    <row r="3" spans="1:1" x14ac:dyDescent="0.2">
      <c r="A3" s="20"/>
    </row>
    <row r="4" spans="1:1" x14ac:dyDescent="0.2">
      <c r="A4" s="20"/>
    </row>
    <row r="5" spans="1:1" ht="16.5" customHeight="1" x14ac:dyDescent="0.2">
      <c r="A5" s="20"/>
    </row>
    <row r="6" spans="1:1" ht="16.5" customHeight="1" x14ac:dyDescent="0.2">
      <c r="A6" s="20"/>
    </row>
    <row r="7" spans="1:1" ht="16.5" customHeight="1" x14ac:dyDescent="0.2">
      <c r="A7" s="20"/>
    </row>
    <row r="8" spans="1:1" ht="16.5" customHeight="1" x14ac:dyDescent="0.2">
      <c r="A8" s="20"/>
    </row>
    <row r="9" spans="1:1" ht="16.5" customHeight="1" x14ac:dyDescent="0.2">
      <c r="A9" s="20"/>
    </row>
    <row r="10" spans="1:1" ht="16.5" customHeight="1" x14ac:dyDescent="0.2">
      <c r="A10" s="20"/>
    </row>
    <row r="11" spans="1:1" ht="16.5" customHeight="1" x14ac:dyDescent="0.2">
      <c r="A11" s="20"/>
    </row>
    <row r="12" spans="1:1" ht="16.5" customHeight="1" x14ac:dyDescent="0.2">
      <c r="A12" s="20"/>
    </row>
    <row r="13" spans="1:1" ht="16.5" customHeight="1" x14ac:dyDescent="0.2">
      <c r="A13" s="20"/>
    </row>
    <row r="14" spans="1:1" ht="16.5" customHeight="1" x14ac:dyDescent="0.2">
      <c r="A14" s="20"/>
    </row>
    <row r="15" spans="1:1" ht="16.5" customHeight="1" x14ac:dyDescent="0.2">
      <c r="A15" s="20"/>
    </row>
    <row r="16" spans="1:1" ht="16.5" customHeight="1" x14ac:dyDescent="0.2">
      <c r="A16" s="20"/>
    </row>
    <row r="17" spans="1:1" ht="16.5" customHeight="1" x14ac:dyDescent="0.2">
      <c r="A17" s="20"/>
    </row>
    <row r="18" spans="1:1" ht="16.5" customHeight="1" x14ac:dyDescent="0.2">
      <c r="A18" s="20"/>
    </row>
    <row r="19" spans="1:1" ht="16.5" customHeight="1" x14ac:dyDescent="0.2">
      <c r="A19" s="20"/>
    </row>
    <row r="20" spans="1:1" ht="16.5" customHeight="1" x14ac:dyDescent="0.2">
      <c r="A20" s="20"/>
    </row>
    <row r="21" spans="1:1" ht="16.5" customHeight="1" x14ac:dyDescent="0.2">
      <c r="A21" s="20"/>
    </row>
    <row r="22" spans="1:1" ht="16.5" customHeight="1" x14ac:dyDescent="0.2">
      <c r="A22" s="20"/>
    </row>
    <row r="23" spans="1:1" ht="16.5" customHeight="1" x14ac:dyDescent="0.2">
      <c r="A23" s="20"/>
    </row>
    <row r="24" spans="1:1" ht="16.5" customHeight="1" x14ac:dyDescent="0.2">
      <c r="A24" s="20"/>
    </row>
    <row r="25" spans="1:1" ht="16.5" customHeight="1" x14ac:dyDescent="0.2">
      <c r="A25" s="20"/>
    </row>
    <row r="26" spans="1:1" ht="16.5" customHeight="1" x14ac:dyDescent="0.2">
      <c r="A26" s="20"/>
    </row>
    <row r="27" spans="1:1" ht="16.5" customHeight="1" x14ac:dyDescent="0.2">
      <c r="A27" s="20"/>
    </row>
    <row r="28" spans="1:1" ht="16.5" customHeight="1" x14ac:dyDescent="0.2">
      <c r="A28" s="20"/>
    </row>
    <row r="29" spans="1:1" ht="16.5" customHeight="1" x14ac:dyDescent="0.2">
      <c r="A29" s="20"/>
    </row>
    <row r="30" spans="1:1" ht="16.5" customHeight="1" x14ac:dyDescent="0.2">
      <c r="A30" s="20"/>
    </row>
    <row r="31" spans="1:1" ht="16.5" customHeight="1" x14ac:dyDescent="0.2">
      <c r="A31" s="20"/>
    </row>
    <row r="32" spans="1:1" ht="16.5" customHeight="1" x14ac:dyDescent="0.2">
      <c r="A32" s="20"/>
    </row>
    <row r="33" spans="1:1" ht="16.5" customHeight="1" x14ac:dyDescent="0.2">
      <c r="A33" s="20"/>
    </row>
    <row r="34" spans="1:1" ht="16.5" customHeight="1" x14ac:dyDescent="0.2">
      <c r="A34" s="20"/>
    </row>
    <row r="35" spans="1:1" x14ac:dyDescent="0.2"/>
  </sheetData>
  <pageMargins left="0.7" right="0.7" top="0.75" bottom="0.75" header="0.3" footer="0.3"/>
  <pageSetup paperSize="9" scale="84"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dados</vt:lpstr>
      <vt:lpstr>informacoes</vt:lpstr>
      <vt:lpstr>tabelas_dinamicas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Alfredo Araujo</dc:creator>
  <cp:keywords/>
  <dc:description/>
  <cp:lastModifiedBy>FNU LNU</cp:lastModifiedBy>
  <cp:revision/>
  <dcterms:created xsi:type="dcterms:W3CDTF">2023-05-31T12:38:09Z</dcterms:created>
  <dcterms:modified xsi:type="dcterms:W3CDTF">2025-04-02T15:35:28Z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2025-03-12T17:18:27Z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50ac28df-71ea-410c-add9-15b6381786db</vt:lpwstr>
  </property>
  <property fmtid="{D5CDD505-2E9C-101B-9397-08002B2CF9AE}" pid="7" name="MSIP_Label_defa4170-0d19-0005-0004-bc88714345d2_ActionId">
    <vt:lpwstr>c7422a0d-ed35-4fec-b56c-e3a27d96a7af</vt:lpwstr>
  </property>
  <property fmtid="{D5CDD505-2E9C-101B-9397-08002B2CF9AE}" pid="8" name="MSIP_Label_defa4170-0d19-0005-0004-bc88714345d2_ContentBits">
    <vt:lpwstr>0</vt:lpwstr>
  </property>
  <property fmtid="{D5CDD505-2E9C-101B-9397-08002B2CF9AE}" pid="9" name="MSIP_Label_defa4170-0d19-0005-0004-bc88714345d2_Tag">
    <vt:lpwstr>10, 3, 0, 1</vt:lpwstr>
  </property>
</Properties>
</file>