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KR01AT\"/>
    </mc:Choice>
  </mc:AlternateContent>
  <bookViews>
    <workbookView xWindow="0" yWindow="0" windowWidth="28800" windowHeight="12210"/>
  </bookViews>
  <sheets>
    <sheet name="BKR01AT" sheetId="1" r:id="rId1"/>
    <sheet name="ComponentsLib" sheetId="2" r:id="rId2"/>
  </sheets>
  <calcPr calcId="162913"/>
</workbook>
</file>

<file path=xl/calcChain.xml><?xml version="1.0" encoding="utf-8"?>
<calcChain xmlns="http://schemas.openxmlformats.org/spreadsheetml/2006/main">
  <c r="G29" i="1" l="1"/>
  <c r="G28" i="1"/>
  <c r="G25" i="1"/>
  <c r="G24" i="1"/>
  <c r="G22" i="1"/>
  <c r="G21" i="1"/>
  <c r="G20" i="1"/>
  <c r="G18" i="1"/>
  <c r="G19" i="1"/>
  <c r="G17" i="1"/>
  <c r="G16" i="1"/>
  <c r="G15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<sst xmlns="http://schemas.openxmlformats.org/spreadsheetml/2006/main" count="150" uniqueCount="126">
  <si>
    <t>Chave única</t>
  </si>
  <si>
    <t>Part Number</t>
  </si>
  <si>
    <t>Reference</t>
  </si>
  <si>
    <t>Quantity</t>
  </si>
  <si>
    <t>Value</t>
  </si>
  <si>
    <t>Footprint</t>
  </si>
  <si>
    <t>Datasheet</t>
  </si>
  <si>
    <t>Not Fitted</t>
  </si>
  <si>
    <t>12pFCapacitor_SMD:C_0402_1005Metric</t>
  </si>
  <si>
    <t>AE1</t>
  </si>
  <si>
    <t>100pFCapacitor_SMD:C_0402_1005Metric</t>
  </si>
  <si>
    <t>CC0402JRNPO9BN101</t>
  </si>
  <si>
    <t>Not Fitted CAP</t>
  </si>
  <si>
    <t>4.7uFCapacitor_SMD:C_0402_1005Metric</t>
  </si>
  <si>
    <t>JMK105BBJ475MV-F</t>
  </si>
  <si>
    <t>1uFCapacitor_SMD:C_0402_1005Metric</t>
  </si>
  <si>
    <t>C0402C105K9PACTU</t>
  </si>
  <si>
    <t>100nFCapacitor_SMD:C_0402_1005Metric</t>
  </si>
  <si>
    <t>CL05F104ZO5NNNC</t>
  </si>
  <si>
    <t>FiducialFiducial:Fiducial_0.5mm_Mask1.5mm</t>
  </si>
  <si>
    <t>MountingHoleMountingHole:MountingHole_2mm</t>
  </si>
  <si>
    <t>TC2030Connector:Tag-Connect_TC2030-IDC-NL_2x03_P1.27mm_Vertical</t>
  </si>
  <si>
    <t>15nHInductor_SMD:L_0402_1005Metric</t>
  </si>
  <si>
    <t>LQG15WH15NJ02D</t>
  </si>
  <si>
    <t>MLZ2012E100MT000</t>
  </si>
  <si>
    <t>4,7kResistor_SMD:R_0402_1005Metric</t>
  </si>
  <si>
    <t>RC0402JR-074K7L</t>
  </si>
  <si>
    <t>1kResistor_SMD:R_0402_1005Metric</t>
  </si>
  <si>
    <t>RC0402FR-071KL</t>
  </si>
  <si>
    <t>0Resistor_SMD:R_0402_1005Metric</t>
  </si>
  <si>
    <t>RC0402JR-070RL</t>
  </si>
  <si>
    <t>NFResistor_SMD:R_0402_1005Metric</t>
  </si>
  <si>
    <t>CM7V-T1A-32.768KHZ-9PF-20PPM-TA-QC</t>
  </si>
  <si>
    <t>32MHzCrystal:Crystal_SMD_2016-4Pin_2.0x1.6mm</t>
  </si>
  <si>
    <t>CX2016DB32000D0WZRC1</t>
  </si>
  <si>
    <t>Battery_Cell</t>
  </si>
  <si>
    <t>12pF</t>
  </si>
  <si>
    <t>100pF</t>
  </si>
  <si>
    <t>C4</t>
  </si>
  <si>
    <t>4.7uF</t>
  </si>
  <si>
    <t>1uF</t>
  </si>
  <si>
    <t>100nF</t>
  </si>
  <si>
    <t>Fiducial</t>
  </si>
  <si>
    <t>MountingHole</t>
  </si>
  <si>
    <t>J1</t>
  </si>
  <si>
    <t>Connector:Tag-Connect_TC2030-IDC-NL_2x03_P1.27mm_Vertical</t>
  </si>
  <si>
    <t>L1</t>
  </si>
  <si>
    <t>15nH</t>
  </si>
  <si>
    <t>L2</t>
  </si>
  <si>
    <t>Resistor_SMD:R_0402_1005Metric</t>
  </si>
  <si>
    <t>U1</t>
  </si>
  <si>
    <t>Y1</t>
  </si>
  <si>
    <t>Y2</t>
  </si>
  <si>
    <t>32MHz</t>
  </si>
  <si>
    <t>N°</t>
  </si>
  <si>
    <t>BT1; BT2</t>
  </si>
  <si>
    <t>C1; C2; C3</t>
  </si>
  <si>
    <t>C5; C8; C9; C11</t>
  </si>
  <si>
    <t>C10</t>
  </si>
  <si>
    <t>C12</t>
  </si>
  <si>
    <t>C13</t>
  </si>
  <si>
    <t>C15</t>
  </si>
  <si>
    <t>FID1; FID2</t>
  </si>
  <si>
    <t>H1; H2</t>
  </si>
  <si>
    <t>L3</t>
  </si>
  <si>
    <t>L4</t>
  </si>
  <si>
    <t>L5</t>
  </si>
  <si>
    <t>MCU1</t>
  </si>
  <si>
    <t>R1; R2; R3</t>
  </si>
  <si>
    <t>R4; R5; R6</t>
  </si>
  <si>
    <t>SW1; SW2; SW3</t>
  </si>
  <si>
    <t>Antenna</t>
  </si>
  <si>
    <t>N.C.</t>
  </si>
  <si>
    <t>0.8pF</t>
  </si>
  <si>
    <t>1.2pF</t>
  </si>
  <si>
    <t>Conn_02x03_Odd_Even</t>
  </si>
  <si>
    <t>3.9nH</t>
  </si>
  <si>
    <t>3.3nH</t>
  </si>
  <si>
    <t>2.7nH</t>
  </si>
  <si>
    <t>nRF52832-QFAB-R</t>
  </si>
  <si>
    <t>10k</t>
  </si>
  <si>
    <t>SW_Push</t>
  </si>
  <si>
    <t>LIS2DHTR</t>
  </si>
  <si>
    <t>32.768kHz</t>
  </si>
  <si>
    <t>antena_ble:2450AT18B100</t>
  </si>
  <si>
    <t>Battery:BatteryHolder_MPD_BC2003_1x2032</t>
  </si>
  <si>
    <t>MountingHole:MountingHole_3.2mm_M3</t>
  </si>
  <si>
    <t>Package_LGA:LGA-14_2x2mm_P0.35mm_LayoutBorder3x4y</t>
  </si>
  <si>
    <t>2450AT18B100E</t>
  </si>
  <si>
    <t>150060VS75000</t>
  </si>
  <si>
    <t>CR2032R-HE1</t>
  </si>
  <si>
    <t>PTS636 SL43 LFS</t>
  </si>
  <si>
    <t>D1</t>
  </si>
  <si>
    <t>D2; D3</t>
  </si>
  <si>
    <t>C6; C7; C14; C17</t>
  </si>
  <si>
    <t>C16</t>
  </si>
  <si>
    <t>10uF</t>
  </si>
  <si>
    <t>Green LED</t>
  </si>
  <si>
    <t>Red LED</t>
  </si>
  <si>
    <t>Capacitor_SMD:C_0402_1005Metric</t>
  </si>
  <si>
    <t>GRM0225C1E120GA03L</t>
  </si>
  <si>
    <t>GRM0225C1ER80BA03L</t>
  </si>
  <si>
    <t>0.8pFCapacitor_SMD:C_0402_1005Metric</t>
  </si>
  <si>
    <t>1.2pFCapacitor_SMD:C_0402_1005Metric</t>
  </si>
  <si>
    <t>10uFCapacitor_SMD:C_0402_1005Metric</t>
  </si>
  <si>
    <t>GRM0225C1E1R2BA03L</t>
  </si>
  <si>
    <t>GRM155R60G106ME44J</t>
  </si>
  <si>
    <t>Inductor_SMD:L_0402_1005Metric</t>
  </si>
  <si>
    <t>Crystal:Crystal_SMD_2016-4Pin_2.0x1.6mm</t>
  </si>
  <si>
    <t>Crystal:Crystal_SMD_3215-2Pin_3.2x1.5mm</t>
  </si>
  <si>
    <t>MountingHoleMountingHole:MountingHole_3.2mm_M3</t>
  </si>
  <si>
    <t>32.768KHzCrystal:Crystal_SMD_3215-2Pin_3.2x1.5mm</t>
  </si>
  <si>
    <t>CRCW0603100RJNEAC</t>
  </si>
  <si>
    <t>100Resistor_SMD:R_0402_1005Metric</t>
  </si>
  <si>
    <t>10kResistor_SMD:R_0402_1005Metric</t>
  </si>
  <si>
    <t>CRCW040210K0FKEDC</t>
  </si>
  <si>
    <t>N.C.Capacitor_SMD:C_0402_1005Metric</t>
  </si>
  <si>
    <t>Conn_02x03_Odd_EvenConnector:Tag-Connect_TC2030-IDC-NL_2x03_P1.27mm_Vertical</t>
  </si>
  <si>
    <t>10uH</t>
  </si>
  <si>
    <t>10uHInductor_SMD:L_0402_1005Metric</t>
  </si>
  <si>
    <t>LQG15HS3N9C02D</t>
  </si>
  <si>
    <t>3.9nHInductor_SMD:L_0402_1005Metric</t>
  </si>
  <si>
    <t>3.3nHInductor_SMD:L_0402_1005Metric</t>
  </si>
  <si>
    <t>2.7nHInductor_SMD:L_0402_1005Metric</t>
  </si>
  <si>
    <t>LQG15HS3N3S02D</t>
  </si>
  <si>
    <t>LQG15HN2N7C02D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</si>
</sst>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4" fillId="0" borderId="1" xfId="0" applyFont="1" applyFill="1" applyBorder="1" applyAlignment="1"/>
    <xf numFmtId="0" fontId="3" fillId="0" borderId="0" xfId="0" applyFont="1" applyFill="1"/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/>
    <xf numFmtId="0" fontId="6" fillId="0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</cellXfs>
  <cellStyles count="1"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9"/>
  <sheetViews>
    <sheetView tabSelected="1" workbookViewId="0">
      <selection activeCell="D20" sqref="D20"/>
    </sheetView>
  </sheetViews>
  <sheetFormatPr defaultColWidth="14.42578125" defaultRowHeight="15.75" customHeight="1" x14ac:dyDescent="0.2"/>
  <cols>
    <col min="1" max="1" width="14.42578125" style="14"/>
    <col min="2" max="2" width="17.140625" style="3" customWidth="1"/>
    <col min="3" max="3" width="14.42578125" style="14"/>
    <col min="4" max="4" width="14.42578125" style="3"/>
    <col min="5" max="5" width="65.5703125" style="3" customWidth="1"/>
    <col min="6" max="6" width="76.140625" style="3" customWidth="1"/>
    <col min="7" max="7" width="37.28515625" style="3" customWidth="1"/>
    <col min="8" max="16384" width="14.42578125" style="3"/>
  </cols>
  <sheetData>
    <row r="1" spans="1:29" s="14" customFormat="1" ht="15.75" customHeight="1" x14ac:dyDescent="0.2">
      <c r="A1" s="12" t="s">
        <v>54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1</v>
      </c>
      <c r="H1" s="16"/>
      <c r="I1" s="16"/>
    </row>
    <row r="2" spans="1:29" ht="15.75" customHeight="1" x14ac:dyDescent="0.2">
      <c r="A2" s="13">
        <v>1</v>
      </c>
      <c r="B2" s="10" t="s">
        <v>9</v>
      </c>
      <c r="C2" s="13">
        <v>1</v>
      </c>
      <c r="D2" s="10" t="s">
        <v>71</v>
      </c>
      <c r="E2" s="10" t="s">
        <v>84</v>
      </c>
      <c r="F2" s="6"/>
      <c r="G2" s="10" t="s">
        <v>88</v>
      </c>
      <c r="H2" s="8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2">
      <c r="A3" s="13">
        <v>2</v>
      </c>
      <c r="B3" s="10" t="s">
        <v>55</v>
      </c>
      <c r="C3" s="13">
        <v>2</v>
      </c>
      <c r="D3" s="10" t="s">
        <v>35</v>
      </c>
      <c r="E3" s="10" t="s">
        <v>85</v>
      </c>
      <c r="F3" s="6"/>
      <c r="G3" s="10" t="s">
        <v>90</v>
      </c>
      <c r="H3" s="8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2">
      <c r="A4" s="13">
        <v>3</v>
      </c>
      <c r="B4" s="10" t="s">
        <v>56</v>
      </c>
      <c r="C4" s="13">
        <v>3</v>
      </c>
      <c r="D4" s="10" t="s">
        <v>40</v>
      </c>
      <c r="E4" s="10" t="s">
        <v>99</v>
      </c>
      <c r="F4" s="6"/>
      <c r="G4" s="10" t="str">
        <f>VLOOKUP(CONCATENATE(D4,E4),ComponentsLib!$A$2:$B$50, 2, FALSE)</f>
        <v>C0402C105K9PACTU</v>
      </c>
      <c r="H4" s="8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2">
      <c r="A5" s="13">
        <v>4</v>
      </c>
      <c r="B5" s="10" t="s">
        <v>38</v>
      </c>
      <c r="C5" s="13">
        <v>1</v>
      </c>
      <c r="D5" s="10" t="s">
        <v>39</v>
      </c>
      <c r="E5" s="10" t="s">
        <v>99</v>
      </c>
      <c r="F5" s="6"/>
      <c r="G5" s="10" t="str">
        <f>VLOOKUP(CONCATENATE(D5,E5),ComponentsLib!$A$2:$B$50, 2, FALSE)</f>
        <v>JMK105BBJ475MV-F</v>
      </c>
      <c r="H5" s="8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2">
      <c r="A6" s="13">
        <v>5</v>
      </c>
      <c r="B6" s="10" t="s">
        <v>57</v>
      </c>
      <c r="C6" s="13">
        <v>4</v>
      </c>
      <c r="D6" s="10" t="s">
        <v>36</v>
      </c>
      <c r="E6" s="10" t="s">
        <v>99</v>
      </c>
      <c r="F6" s="6"/>
      <c r="G6" s="10" t="str">
        <f>VLOOKUP(CONCATENATE(D6,E6),ComponentsLib!$A$2:$B$50, 2, FALSE)</f>
        <v>GRM0225C1E120GA03L</v>
      </c>
      <c r="H6" s="8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2">
      <c r="A7" s="13">
        <v>6</v>
      </c>
      <c r="B7" s="10" t="s">
        <v>94</v>
      </c>
      <c r="C7" s="13">
        <v>4</v>
      </c>
      <c r="D7" s="10" t="s">
        <v>41</v>
      </c>
      <c r="E7" s="10" t="s">
        <v>99</v>
      </c>
      <c r="F7" s="6"/>
      <c r="G7" s="10" t="str">
        <f>VLOOKUP(CONCATENATE(D7,E7),ComponentsLib!$A$2:$B$50, 2, FALSE)</f>
        <v>CL05F104ZO5NNNC</v>
      </c>
      <c r="H7" s="8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2">
      <c r="A8" s="13">
        <v>7</v>
      </c>
      <c r="B8" s="10" t="s">
        <v>58</v>
      </c>
      <c r="C8" s="13">
        <v>1</v>
      </c>
      <c r="D8" s="10" t="s">
        <v>37</v>
      </c>
      <c r="E8" s="10" t="s">
        <v>99</v>
      </c>
      <c r="F8" s="6"/>
      <c r="G8" s="10" t="str">
        <f>VLOOKUP(CONCATENATE(D8,E8),ComponentsLib!$A$2:$B$50, 2, FALSE)</f>
        <v>CC0402JRNPO9BN101</v>
      </c>
      <c r="H8" s="8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2">
      <c r="A9" s="13">
        <v>8</v>
      </c>
      <c r="B9" s="10" t="s">
        <v>59</v>
      </c>
      <c r="C9" s="13">
        <v>1</v>
      </c>
      <c r="D9" s="10" t="s">
        <v>72</v>
      </c>
      <c r="E9" s="10" t="s">
        <v>99</v>
      </c>
      <c r="F9" s="6"/>
      <c r="G9" s="10" t="str">
        <f>VLOOKUP(CONCATENATE(D9,E9),ComponentsLib!$A$2:$B$50, 2, FALSE)</f>
        <v>Not Fitted CAP</v>
      </c>
      <c r="H9" s="8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2">
      <c r="A10" s="13">
        <v>9</v>
      </c>
      <c r="B10" s="10" t="s">
        <v>60</v>
      </c>
      <c r="C10" s="13">
        <v>1</v>
      </c>
      <c r="D10" s="10" t="s">
        <v>73</v>
      </c>
      <c r="E10" s="10" t="s">
        <v>99</v>
      </c>
      <c r="F10" s="6"/>
      <c r="G10" s="10" t="str">
        <f>VLOOKUP(CONCATENATE(D10,E10),ComponentsLib!$A$2:$B$50, 2, FALSE)</f>
        <v>GRM0225C1ER80BA03L</v>
      </c>
      <c r="H10" s="8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2">
      <c r="A11" s="13">
        <v>10</v>
      </c>
      <c r="B11" s="10" t="s">
        <v>61</v>
      </c>
      <c r="C11" s="13">
        <v>1</v>
      </c>
      <c r="D11" s="10" t="s">
        <v>74</v>
      </c>
      <c r="E11" s="10" t="s">
        <v>99</v>
      </c>
      <c r="F11" s="6"/>
      <c r="G11" s="10" t="str">
        <f>VLOOKUP(CONCATENATE(D11,E11),ComponentsLib!$A$2:$B$50, 2, FALSE)</f>
        <v>GRM0225C1E1R2BA03L</v>
      </c>
      <c r="H11" s="8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2">
      <c r="A12" s="13">
        <v>11</v>
      </c>
      <c r="B12" s="10" t="s">
        <v>95</v>
      </c>
      <c r="C12" s="13">
        <v>1</v>
      </c>
      <c r="D12" s="10" t="s">
        <v>96</v>
      </c>
      <c r="E12" s="10" t="s">
        <v>99</v>
      </c>
      <c r="F12" s="6"/>
      <c r="G12" s="10" t="str">
        <f>VLOOKUP(CONCATENATE(D12,E12),ComponentsLib!$A$2:$B$50, 2, FALSE)</f>
        <v>GRM155R60G106ME44J</v>
      </c>
      <c r="H12" s="8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2">
      <c r="A13" s="13">
        <v>12</v>
      </c>
      <c r="B13" s="10" t="s">
        <v>92</v>
      </c>
      <c r="C13" s="13">
        <v>1</v>
      </c>
      <c r="D13" s="10" t="s">
        <v>97</v>
      </c>
      <c r="E13" s="10"/>
      <c r="F13" s="6"/>
      <c r="G13" s="10" t="s">
        <v>89</v>
      </c>
      <c r="H13" s="8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2">
      <c r="A14" s="13">
        <v>13</v>
      </c>
      <c r="B14" s="10" t="s">
        <v>93</v>
      </c>
      <c r="C14" s="13">
        <v>2</v>
      </c>
      <c r="D14" s="10" t="s">
        <v>98</v>
      </c>
      <c r="E14" s="10"/>
      <c r="F14" s="6"/>
      <c r="G14" s="10" t="s">
        <v>89</v>
      </c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2">
      <c r="A15" s="13">
        <v>14</v>
      </c>
      <c r="B15" s="10" t="s">
        <v>62</v>
      </c>
      <c r="C15" s="13">
        <v>2</v>
      </c>
      <c r="D15" s="10" t="s">
        <v>42</v>
      </c>
      <c r="E15" s="10"/>
      <c r="F15" s="6"/>
      <c r="G15" s="10" t="str">
        <f>VLOOKUP(CONCATENATE(D15,E15),ComponentsLib!$A$2:$B$50, 2, FALSE)</f>
        <v>Not Fitted</v>
      </c>
      <c r="H15" s="8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2">
      <c r="A16" s="13">
        <v>15</v>
      </c>
      <c r="B16" s="10" t="s">
        <v>63</v>
      </c>
      <c r="C16" s="13">
        <v>2</v>
      </c>
      <c r="D16" s="10" t="s">
        <v>43</v>
      </c>
      <c r="E16" s="10" t="s">
        <v>86</v>
      </c>
      <c r="F16" s="6"/>
      <c r="G16" s="10" t="str">
        <f>VLOOKUP(CONCATENATE(D16,E16),ComponentsLib!$A$2:$B$50, 2, FALSE)</f>
        <v>Not Fitted</v>
      </c>
      <c r="H16" s="8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2">
      <c r="A17" s="13">
        <v>16</v>
      </c>
      <c r="B17" s="10" t="s">
        <v>44</v>
      </c>
      <c r="C17" s="13">
        <v>1</v>
      </c>
      <c r="D17" s="10" t="s">
        <v>75</v>
      </c>
      <c r="E17" s="10" t="s">
        <v>45</v>
      </c>
      <c r="F17" s="6"/>
      <c r="G17" s="10" t="str">
        <f>VLOOKUP(CONCATENATE(D17,E17),ComponentsLib!$A$2:$B$50, 2, FALSE)</f>
        <v>Not Fitted</v>
      </c>
      <c r="H17" s="8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2">
      <c r="A18" s="13">
        <v>17</v>
      </c>
      <c r="B18" s="10" t="s">
        <v>46</v>
      </c>
      <c r="C18" s="13">
        <v>1</v>
      </c>
      <c r="D18" s="10" t="s">
        <v>47</v>
      </c>
      <c r="E18" s="10" t="s">
        <v>107</v>
      </c>
      <c r="F18" s="6"/>
      <c r="G18" s="10" t="str">
        <f>VLOOKUP(CONCATENATE(D18,E18),ComponentsLib!$A$2:$B$50, 2, FALSE)</f>
        <v>LQG15WH15NJ02D</v>
      </c>
      <c r="H18" s="8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2">
      <c r="A19" s="13">
        <v>18</v>
      </c>
      <c r="B19" s="10" t="s">
        <v>48</v>
      </c>
      <c r="C19" s="13">
        <v>1</v>
      </c>
      <c r="D19" s="19" t="s">
        <v>118</v>
      </c>
      <c r="E19" s="10" t="s">
        <v>107</v>
      </c>
      <c r="F19" s="6"/>
      <c r="G19" s="10" t="str">
        <f>VLOOKUP(CONCATENATE(D19,E19),ComponentsLib!$A$2:$B$50, 2, FALSE)</f>
        <v>MLZ2012E100MT000</v>
      </c>
      <c r="H19" s="8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2">
      <c r="A20" s="13">
        <v>19</v>
      </c>
      <c r="B20" s="10" t="s">
        <v>64</v>
      </c>
      <c r="C20" s="13">
        <v>1</v>
      </c>
      <c r="D20" s="10" t="s">
        <v>76</v>
      </c>
      <c r="E20" s="10" t="s">
        <v>107</v>
      </c>
      <c r="F20" s="6"/>
      <c r="G20" s="10" t="str">
        <f>VLOOKUP(CONCATENATE(D20,E20),ComponentsLib!$A$2:$B$50, 2, FALSE)</f>
        <v>LQG15HS3N9C02D</v>
      </c>
      <c r="H20" s="11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">
      <c r="A21" s="13">
        <v>20</v>
      </c>
      <c r="B21" s="10" t="s">
        <v>65</v>
      </c>
      <c r="C21" s="13">
        <v>1</v>
      </c>
      <c r="D21" s="10" t="s">
        <v>77</v>
      </c>
      <c r="E21" s="10" t="s">
        <v>107</v>
      </c>
      <c r="F21" s="9"/>
      <c r="G21" s="10" t="str">
        <f>VLOOKUP(CONCATENATE(D21,E21),ComponentsLib!$A$2:$B$50, 2, FALSE)</f>
        <v>LQG15HS3N3S02D</v>
      </c>
      <c r="H21" s="8"/>
      <c r="I21" s="8"/>
    </row>
    <row r="22" spans="1:29" ht="15.75" customHeight="1" x14ac:dyDescent="0.2">
      <c r="A22" s="13">
        <v>21</v>
      </c>
      <c r="B22" s="10" t="s">
        <v>66</v>
      </c>
      <c r="C22" s="13">
        <v>1</v>
      </c>
      <c r="D22" s="10" t="s">
        <v>78</v>
      </c>
      <c r="E22" s="10" t="s">
        <v>107</v>
      </c>
      <c r="F22" s="4"/>
      <c r="G22" s="10" t="str">
        <f>VLOOKUP(CONCATENATE(D22,E22),ComponentsLib!$A$2:$B$50, 2, FALSE)</f>
        <v>LQG15HN2N7C02D</v>
      </c>
      <c r="H22" s="4"/>
      <c r="I22" s="4"/>
    </row>
    <row r="23" spans="1:29" ht="15.75" customHeight="1" x14ac:dyDescent="0.2">
      <c r="A23" s="13">
        <v>22</v>
      </c>
      <c r="B23" s="10" t="s">
        <v>67</v>
      </c>
      <c r="C23" s="13">
        <v>1</v>
      </c>
      <c r="D23" s="10" t="s">
        <v>79</v>
      </c>
      <c r="E23" s="10"/>
      <c r="F23" s="4"/>
      <c r="G23" s="10" t="s">
        <v>79</v>
      </c>
      <c r="H23" s="4"/>
      <c r="I23" s="4"/>
    </row>
    <row r="24" spans="1:29" ht="15.75" customHeight="1" x14ac:dyDescent="0.2">
      <c r="A24" s="13">
        <v>23</v>
      </c>
      <c r="B24" s="10" t="s">
        <v>68</v>
      </c>
      <c r="C24" s="13">
        <v>3</v>
      </c>
      <c r="D24" s="10">
        <v>100</v>
      </c>
      <c r="E24" s="10" t="s">
        <v>49</v>
      </c>
      <c r="F24" s="4"/>
      <c r="G24" s="10" t="str">
        <f>VLOOKUP(CONCATENATE(D24,E24),ComponentsLib!$A$2:$B$50, 2, FALSE)</f>
        <v>CRCW0603100RJNEAC</v>
      </c>
      <c r="H24" s="4"/>
      <c r="I24" s="4"/>
    </row>
    <row r="25" spans="1:29" ht="15.75" customHeight="1" x14ac:dyDescent="0.2">
      <c r="A25" s="13">
        <v>24</v>
      </c>
      <c r="B25" s="10" t="s">
        <v>69</v>
      </c>
      <c r="C25" s="13">
        <v>3</v>
      </c>
      <c r="D25" s="10" t="s">
        <v>80</v>
      </c>
      <c r="E25" s="10" t="s">
        <v>49</v>
      </c>
      <c r="F25" s="5"/>
      <c r="G25" s="10" t="str">
        <f>VLOOKUP(CONCATENATE(D25,E25),ComponentsLib!$A$2:$B$50, 2, FALSE)</f>
        <v>CRCW040210K0FKEDC</v>
      </c>
      <c r="H25" s="6"/>
      <c r="I25" s="7"/>
      <c r="J25" s="8"/>
      <c r="K25" s="8"/>
      <c r="L25" s="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2">
      <c r="A26" s="13">
        <v>25</v>
      </c>
      <c r="B26" s="10" t="s">
        <v>70</v>
      </c>
      <c r="C26" s="13">
        <v>3</v>
      </c>
      <c r="D26" s="10" t="s">
        <v>81</v>
      </c>
      <c r="E26" s="10"/>
      <c r="G26" s="10" t="s">
        <v>91</v>
      </c>
    </row>
    <row r="27" spans="1:29" ht="15.75" customHeight="1" x14ac:dyDescent="0.2">
      <c r="A27" s="13">
        <v>26</v>
      </c>
      <c r="B27" s="10" t="s">
        <v>50</v>
      </c>
      <c r="C27" s="13">
        <v>1</v>
      </c>
      <c r="D27" s="10" t="s">
        <v>82</v>
      </c>
      <c r="E27" s="10" t="s">
        <v>87</v>
      </c>
      <c r="G27" s="10" t="s">
        <v>82</v>
      </c>
    </row>
    <row r="28" spans="1:29" ht="15.75" customHeight="1" x14ac:dyDescent="0.2">
      <c r="A28" s="13">
        <v>27</v>
      </c>
      <c r="B28" s="10" t="s">
        <v>51</v>
      </c>
      <c r="C28" s="13">
        <v>1</v>
      </c>
      <c r="D28" s="10" t="s">
        <v>53</v>
      </c>
      <c r="E28" s="10" t="s">
        <v>108</v>
      </c>
      <c r="G28" s="10" t="str">
        <f>VLOOKUP(CONCATENATE(D28,E28),ComponentsLib!$A$2:$B$50, 2, FALSE)</f>
        <v>CX2016DB32000D0WZRC1</v>
      </c>
    </row>
    <row r="29" spans="1:29" ht="15.75" customHeight="1" x14ac:dyDescent="0.2">
      <c r="A29" s="13">
        <v>28</v>
      </c>
      <c r="B29" s="10" t="s">
        <v>52</v>
      </c>
      <c r="C29" s="13">
        <v>1</v>
      </c>
      <c r="D29" s="10" t="s">
        <v>83</v>
      </c>
      <c r="E29" s="10" t="s">
        <v>109</v>
      </c>
      <c r="G29" s="10" t="str">
        <f>VLOOKUP(CONCATENATE(D29,E29),ComponentsLib!$A$2:$B$50, 2, FALSE)</f>
        <v>CM7V-T1A-32.768KHZ-9PF-20PPM-TA-QC</v>
      </c>
    </row>
  </sheetData>
  <conditionalFormatting sqref="A2:G29">
    <cfRule type="expression" dxfId="3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9"/>
  <sheetViews>
    <sheetView workbookViewId="0">
      <selection activeCell="A13" sqref="A13"/>
    </sheetView>
  </sheetViews>
  <sheetFormatPr defaultColWidth="14.42578125" defaultRowHeight="15.75" customHeight="1" x14ac:dyDescent="0.2"/>
  <cols>
    <col min="1" max="1" width="72.7109375" customWidth="1"/>
    <col min="2" max="2" width="37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7" t="s">
        <v>111</v>
      </c>
      <c r="B2" s="2" t="s">
        <v>32</v>
      </c>
    </row>
    <row r="3" spans="1:2" ht="15.75" customHeight="1" x14ac:dyDescent="0.2">
      <c r="A3" t="s">
        <v>33</v>
      </c>
      <c r="B3" s="2" t="s">
        <v>34</v>
      </c>
    </row>
    <row r="4" spans="1:2" ht="15.75" customHeight="1" x14ac:dyDescent="0.2">
      <c r="A4" t="s">
        <v>10</v>
      </c>
      <c r="B4" s="2" t="s">
        <v>11</v>
      </c>
    </row>
    <row r="5" spans="1:2" ht="15.75" customHeight="1" x14ac:dyDescent="0.2">
      <c r="A5" s="17" t="s">
        <v>116</v>
      </c>
      <c r="B5" s="2" t="s">
        <v>12</v>
      </c>
    </row>
    <row r="6" spans="1:2" ht="15.75" customHeight="1" x14ac:dyDescent="0.2">
      <c r="A6" t="s">
        <v>13</v>
      </c>
      <c r="B6" s="2" t="s">
        <v>14</v>
      </c>
    </row>
    <row r="7" spans="1:2" ht="15.75" customHeight="1" x14ac:dyDescent="0.2">
      <c r="A7" t="s">
        <v>15</v>
      </c>
      <c r="B7" s="2" t="s">
        <v>16</v>
      </c>
    </row>
    <row r="8" spans="1:2" ht="15.75" customHeight="1" x14ac:dyDescent="0.2">
      <c r="A8" t="s">
        <v>17</v>
      </c>
      <c r="B8" s="2" t="s">
        <v>18</v>
      </c>
    </row>
    <row r="9" spans="1:2" ht="15.75" customHeight="1" x14ac:dyDescent="0.2">
      <c r="A9" t="s">
        <v>19</v>
      </c>
      <c r="B9" s="2" t="s">
        <v>7</v>
      </c>
    </row>
    <row r="10" spans="1:2" ht="15.75" customHeight="1" x14ac:dyDescent="0.2">
      <c r="A10" t="s">
        <v>20</v>
      </c>
      <c r="B10" s="2" t="s">
        <v>7</v>
      </c>
    </row>
    <row r="11" spans="1:2" ht="15.75" customHeight="1" x14ac:dyDescent="0.2">
      <c r="A11" t="s">
        <v>21</v>
      </c>
      <c r="B11" s="2" t="s">
        <v>7</v>
      </c>
    </row>
    <row r="12" spans="1:2" ht="15.75" customHeight="1" x14ac:dyDescent="0.2">
      <c r="A12" t="s">
        <v>22</v>
      </c>
      <c r="B12" s="2" t="s">
        <v>23</v>
      </c>
    </row>
    <row r="13" spans="1:2" ht="15.75" customHeight="1" x14ac:dyDescent="0.2">
      <c r="A13" s="17" t="s">
        <v>119</v>
      </c>
      <c r="B13" s="2" t="s">
        <v>24</v>
      </c>
    </row>
    <row r="14" spans="1:2" ht="15.75" customHeight="1" x14ac:dyDescent="0.2">
      <c r="A14" t="s">
        <v>25</v>
      </c>
      <c r="B14" s="2" t="s">
        <v>26</v>
      </c>
    </row>
    <row r="15" spans="1:2" ht="15.75" customHeight="1" x14ac:dyDescent="0.2">
      <c r="A15" t="s">
        <v>27</v>
      </c>
      <c r="B15" s="2" t="s">
        <v>28</v>
      </c>
    </row>
    <row r="16" spans="1:2" ht="15.75" customHeight="1" x14ac:dyDescent="0.2">
      <c r="A16" t="s">
        <v>29</v>
      </c>
      <c r="B16" s="2" t="s">
        <v>30</v>
      </c>
    </row>
    <row r="17" spans="1:2" ht="15.75" customHeight="1" x14ac:dyDescent="0.2">
      <c r="A17" t="s">
        <v>31</v>
      </c>
      <c r="B17" s="2" t="s">
        <v>7</v>
      </c>
    </row>
    <row r="18" spans="1:2" ht="15.75" customHeight="1" x14ac:dyDescent="0.2">
      <c r="A18" s="17" t="s">
        <v>8</v>
      </c>
      <c r="B18" s="2" t="s">
        <v>100</v>
      </c>
    </row>
    <row r="19" spans="1:2" ht="15.75" customHeight="1" x14ac:dyDescent="0.2">
      <c r="A19" s="17" t="s">
        <v>102</v>
      </c>
      <c r="B19" s="2" t="s">
        <v>101</v>
      </c>
    </row>
    <row r="20" spans="1:2" ht="15.75" customHeight="1" x14ac:dyDescent="0.2">
      <c r="A20" s="17" t="s">
        <v>103</v>
      </c>
      <c r="B20" t="s">
        <v>105</v>
      </c>
    </row>
    <row r="21" spans="1:2" ht="15.75" customHeight="1" x14ac:dyDescent="0.2">
      <c r="A21" s="17" t="s">
        <v>104</v>
      </c>
      <c r="B21" t="s">
        <v>106</v>
      </c>
    </row>
    <row r="22" spans="1:2" ht="15.75" customHeight="1" x14ac:dyDescent="0.2">
      <c r="A22" t="s">
        <v>42</v>
      </c>
      <c r="B22" s="18" t="s">
        <v>7</v>
      </c>
    </row>
    <row r="23" spans="1:2" ht="15.75" customHeight="1" x14ac:dyDescent="0.2">
      <c r="A23" s="17" t="s">
        <v>110</v>
      </c>
      <c r="B23" s="18" t="s">
        <v>7</v>
      </c>
    </row>
    <row r="24" spans="1:2" ht="15.75" customHeight="1" x14ac:dyDescent="0.2">
      <c r="A24" s="17" t="s">
        <v>113</v>
      </c>
      <c r="B24" t="s">
        <v>112</v>
      </c>
    </row>
    <row r="25" spans="1:2" ht="15.75" customHeight="1" x14ac:dyDescent="0.2">
      <c r="A25" s="17" t="s">
        <v>114</v>
      </c>
      <c r="B25" s="17" t="s">
        <v>115</v>
      </c>
    </row>
    <row r="26" spans="1:2" ht="15.75" customHeight="1" x14ac:dyDescent="0.2">
      <c r="A26" s="17" t="s">
        <v>117</v>
      </c>
      <c r="B26" s="18" t="s">
        <v>7</v>
      </c>
    </row>
    <row r="27" spans="1:2" ht="15.75" customHeight="1" x14ac:dyDescent="0.2">
      <c r="A27" s="17" t="s">
        <v>121</v>
      </c>
      <c r="B27" t="s">
        <v>120</v>
      </c>
    </row>
    <row r="28" spans="1:2" ht="15.75" customHeight="1" x14ac:dyDescent="0.2">
      <c r="A28" s="17" t="s">
        <v>122</v>
      </c>
      <c r="B28" t="s">
        <v>124</v>
      </c>
    </row>
    <row r="29" spans="1:2" ht="15.75" customHeight="1" x14ac:dyDescent="0.2">
      <c r="A29" s="17" t="s">
        <v>123</v>
      </c>
      <c r="B29" t="s">
        <v>125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BKR01AT</vt:lpstr>
      <vt:lpstr>ComponentsLib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Artemis</cp:lastModifiedBy>
  <dcterms:modified xsi:type="dcterms:W3CDTF">2020-02-27T14:37:55Z</dcterms:modified>
</cp:coreProperties>
</file>