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25"/>
  <workbookPr filterPrivacy="1" defaultThemeVersion="166925"/>
  <xr:revisionPtr revIDLastSave="0" documentId="8_{3760CC67-E114-4EEA-9437-27406AF52170}" xr6:coauthVersionLast="47" xr6:coauthVersionMax="47" xr10:uidLastSave="{00000000-0000-0000-0000-000000000000}"/>
  <bookViews>
    <workbookView xWindow="0" yWindow="0" windowWidth="28560" windowHeight="13905" firstSheet="3" activeTab="3" xr2:uid="{A22C7B05-6B0A-4116-A99A-60EDDEA67682}"/>
  </bookViews>
  <sheets>
    <sheet name="Analisis de riesgos" sheetId="1" r:id="rId1"/>
    <sheet name="Estimacion" sheetId="3" r:id="rId2"/>
    <sheet name="Casos de prueba" sheetId="4" r:id="rId3"/>
    <sheet name="Bugtracker" sheetId="5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5" i="3" l="1"/>
  <c r="E34" i="3"/>
  <c r="E33" i="3"/>
  <c r="D33" i="3"/>
  <c r="K9" i="3"/>
  <c r="K10" i="3"/>
  <c r="K11" i="3"/>
  <c r="K12" i="3"/>
  <c r="K8" i="3"/>
  <c r="K14" i="3" s="1"/>
  <c r="E10" i="3"/>
  <c r="E11" i="3"/>
  <c r="E12" i="3"/>
  <c r="E14" i="3"/>
  <c r="E15" i="3"/>
  <c r="E16" i="3"/>
  <c r="E18" i="3"/>
  <c r="E19" i="3"/>
  <c r="E20" i="3"/>
  <c r="E21" i="3"/>
  <c r="E22" i="3"/>
  <c r="E23" i="3"/>
  <c r="E25" i="3"/>
  <c r="E9" i="3"/>
  <c r="E27" i="3" s="1"/>
  <c r="D29" i="3" s="1"/>
  <c r="D30" i="3" s="1"/>
  <c r="H12" i="1"/>
  <c r="H13" i="1"/>
  <c r="H14" i="1"/>
  <c r="H15" i="1"/>
  <c r="H11" i="1"/>
  <c r="H8" i="1"/>
  <c r="H7" i="1"/>
  <c r="H6" i="1"/>
  <c r="H5" i="1"/>
</calcChain>
</file>

<file path=xl/sharedStrings.xml><?xml version="1.0" encoding="utf-8"?>
<sst xmlns="http://schemas.openxmlformats.org/spreadsheetml/2006/main" count="246" uniqueCount="146">
  <si>
    <t>ANALISIS DE RIESGOS</t>
  </si>
  <si>
    <t>Escala impacto y probabilidad</t>
  </si>
  <si>
    <t>Escala nivel Riesgo</t>
  </si>
  <si>
    <t>Alto</t>
  </si>
  <si>
    <t>6-9</t>
  </si>
  <si>
    <t>Matriz de riesgos</t>
  </si>
  <si>
    <t xml:space="preserve">Medio </t>
  </si>
  <si>
    <t>Medio</t>
  </si>
  <si>
    <t>3-5</t>
  </si>
  <si>
    <t>Riegos de Proyecto</t>
  </si>
  <si>
    <t>Riesgo</t>
  </si>
  <si>
    <t>N/A</t>
  </si>
  <si>
    <t>Impacto</t>
  </si>
  <si>
    <t>Probabilidad</t>
  </si>
  <si>
    <t>Nivel de Riesgo</t>
  </si>
  <si>
    <t>Plan de Accion</t>
  </si>
  <si>
    <t>Bajo</t>
  </si>
  <si>
    <t>1-2</t>
  </si>
  <si>
    <t>Ausencia de personal de pruebas</t>
  </si>
  <si>
    <t>Distribuir el trabajo o realizar un sobre esfuerzo los integrantes del equipo de pruebas</t>
  </si>
  <si>
    <t xml:space="preserve"> </t>
  </si>
  <si>
    <t>Falta de claridad en la documentación</t>
  </si>
  <si>
    <t>Reunion con el cliente Choucair para realizar una socializacion de los requerimientos y condiciones que no estan claros</t>
  </si>
  <si>
    <t>Cambios no controlados en el alcance y cronograma del proyecto</t>
  </si>
  <si>
    <t>Establecer claro con el cliente que mientras se esta realizando en proceso de pruebas no se realicen cambios que afecten el alcance y el cronograma</t>
  </si>
  <si>
    <t>Retraso en los tiempos de entrega correspondientes al sprint</t>
  </si>
  <si>
    <t>Definir y ejecutar el mejor plan de pruebas, para cumplir con el tiempo del sprint</t>
  </si>
  <si>
    <t>Riegos de Producto</t>
  </si>
  <si>
    <t>Caracteristica de calidad</t>
  </si>
  <si>
    <t>Consultar cursos</t>
  </si>
  <si>
    <t>Adecuacion funcional 
Usabilidad
Fiabilidad</t>
  </si>
  <si>
    <t xml:space="preserve">Pruebas de humo
Pruebas de componente
</t>
  </si>
  <si>
    <t>Matricular cursos</t>
  </si>
  <si>
    <t>Pruebas de humo
Pruebas de componente
Pruebas de sistema</t>
  </si>
  <si>
    <t>Realizar Curso</t>
  </si>
  <si>
    <t>Tiempo de carga modulos</t>
  </si>
  <si>
    <t>Fiabilidad
Eficiencia de desempeño</t>
  </si>
  <si>
    <t>Pruebas de carga
Pruebas de desempeño</t>
  </si>
  <si>
    <t>Capacidad acceso usuarios</t>
  </si>
  <si>
    <t>Pruebas de carga
Pruebas de desempeño
Pruebas de volumen</t>
  </si>
  <si>
    <t>ESTIMACION</t>
  </si>
  <si>
    <t>TESTER</t>
  </si>
  <si>
    <t>PROYECTO</t>
  </si>
  <si>
    <t>Funciones / Actividades</t>
  </si>
  <si>
    <t>Esfuerzo</t>
  </si>
  <si>
    <t>T.E</t>
  </si>
  <si>
    <t>Frecuencia</t>
  </si>
  <si>
    <t>Recursos</t>
  </si>
  <si>
    <t xml:space="preserve">Total </t>
  </si>
  <si>
    <t>Total</t>
  </si>
  <si>
    <t>Planeación</t>
  </si>
  <si>
    <t>Daily</t>
  </si>
  <si>
    <t>Reunion de entendimiento</t>
  </si>
  <si>
    <t>Plannig</t>
  </si>
  <si>
    <t>Plan de pruebas</t>
  </si>
  <si>
    <t>Review</t>
  </si>
  <si>
    <t>Cronograma de actividades</t>
  </si>
  <si>
    <t>Refinamiento</t>
  </si>
  <si>
    <t>Reunion de aprobacion</t>
  </si>
  <si>
    <t>Retrospectiva</t>
  </si>
  <si>
    <t>Diseño</t>
  </si>
  <si>
    <t>Casos Prueba  - Consulta de cursos</t>
  </si>
  <si>
    <t>Total estimado Proyecto</t>
  </si>
  <si>
    <t>Casos Prueba  - Matricula cursos</t>
  </si>
  <si>
    <t>Casos Prueba  - Realizacion de cursos</t>
  </si>
  <si>
    <t>Ejecución</t>
  </si>
  <si>
    <t>Smoke test</t>
  </si>
  <si>
    <t>Gestion de defectos(ISSUES)</t>
  </si>
  <si>
    <t>Regresion</t>
  </si>
  <si>
    <t>cierre del proyecto</t>
  </si>
  <si>
    <t>Informe de cierre</t>
  </si>
  <si>
    <t>Total Estimado tester</t>
  </si>
  <si>
    <t>Total estimacion tester + proyecto</t>
  </si>
  <si>
    <t>Total estimacion con factor de ajuste</t>
  </si>
  <si>
    <t>H.T</t>
  </si>
  <si>
    <t>Analistas</t>
  </si>
  <si>
    <t>H.trabajo x analista</t>
  </si>
  <si>
    <t>Horas total dias trabajados</t>
  </si>
  <si>
    <t>Dias de trabajo</t>
  </si>
  <si>
    <t>Dias de trabajo FDA</t>
  </si>
  <si>
    <t>ID</t>
  </si>
  <si>
    <t>CP001</t>
  </si>
  <si>
    <t>CP002</t>
  </si>
  <si>
    <t>Nombre del caso</t>
  </si>
  <si>
    <t>Consulta de cursos por lista de categorias</t>
  </si>
  <si>
    <t>Consulta de informacion de curso</t>
  </si>
  <si>
    <t>Responsable</t>
  </si>
  <si>
    <t>Larry Arbelaez</t>
  </si>
  <si>
    <t>Precondiciones</t>
  </si>
  <si>
    <t>Usuario logueado en la plataforma Choucair Academy</t>
  </si>
  <si>
    <t>-Usuario logueado en la plataforma Choucair Academy</t>
  </si>
  <si>
    <t>Resumen</t>
  </si>
  <si>
    <t>Se probara que al seleccionar la categoria TESTING/Herramientas de la lista muestre los cursos disponibles</t>
  </si>
  <si>
    <t>Se probara que al seleccionar un curso disponible muestre la informacion del curso</t>
  </si>
  <si>
    <t>Paso a paso</t>
  </si>
  <si>
    <t>-Escoger opcion de cursos
-Hacer clic en la lista de categorias
-Hacer clic en la categoria TESTING/Herramientas</t>
  </si>
  <si>
    <t>-Escoger opcion de cursos
-Hacer clic en la lista de categorias
-Hacer clic en la categoria TESTING/Herramientas
-Hacer clic en el curso Entrenamiento continuo</t>
  </si>
  <si>
    <t>Resultado esperado</t>
  </si>
  <si>
    <t>Se deben mostrar todos los cursos correspondientes a la caetgoria elegida</t>
  </si>
  <si>
    <t>Se debe mostrar la informacion con respecto al objetivo del curso y los modulos o unidades que seran vistas en cada modulo</t>
  </si>
  <si>
    <t>Resultado obtenido</t>
  </si>
  <si>
    <t>Se muestran los cursos correspondientes a la categoría TESTING/Herramientas (Postman. BDD etc)</t>
  </si>
  <si>
    <t>Se muestra el objetivo del curso, la duracion, el temario y la información del instructor</t>
  </si>
  <si>
    <t>Estado del caso</t>
  </si>
  <si>
    <t>OK</t>
  </si>
  <si>
    <t>CP003</t>
  </si>
  <si>
    <t>CP004</t>
  </si>
  <si>
    <t>Consulta del curso por nombre</t>
  </si>
  <si>
    <t>Consulta del curso por letras del nombre del curso</t>
  </si>
  <si>
    <t>Se probara que al buscar un curso mediante el cuadro de texto, muestre cursos disponibles</t>
  </si>
  <si>
    <t>Se probara que al buscar mediante el cuadro de texto, donde solo se coloquen unas letras pertenecientes al nombre del curso muestre los cursos disponibles</t>
  </si>
  <si>
    <t>-Escoger opcion de cursos
-Hacer clic en el cuadro de texto
-Escribir la palabra Postman
-Dar enter</t>
  </si>
  <si>
    <t>-Escoger opcion de cursos
-Hacer clic en el cuadro de texto
-Escribir la palabra Post
-Dar enter</t>
  </si>
  <si>
    <t>Se debe mostrar la informacion con respecto a lo cursos que contengan la palabra buscada (Postman)</t>
  </si>
  <si>
    <t>Se debe mostrar la informacion con respecto a los cursos que en su nombre contengan las letras de la palabra Post, P.E Postman</t>
  </si>
  <si>
    <t>Se encuentra curso de Postman disponible en la Choucair Academy</t>
  </si>
  <si>
    <t>No se muestra ningun resultado a cerca de cursos disponibles que contengan post en su nombre</t>
  </si>
  <si>
    <t>NO OK</t>
  </si>
  <si>
    <t>CP005</t>
  </si>
  <si>
    <t>CP006</t>
  </si>
  <si>
    <t>Consulta del curso por nombre con caracteres especiales</t>
  </si>
  <si>
    <t>Consulta del curso sin poner ningun nombre</t>
  </si>
  <si>
    <t xml:space="preserve">Se probara que al buscar mediante el cuadro de texto, donde se ponga el nombre del curso junto con un caracter especial como +, * desbe omitir el caracter y buscar los cursos respectivos al nombre </t>
  </si>
  <si>
    <t>Se probara que al buscar mediante el cuadro de texto sin poner ningun nombre se muestre la lista de todos los cursos de la choucair academy</t>
  </si>
  <si>
    <t>-Escoger opcion de cursos
-Hacer clic en el cuadro de texto
-Escribir la palabra Postman*/'
-Dar enter</t>
  </si>
  <si>
    <t>-Escoger opcion de cursos
-Hacer clic en el cuadro de texto
-Dar enter</t>
  </si>
  <si>
    <t>Se encuentran cursos de Postman disponibles en la Choucair Academy</t>
  </si>
  <si>
    <t>Se muestran todos los cursos disponibles en la Choucair Academy</t>
  </si>
  <si>
    <t>No muestra resultados</t>
  </si>
  <si>
    <t>NRO</t>
  </si>
  <si>
    <t>Componente/Campo/Reporte/Documento</t>
  </si>
  <si>
    <t>Versión</t>
  </si>
  <si>
    <t>Descripción</t>
  </si>
  <si>
    <t>Estado</t>
  </si>
  <si>
    <t>Fecha de detección</t>
  </si>
  <si>
    <t>Detectado por</t>
  </si>
  <si>
    <t>Tipo</t>
  </si>
  <si>
    <t>Prioridad</t>
  </si>
  <si>
    <r>
      <t xml:space="preserve">Etapa Detección: </t>
    </r>
    <r>
      <rPr>
        <sz val="11"/>
        <color rgb="FFFFFFFF"/>
        <rFont val="Calibri"/>
      </rPr>
      <t>Etapa del Ciclo de Vida de desarrollo donde se detectó.</t>
    </r>
  </si>
  <si>
    <t>Fecha solución</t>
  </si>
  <si>
    <t>Ingreso en la seccion de cursos, en el cuadro de texto ingreso las letras post correspondientes a la palabra postman, al darle enter para realizar la busqueda no me muestra ningun resultado y deberia mostrar los cursos que contengan las letras post</t>
  </si>
  <si>
    <t>Nuevo</t>
  </si>
  <si>
    <t>Error</t>
  </si>
  <si>
    <t>Construccion</t>
  </si>
  <si>
    <t>Realizo una consulta ingresando un texto con caracteres Postman+/', la aplicacion deberia omitir los caracteres y mostrar resultado de los cursos asociados a la palabra postman y esta no cumple con esta funcion</t>
  </si>
  <si>
    <t>Al consultar desde el cuadro de texto sin poner ningun nombre y dar enter me deberia mostar todos los cursos disponibles que se encuentran en la choucair academy, y al realizar esta accion no me muestra ningun resultado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</si>
</sst>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b/>
      <sz val="24"/>
      <color theme="1"/>
      <name val="Calibri"/>
      <family val="2"/>
      <scheme val="minor"/>
    </font>
    <font>
      <b/>
      <sz val="12"/>
      <color rgb="FF000000"/>
      <name val="Calibri"/>
      <family val="2"/>
    </font>
    <font>
      <sz val="11"/>
      <color theme="1"/>
      <name val="Calibri"/>
    </font>
    <font>
      <sz val="11"/>
      <color rgb="FF000000"/>
      <name val="Calibri"/>
    </font>
    <font>
      <b/>
      <sz val="11"/>
      <color rgb="FFFFFFFF"/>
      <name val="Calibri"/>
    </font>
    <font>
      <sz val="11"/>
      <color rgb="FFFFFFFF"/>
      <name val="Calibri"/>
    </font>
  </fonts>
  <fills count="12">
    <fill>
      <patternFill patternType="none"/>
    </fill>
    <fill>
      <patternFill patternType="gray125"/>
    </fill>
    <fill>
      <patternFill patternType="solid">
        <fgColor rgb="FFD0CEC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4472C4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1F497D"/>
        <bgColor rgb="FF000000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7">
    <xf numFmtId="0" fontId="0" fillId="0" borderId="0" xfId="0"/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wrapText="1"/>
    </xf>
    <xf numFmtId="0" fontId="0" fillId="0" borderId="1" xfId="0" applyBorder="1"/>
    <xf numFmtId="49" fontId="0" fillId="0" borderId="1" xfId="0" applyNumberFormat="1" applyBorder="1"/>
    <xf numFmtId="0" fontId="0" fillId="0" borderId="1" xfId="0" applyBorder="1" applyAlignment="1">
      <alignment vertical="center" wrapText="1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4" fillId="0" borderId="0" xfId="0" applyFont="1"/>
    <xf numFmtId="0" fontId="3" fillId="6" borderId="0" xfId="0" applyFont="1" applyFill="1"/>
    <xf numFmtId="0" fontId="2" fillId="7" borderId="1" xfId="0" applyFont="1" applyFill="1" applyBorder="1"/>
    <xf numFmtId="0" fontId="2" fillId="0" borderId="0" xfId="0" applyFont="1"/>
    <xf numFmtId="0" fontId="4" fillId="8" borderId="1" xfId="0" applyFont="1" applyFill="1" applyBorder="1"/>
    <xf numFmtId="0" fontId="4" fillId="0" borderId="1" xfId="0" applyFont="1" applyBorder="1"/>
    <xf numFmtId="0" fontId="4" fillId="6" borderId="1" xfId="0" applyFont="1" applyFill="1" applyBorder="1"/>
    <xf numFmtId="0" fontId="4" fillId="0" borderId="5" xfId="0" applyFont="1" applyBorder="1"/>
    <xf numFmtId="0" fontId="4" fillId="8" borderId="11" xfId="0" applyFont="1" applyFill="1" applyBorder="1"/>
    <xf numFmtId="0" fontId="4" fillId="8" borderId="2" xfId="0" applyFont="1" applyFill="1" applyBorder="1"/>
    <xf numFmtId="0" fontId="4" fillId="6" borderId="0" xfId="0" applyFont="1" applyFill="1"/>
    <xf numFmtId="0" fontId="4" fillId="0" borderId="14" xfId="0" applyFont="1" applyBorder="1"/>
    <xf numFmtId="0" fontId="2" fillId="7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/>
    </xf>
    <xf numFmtId="0" fontId="4" fillId="3" borderId="1" xfId="0" applyFont="1" applyFill="1" applyBorder="1"/>
    <xf numFmtId="0" fontId="2" fillId="3" borderId="1" xfId="0" applyFont="1" applyFill="1" applyBorder="1" applyAlignment="1">
      <alignment horizontal="center"/>
    </xf>
    <xf numFmtId="0" fontId="0" fillId="3" borderId="0" xfId="0" applyFill="1"/>
    <xf numFmtId="0" fontId="4" fillId="3" borderId="0" xfId="0" applyFont="1" applyFill="1"/>
    <xf numFmtId="0" fontId="4" fillId="3" borderId="0" xfId="0" applyFont="1" applyFill="1" applyAlignment="1">
      <alignment wrapText="1"/>
    </xf>
    <xf numFmtId="0" fontId="3" fillId="5" borderId="15" xfId="0" applyFont="1" applyFill="1" applyBorder="1" applyAlignment="1">
      <alignment horizontal="center"/>
    </xf>
    <xf numFmtId="0" fontId="3" fillId="5" borderId="9" xfId="0" applyFont="1" applyFill="1" applyBorder="1" applyAlignment="1">
      <alignment horizontal="center"/>
    </xf>
    <xf numFmtId="0" fontId="3" fillId="5" borderId="6" xfId="0" applyFont="1" applyFill="1" applyBorder="1" applyAlignment="1">
      <alignment horizontal="center"/>
    </xf>
    <xf numFmtId="0" fontId="3" fillId="3" borderId="0" xfId="0" applyFont="1" applyFill="1"/>
    <xf numFmtId="0" fontId="4" fillId="0" borderId="12" xfId="0" applyFont="1" applyBorder="1"/>
    <xf numFmtId="0" fontId="4" fillId="9" borderId="1" xfId="0" applyFont="1" applyFill="1" applyBorder="1"/>
    <xf numFmtId="9" fontId="4" fillId="3" borderId="5" xfId="0" applyNumberFormat="1" applyFont="1" applyFill="1" applyBorder="1"/>
    <xf numFmtId="0" fontId="3" fillId="3" borderId="10" xfId="0" applyFont="1" applyFill="1" applyBorder="1"/>
    <xf numFmtId="0" fontId="4" fillId="9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 wrapText="1"/>
    </xf>
    <xf numFmtId="9" fontId="4" fillId="3" borderId="0" xfId="0" applyNumberFormat="1" applyFont="1" applyFill="1"/>
    <xf numFmtId="0" fontId="0" fillId="0" borderId="0" xfId="0" applyAlignment="1">
      <alignment wrapText="1"/>
    </xf>
    <xf numFmtId="49" fontId="0" fillId="0" borderId="0" xfId="0" applyNumberFormat="1"/>
    <xf numFmtId="49" fontId="0" fillId="0" borderId="1" xfId="0" applyNumberFormat="1" applyBorder="1" applyAlignment="1">
      <alignment wrapText="1"/>
    </xf>
    <xf numFmtId="0" fontId="0" fillId="10" borderId="1" xfId="0" applyFill="1" applyBorder="1"/>
    <xf numFmtId="0" fontId="0" fillId="10" borderId="1" xfId="0" applyFill="1" applyBorder="1" applyAlignment="1">
      <alignment vertical="top"/>
    </xf>
    <xf numFmtId="0" fontId="0" fillId="10" borderId="1" xfId="0" applyFill="1" applyBorder="1" applyAlignment="1">
      <alignment wrapText="1"/>
    </xf>
    <xf numFmtId="0" fontId="0" fillId="10" borderId="1" xfId="0" applyFill="1" applyBorder="1" applyAlignment="1">
      <alignment vertical="top" wrapText="1"/>
    </xf>
    <xf numFmtId="49" fontId="0" fillId="3" borderId="1" xfId="0" applyNumberFormat="1" applyFill="1" applyBorder="1"/>
    <xf numFmtId="49" fontId="0" fillId="3" borderId="1" xfId="0" applyNumberFormat="1" applyFill="1" applyBorder="1" applyAlignment="1">
      <alignment wrapText="1"/>
    </xf>
    <xf numFmtId="0" fontId="0" fillId="10" borderId="2" xfId="0" applyFill="1" applyBorder="1" applyAlignment="1">
      <alignment vertical="top"/>
    </xf>
    <xf numFmtId="0" fontId="0" fillId="10" borderId="2" xfId="0" applyFill="1" applyBorder="1" applyAlignment="1">
      <alignment vertical="top" wrapText="1"/>
    </xf>
    <xf numFmtId="49" fontId="0" fillId="0" borderId="1" xfId="0" applyNumberFormat="1" applyBorder="1" applyAlignment="1">
      <alignment vertical="top" wrapText="1"/>
    </xf>
    <xf numFmtId="49" fontId="0" fillId="0" borderId="2" xfId="0" applyNumberFormat="1" applyBorder="1" applyAlignment="1">
      <alignment vertical="top" wrapText="1"/>
    </xf>
    <xf numFmtId="49" fontId="0" fillId="3" borderId="1" xfId="0" applyNumberFormat="1" applyFill="1" applyBorder="1" applyAlignment="1">
      <alignment vertical="top" wrapText="1"/>
    </xf>
    <xf numFmtId="49" fontId="0" fillId="0" borderId="1" xfId="0" applyNumberFormat="1" applyBorder="1" applyAlignment="1">
      <alignment vertical="center" wrapText="1"/>
    </xf>
    <xf numFmtId="0" fontId="7" fillId="0" borderId="0" xfId="0" applyFont="1"/>
    <xf numFmtId="0" fontId="8" fillId="0" borderId="16" xfId="0" applyFont="1" applyBorder="1" applyAlignment="1">
      <alignment vertical="center"/>
    </xf>
    <xf numFmtId="49" fontId="7" fillId="0" borderId="1" xfId="0" applyNumberFormat="1" applyFont="1" applyBorder="1" applyAlignment="1">
      <alignment vertical="center" wrapText="1"/>
    </xf>
    <xf numFmtId="0" fontId="8" fillId="0" borderId="16" xfId="0" applyFont="1" applyBorder="1" applyAlignment="1">
      <alignment horizontal="left" vertical="center"/>
    </xf>
    <xf numFmtId="0" fontId="8" fillId="0" borderId="16" xfId="0" applyFont="1" applyBorder="1" applyAlignment="1">
      <alignment horizontal="left" vertical="center" wrapText="1"/>
    </xf>
    <xf numFmtId="14" fontId="8" fillId="0" borderId="16" xfId="0" applyNumberFormat="1" applyFont="1" applyBorder="1" applyAlignment="1">
      <alignment horizontal="left" vertical="center"/>
    </xf>
    <xf numFmtId="0" fontId="9" fillId="11" borderId="16" xfId="0" applyFont="1" applyFill="1" applyBorder="1"/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 vertical="center" wrapText="1"/>
    </xf>
    <xf numFmtId="0" fontId="4" fillId="3" borderId="14" xfId="0" applyFont="1" applyFill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6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6" fillId="0" borderId="11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3" fillId="4" borderId="12" xfId="0" applyFont="1" applyFill="1" applyBorder="1" applyAlignment="1"/>
    <xf numFmtId="0" fontId="3" fillId="4" borderId="13" xfId="0" applyFont="1" applyFill="1" applyBorder="1" applyAlignment="1"/>
    <xf numFmtId="0" fontId="3" fillId="4" borderId="4" xfId="0" applyFont="1" applyFill="1" applyBorder="1" applyAlignment="1"/>
    <xf numFmtId="0" fontId="4" fillId="3" borderId="1" xfId="0" applyFont="1" applyFill="1" applyBorder="1" applyAlignment="1"/>
    <xf numFmtId="0" fontId="4" fillId="3" borderId="15" xfId="0" applyFont="1" applyFill="1" applyBorder="1" applyAlignment="1"/>
    <xf numFmtId="0" fontId="4" fillId="3" borderId="9" xfId="0" applyFont="1" applyFill="1" applyBorder="1" applyAlignment="1"/>
    <xf numFmtId="0" fontId="4" fillId="3" borderId="6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4FABB-DF5C-4F9E-B98F-F8DC866DADF5}">
  <dimension ref="A1:O15"/>
  <sheetViews>
    <sheetView topLeftCell="A6" workbookViewId="0">
      <selection activeCell="G6" sqref="G6"/>
    </sheetView>
  </sheetViews>
  <sheetFormatPr defaultColWidth="11.42578125" defaultRowHeight="15"/>
  <cols>
    <col min="2" max="2" width="7.42578125" customWidth="1"/>
    <col min="5" max="5" width="22.7109375" bestFit="1" customWidth="1"/>
    <col min="6" max="6" width="10.140625" customWidth="1"/>
    <col min="7" max="7" width="12.140625" bestFit="1" customWidth="1"/>
    <col min="8" max="8" width="14.5703125" bestFit="1" customWidth="1"/>
    <col min="9" max="9" width="23.42578125" customWidth="1"/>
    <col min="10" max="10" width="1.28515625" customWidth="1"/>
    <col min="12" max="12" width="17.140625" customWidth="1"/>
    <col min="13" max="13" width="1.140625" customWidth="1"/>
  </cols>
  <sheetData>
    <row r="1" spans="1:15">
      <c r="A1" s="86" t="s">
        <v>0</v>
      </c>
      <c r="B1" s="86"/>
      <c r="C1" s="86"/>
      <c r="D1" s="86"/>
      <c r="E1" s="86"/>
      <c r="F1" s="86"/>
      <c r="G1" s="86"/>
      <c r="H1" s="86"/>
      <c r="I1" s="86"/>
      <c r="K1" s="78" t="s">
        <v>1</v>
      </c>
      <c r="L1" s="78"/>
      <c r="N1" s="78" t="s">
        <v>2</v>
      </c>
      <c r="O1" s="78"/>
    </row>
    <row r="2" spans="1:15">
      <c r="A2" s="86"/>
      <c r="B2" s="86"/>
      <c r="C2" s="86"/>
      <c r="D2" s="86"/>
      <c r="E2" s="86"/>
      <c r="F2" s="86"/>
      <c r="G2" s="86"/>
      <c r="H2" s="86"/>
      <c r="I2" s="86"/>
      <c r="K2" s="8" t="s">
        <v>3</v>
      </c>
      <c r="L2" s="8">
        <v>3</v>
      </c>
      <c r="N2" s="8" t="s">
        <v>3</v>
      </c>
      <c r="O2" s="9" t="s">
        <v>4</v>
      </c>
    </row>
    <row r="3" spans="1:15">
      <c r="A3" s="84" t="s">
        <v>5</v>
      </c>
      <c r="B3" s="84"/>
      <c r="C3" s="85"/>
      <c r="D3" s="85"/>
      <c r="E3" s="85"/>
      <c r="F3" s="85"/>
      <c r="G3" s="85"/>
      <c r="H3" s="85"/>
      <c r="I3" s="85"/>
      <c r="K3" s="8" t="s">
        <v>6</v>
      </c>
      <c r="L3" s="8">
        <v>2</v>
      </c>
      <c r="N3" s="8" t="s">
        <v>7</v>
      </c>
      <c r="O3" s="9" t="s">
        <v>8</v>
      </c>
    </row>
    <row r="4" spans="1:15" ht="15" customHeight="1">
      <c r="A4" s="83" t="s">
        <v>9</v>
      </c>
      <c r="B4" s="83"/>
      <c r="C4" s="88" t="s">
        <v>10</v>
      </c>
      <c r="D4" s="83"/>
      <c r="E4" s="1" t="s">
        <v>11</v>
      </c>
      <c r="F4" s="1" t="s">
        <v>12</v>
      </c>
      <c r="G4" s="1" t="s">
        <v>13</v>
      </c>
      <c r="H4" s="1" t="s">
        <v>14</v>
      </c>
      <c r="I4" s="1" t="s">
        <v>15</v>
      </c>
      <c r="K4" s="8" t="s">
        <v>16</v>
      </c>
      <c r="L4" s="8">
        <v>1</v>
      </c>
      <c r="N4" s="8" t="s">
        <v>16</v>
      </c>
      <c r="O4" s="9" t="s">
        <v>17</v>
      </c>
    </row>
    <row r="5" spans="1:15" ht="60.75">
      <c r="A5" s="83"/>
      <c r="B5" s="83"/>
      <c r="C5" s="73" t="s">
        <v>18</v>
      </c>
      <c r="D5" s="74"/>
      <c r="E5" s="2" t="s">
        <v>11</v>
      </c>
      <c r="F5" s="3">
        <v>3</v>
      </c>
      <c r="G5" s="3">
        <v>3</v>
      </c>
      <c r="H5" s="3">
        <f>F5*G5</f>
        <v>9</v>
      </c>
      <c r="I5" s="4" t="s">
        <v>19</v>
      </c>
      <c r="L5" t="s">
        <v>20</v>
      </c>
    </row>
    <row r="6" spans="1:15" ht="91.5">
      <c r="A6" s="83"/>
      <c r="B6" s="83"/>
      <c r="C6" s="73" t="s">
        <v>21</v>
      </c>
      <c r="D6" s="74"/>
      <c r="E6" s="2" t="s">
        <v>11</v>
      </c>
      <c r="F6" s="3">
        <v>3</v>
      </c>
      <c r="G6" s="3">
        <v>2</v>
      </c>
      <c r="H6" s="3">
        <f>F6*G6</f>
        <v>6</v>
      </c>
      <c r="I6" s="4" t="s">
        <v>22</v>
      </c>
    </row>
    <row r="7" spans="1:15" ht="106.5">
      <c r="A7" s="83"/>
      <c r="B7" s="83"/>
      <c r="C7" s="73" t="s">
        <v>23</v>
      </c>
      <c r="D7" s="74"/>
      <c r="E7" s="2" t="s">
        <v>11</v>
      </c>
      <c r="F7" s="3">
        <v>3</v>
      </c>
      <c r="G7" s="3">
        <v>1</v>
      </c>
      <c r="H7" s="3">
        <f>F7*G7</f>
        <v>3</v>
      </c>
      <c r="I7" s="4" t="s">
        <v>24</v>
      </c>
    </row>
    <row r="8" spans="1:15" ht="60.75">
      <c r="A8" s="83"/>
      <c r="B8" s="83"/>
      <c r="C8" s="81" t="s">
        <v>25</v>
      </c>
      <c r="D8" s="82"/>
      <c r="E8" s="5" t="s">
        <v>11</v>
      </c>
      <c r="F8" s="5">
        <v>3</v>
      </c>
      <c r="G8" s="5">
        <v>3</v>
      </c>
      <c r="H8" s="6">
        <f>F8*G8</f>
        <v>9</v>
      </c>
      <c r="I8" s="7" t="s">
        <v>26</v>
      </c>
    </row>
    <row r="9" spans="1:15">
      <c r="A9" s="75"/>
      <c r="B9" s="75"/>
      <c r="C9" s="76"/>
      <c r="D9" s="76"/>
      <c r="E9" s="77"/>
      <c r="F9" s="77"/>
      <c r="G9" s="77"/>
      <c r="H9" s="77"/>
      <c r="I9" s="77"/>
    </row>
    <row r="10" spans="1:15">
      <c r="A10" s="72" t="s">
        <v>27</v>
      </c>
      <c r="B10" s="72"/>
      <c r="C10" s="87" t="s">
        <v>10</v>
      </c>
      <c r="D10" s="78"/>
      <c r="E10" s="12" t="s">
        <v>28</v>
      </c>
      <c r="F10" s="11" t="s">
        <v>12</v>
      </c>
      <c r="G10" s="11" t="s">
        <v>13</v>
      </c>
      <c r="H10" s="11" t="s">
        <v>14</v>
      </c>
      <c r="I10" s="11" t="s">
        <v>15</v>
      </c>
    </row>
    <row r="11" spans="1:15" ht="45.75">
      <c r="A11" s="72"/>
      <c r="B11" s="72"/>
      <c r="C11" s="79" t="s">
        <v>29</v>
      </c>
      <c r="D11" s="80"/>
      <c r="E11" s="10" t="s">
        <v>30</v>
      </c>
      <c r="F11" s="3">
        <v>2</v>
      </c>
      <c r="G11" s="3">
        <v>2</v>
      </c>
      <c r="H11" s="3">
        <f>F11*G11</f>
        <v>4</v>
      </c>
      <c r="I11" s="4" t="s">
        <v>31</v>
      </c>
    </row>
    <row r="12" spans="1:15" ht="45.75">
      <c r="A12" s="72"/>
      <c r="B12" s="72"/>
      <c r="C12" s="73" t="s">
        <v>32</v>
      </c>
      <c r="D12" s="74"/>
      <c r="E12" s="10" t="s">
        <v>30</v>
      </c>
      <c r="F12" s="3">
        <v>2</v>
      </c>
      <c r="G12" s="3">
        <v>2</v>
      </c>
      <c r="H12" s="3">
        <f t="shared" ref="H12:H15" si="0">F12*G12</f>
        <v>4</v>
      </c>
      <c r="I12" s="4" t="s">
        <v>33</v>
      </c>
    </row>
    <row r="13" spans="1:15" ht="45.75">
      <c r="A13" s="72"/>
      <c r="B13" s="72"/>
      <c r="C13" s="73" t="s">
        <v>34</v>
      </c>
      <c r="D13" s="74"/>
      <c r="E13" s="10" t="s">
        <v>30</v>
      </c>
      <c r="F13" s="3">
        <v>2</v>
      </c>
      <c r="G13" s="3">
        <v>2</v>
      </c>
      <c r="H13" s="3">
        <f t="shared" si="0"/>
        <v>4</v>
      </c>
      <c r="I13" s="4" t="s">
        <v>33</v>
      </c>
    </row>
    <row r="14" spans="1:15" ht="45.75">
      <c r="A14" s="72"/>
      <c r="B14" s="72"/>
      <c r="C14" s="70" t="s">
        <v>35</v>
      </c>
      <c r="D14" s="71"/>
      <c r="E14" s="10" t="s">
        <v>36</v>
      </c>
      <c r="F14" s="3">
        <v>2</v>
      </c>
      <c r="G14" s="3">
        <v>2</v>
      </c>
      <c r="H14" s="3">
        <f t="shared" si="0"/>
        <v>4</v>
      </c>
      <c r="I14" s="4" t="s">
        <v>37</v>
      </c>
    </row>
    <row r="15" spans="1:15" ht="45.75">
      <c r="A15" s="72"/>
      <c r="B15" s="72"/>
      <c r="C15" s="70" t="s">
        <v>38</v>
      </c>
      <c r="D15" s="71"/>
      <c r="E15" s="10" t="s">
        <v>36</v>
      </c>
      <c r="F15" s="3">
        <v>3</v>
      </c>
      <c r="G15" s="3">
        <v>1</v>
      </c>
      <c r="H15" s="3">
        <f t="shared" si="0"/>
        <v>3</v>
      </c>
      <c r="I15" s="4" t="s">
        <v>39</v>
      </c>
    </row>
  </sheetData>
  <mergeCells count="18">
    <mergeCell ref="K1:L1"/>
    <mergeCell ref="N1:O1"/>
    <mergeCell ref="C11:D11"/>
    <mergeCell ref="C8:D8"/>
    <mergeCell ref="A4:B8"/>
    <mergeCell ref="A3:I3"/>
    <mergeCell ref="A1:I2"/>
    <mergeCell ref="C10:D10"/>
    <mergeCell ref="C7:D7"/>
    <mergeCell ref="C4:D4"/>
    <mergeCell ref="C5:D5"/>
    <mergeCell ref="C6:D6"/>
    <mergeCell ref="C15:D15"/>
    <mergeCell ref="A10:B15"/>
    <mergeCell ref="C12:D12"/>
    <mergeCell ref="C13:D13"/>
    <mergeCell ref="A9:I9"/>
    <mergeCell ref="C14:D14"/>
  </mergeCells>
  <pageMargins left="0.7" right="0.7" top="0.75" bottom="0.75" header="0.3" footer="0.3"/>
  <pageSetup paperSize="9" fitToWidth="0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3239C-F940-4C42-B60C-7F21CF3DD72A}">
  <dimension ref="A2:N36"/>
  <sheetViews>
    <sheetView topLeftCell="A10" workbookViewId="0">
      <selection activeCell="H23" sqref="H23"/>
    </sheetView>
  </sheetViews>
  <sheetFormatPr defaultRowHeight="15"/>
  <cols>
    <col min="1" max="1" width="34.140625" bestFit="1" customWidth="1"/>
    <col min="2" max="2" width="7.28515625" customWidth="1"/>
    <col min="3" max="3" width="10.7109375" bestFit="1" customWidth="1"/>
    <col min="4" max="4" width="18.5703125" bestFit="1" customWidth="1"/>
    <col min="5" max="5" width="13.42578125" customWidth="1"/>
    <col min="6" max="6" width="1" customWidth="1"/>
    <col min="7" max="7" width="22.7109375" bestFit="1" customWidth="1"/>
    <col min="8" max="8" width="23.7109375" bestFit="1" customWidth="1"/>
    <col min="9" max="9" width="10.7109375" bestFit="1" customWidth="1"/>
  </cols>
  <sheetData>
    <row r="2" spans="1:12" ht="15" customHeight="1">
      <c r="A2" s="92" t="s">
        <v>40</v>
      </c>
      <c r="B2" s="92"/>
      <c r="C2" s="92"/>
      <c r="D2" s="92"/>
      <c r="E2" s="92"/>
      <c r="F2" s="92"/>
      <c r="G2" s="92"/>
      <c r="H2" s="92"/>
      <c r="I2" s="92"/>
      <c r="J2" s="92"/>
      <c r="K2" s="92"/>
    </row>
    <row r="3" spans="1:12" ht="15" customHeight="1">
      <c r="A3" s="92"/>
      <c r="B3" s="92"/>
      <c r="C3" s="92"/>
      <c r="D3" s="92"/>
      <c r="E3" s="92"/>
      <c r="F3" s="92"/>
      <c r="G3" s="92"/>
      <c r="H3" s="92"/>
      <c r="I3" s="92"/>
      <c r="J3" s="92"/>
      <c r="K3" s="92"/>
    </row>
    <row r="4" spans="1:12" ht="5.25" customHeight="1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</row>
    <row r="5" spans="1:12" ht="15.75">
      <c r="A5" s="97" t="s">
        <v>41</v>
      </c>
      <c r="B5" s="98"/>
      <c r="C5" s="98"/>
      <c r="D5" s="98"/>
      <c r="E5" s="99"/>
      <c r="F5" s="13"/>
      <c r="G5" s="91" t="s">
        <v>42</v>
      </c>
      <c r="H5" s="91"/>
      <c r="I5" s="91"/>
      <c r="J5" s="91"/>
      <c r="K5" s="91"/>
    </row>
    <row r="6" spans="1:12">
      <c r="A6" s="100" t="s">
        <v>43</v>
      </c>
      <c r="B6" s="101"/>
      <c r="C6" s="101"/>
      <c r="D6" s="102"/>
      <c r="E6" s="26" t="s">
        <v>44</v>
      </c>
      <c r="F6" s="14"/>
      <c r="G6" s="37" t="s">
        <v>43</v>
      </c>
      <c r="H6" s="38"/>
      <c r="I6" s="38"/>
      <c r="J6" s="39"/>
      <c r="K6" s="39"/>
    </row>
    <row r="7" spans="1:12">
      <c r="A7" s="15"/>
      <c r="B7" s="25" t="s">
        <v>45</v>
      </c>
      <c r="C7" s="25" t="s">
        <v>46</v>
      </c>
      <c r="D7" s="25" t="s">
        <v>47</v>
      </c>
      <c r="E7" s="25" t="s">
        <v>48</v>
      </c>
      <c r="F7" s="16"/>
      <c r="G7" s="15"/>
      <c r="H7" s="25" t="s">
        <v>45</v>
      </c>
      <c r="I7" s="25" t="s">
        <v>46</v>
      </c>
      <c r="J7" s="25" t="s">
        <v>47</v>
      </c>
      <c r="K7" s="25" t="s">
        <v>49</v>
      </c>
    </row>
    <row r="8" spans="1:12">
      <c r="A8" s="17" t="s">
        <v>50</v>
      </c>
      <c r="B8" s="17"/>
      <c r="C8" s="17"/>
      <c r="D8" s="17"/>
      <c r="E8" s="17"/>
      <c r="F8" s="13"/>
      <c r="G8" s="18" t="s">
        <v>51</v>
      </c>
      <c r="H8" s="27">
        <v>0.25</v>
      </c>
      <c r="I8" s="27">
        <v>10</v>
      </c>
      <c r="J8" s="27">
        <v>3</v>
      </c>
      <c r="K8" s="27">
        <f>H8*I8*J8</f>
        <v>7.5</v>
      </c>
    </row>
    <row r="9" spans="1:12">
      <c r="A9" s="19" t="s">
        <v>52</v>
      </c>
      <c r="B9" s="27">
        <v>2</v>
      </c>
      <c r="C9" s="27">
        <v>1</v>
      </c>
      <c r="D9" s="27">
        <v>3</v>
      </c>
      <c r="E9" s="27">
        <f>B9*C9*D9</f>
        <v>6</v>
      </c>
      <c r="F9" s="13"/>
      <c r="G9" s="18" t="s">
        <v>53</v>
      </c>
      <c r="H9" s="27">
        <v>4</v>
      </c>
      <c r="I9" s="27">
        <v>1</v>
      </c>
      <c r="J9" s="27">
        <v>5</v>
      </c>
      <c r="K9" s="27">
        <f t="shared" ref="K9:K12" si="0">H9*I9*J9</f>
        <v>20</v>
      </c>
    </row>
    <row r="10" spans="1:12">
      <c r="A10" s="18" t="s">
        <v>54</v>
      </c>
      <c r="B10" s="27">
        <v>2</v>
      </c>
      <c r="C10" s="27">
        <v>1</v>
      </c>
      <c r="D10" s="27">
        <v>3</v>
      </c>
      <c r="E10" s="27">
        <f t="shared" ref="E10:E12" si="1">B10*C10*D10</f>
        <v>6</v>
      </c>
      <c r="F10" s="13"/>
      <c r="G10" s="18" t="s">
        <v>55</v>
      </c>
      <c r="H10" s="27">
        <v>2.5</v>
      </c>
      <c r="I10" s="27">
        <v>1</v>
      </c>
      <c r="J10" s="27">
        <v>5</v>
      </c>
      <c r="K10" s="27">
        <f t="shared" si="0"/>
        <v>12.5</v>
      </c>
    </row>
    <row r="11" spans="1:12">
      <c r="A11" s="18" t="s">
        <v>56</v>
      </c>
      <c r="B11" s="27">
        <v>1</v>
      </c>
      <c r="C11" s="27">
        <v>1</v>
      </c>
      <c r="D11" s="27">
        <v>3</v>
      </c>
      <c r="E11" s="27">
        <f t="shared" si="1"/>
        <v>3</v>
      </c>
      <c r="F11" s="13"/>
      <c r="G11" s="18" t="s">
        <v>57</v>
      </c>
      <c r="H11" s="27">
        <v>4</v>
      </c>
      <c r="I11" s="27">
        <v>1</v>
      </c>
      <c r="J11" s="27">
        <v>3</v>
      </c>
      <c r="K11" s="27">
        <f t="shared" si="0"/>
        <v>12</v>
      </c>
    </row>
    <row r="12" spans="1:12">
      <c r="A12" s="18" t="s">
        <v>58</v>
      </c>
      <c r="B12" s="27">
        <v>1</v>
      </c>
      <c r="C12" s="27">
        <v>1</v>
      </c>
      <c r="D12" s="27">
        <v>3</v>
      </c>
      <c r="E12" s="27">
        <f t="shared" si="1"/>
        <v>3</v>
      </c>
      <c r="F12" s="13"/>
      <c r="G12" s="18" t="s">
        <v>59</v>
      </c>
      <c r="H12" s="27">
        <v>4</v>
      </c>
      <c r="I12" s="27">
        <v>1</v>
      </c>
      <c r="J12" s="27">
        <v>5</v>
      </c>
      <c r="K12" s="27">
        <f t="shared" si="0"/>
        <v>20</v>
      </c>
    </row>
    <row r="13" spans="1:12">
      <c r="A13" s="17" t="s">
        <v>60</v>
      </c>
      <c r="B13" s="17"/>
      <c r="C13" s="17"/>
      <c r="D13" s="17"/>
      <c r="E13" s="17"/>
      <c r="F13" s="13"/>
      <c r="G13" s="93"/>
      <c r="H13" s="93"/>
      <c r="I13" s="93"/>
      <c r="J13" s="93"/>
      <c r="K13" s="93"/>
    </row>
    <row r="14" spans="1:12">
      <c r="A14" s="18" t="s">
        <v>61</v>
      </c>
      <c r="B14" s="27">
        <v>2.5</v>
      </c>
      <c r="C14" s="27">
        <v>1</v>
      </c>
      <c r="D14" s="27">
        <v>1</v>
      </c>
      <c r="E14" s="27">
        <f>B14*C14*D14</f>
        <v>2.5</v>
      </c>
      <c r="F14" s="13"/>
      <c r="G14" s="42" t="s">
        <v>62</v>
      </c>
      <c r="H14" s="96"/>
      <c r="I14" s="96"/>
      <c r="J14" s="96"/>
      <c r="K14" s="18">
        <f>SUM(K8:K12)</f>
        <v>72</v>
      </c>
    </row>
    <row r="15" spans="1:12">
      <c r="A15" s="18" t="s">
        <v>63</v>
      </c>
      <c r="B15" s="27">
        <v>2.5</v>
      </c>
      <c r="C15" s="27">
        <v>1</v>
      </c>
      <c r="D15" s="27">
        <v>1</v>
      </c>
      <c r="E15" s="27">
        <f t="shared" ref="E15:E16" si="2">B15*C15*D15</f>
        <v>2.5</v>
      </c>
      <c r="F15" s="13"/>
      <c r="G15" s="13"/>
      <c r="H15" s="13"/>
      <c r="I15" s="13"/>
      <c r="J15" s="13"/>
      <c r="K15" s="13"/>
    </row>
    <row r="16" spans="1:12">
      <c r="A16" s="18" t="s">
        <v>64</v>
      </c>
      <c r="B16" s="27">
        <v>2.5</v>
      </c>
      <c r="C16" s="27">
        <v>1</v>
      </c>
      <c r="D16" s="27">
        <v>1</v>
      </c>
      <c r="E16" s="27">
        <f t="shared" si="2"/>
        <v>2.5</v>
      </c>
      <c r="F16" s="13"/>
      <c r="G16" s="35"/>
      <c r="H16" s="35"/>
      <c r="I16" s="35"/>
      <c r="J16" s="35"/>
      <c r="K16" s="35"/>
      <c r="L16" s="34"/>
    </row>
    <row r="17" spans="1:14">
      <c r="A17" s="17" t="s">
        <v>65</v>
      </c>
      <c r="B17" s="17"/>
      <c r="C17" s="17"/>
      <c r="D17" s="17"/>
      <c r="E17" s="17"/>
      <c r="F17" s="13"/>
      <c r="G17" s="35"/>
      <c r="H17" s="35"/>
      <c r="I17" s="35"/>
      <c r="J17" s="35"/>
      <c r="K17" s="35"/>
      <c r="L17" s="34"/>
    </row>
    <row r="18" spans="1:14">
      <c r="A18" s="18" t="s">
        <v>66</v>
      </c>
      <c r="B18" s="28">
        <v>1.5</v>
      </c>
      <c r="C18" s="28">
        <v>5</v>
      </c>
      <c r="D18" s="28">
        <v>2</v>
      </c>
      <c r="E18" s="28">
        <f>B18*C18*D18</f>
        <v>15</v>
      </c>
      <c r="F18" s="13"/>
      <c r="G18" s="35"/>
      <c r="H18" s="35"/>
      <c r="I18" s="47"/>
      <c r="J18" s="35"/>
      <c r="K18" s="35"/>
      <c r="L18" s="34"/>
    </row>
    <row r="19" spans="1:14">
      <c r="A19" s="18" t="s">
        <v>61</v>
      </c>
      <c r="B19" s="29">
        <v>2</v>
      </c>
      <c r="C19" s="29">
        <v>2</v>
      </c>
      <c r="D19" s="29">
        <v>1</v>
      </c>
      <c r="E19" s="28">
        <f t="shared" ref="E19:E23" si="3">B19*C19*D19</f>
        <v>4</v>
      </c>
      <c r="F19" s="13"/>
      <c r="G19" s="35"/>
      <c r="H19" s="35"/>
      <c r="I19" s="35"/>
      <c r="J19" s="35"/>
      <c r="K19" s="35"/>
      <c r="L19" s="34"/>
    </row>
    <row r="20" spans="1:14">
      <c r="A20" s="18" t="s">
        <v>63</v>
      </c>
      <c r="B20" s="29">
        <v>2</v>
      </c>
      <c r="C20" s="28">
        <v>1</v>
      </c>
      <c r="D20" s="28">
        <v>1</v>
      </c>
      <c r="E20" s="28">
        <f t="shared" si="3"/>
        <v>2</v>
      </c>
      <c r="F20" s="13"/>
      <c r="G20" s="35"/>
      <c r="H20" s="35"/>
      <c r="I20" s="35"/>
      <c r="J20" s="35"/>
      <c r="K20" s="35"/>
      <c r="L20" s="34"/>
    </row>
    <row r="21" spans="1:14">
      <c r="A21" s="18" t="s">
        <v>64</v>
      </c>
      <c r="B21" s="29">
        <v>2</v>
      </c>
      <c r="C21" s="28">
        <v>1</v>
      </c>
      <c r="D21" s="28">
        <v>1</v>
      </c>
      <c r="E21" s="28">
        <f t="shared" si="3"/>
        <v>2</v>
      </c>
      <c r="F21" s="13"/>
      <c r="G21" s="13"/>
      <c r="H21" s="13"/>
      <c r="I21" s="13"/>
      <c r="J21" s="13"/>
      <c r="K21" s="13"/>
    </row>
    <row r="22" spans="1:14">
      <c r="A22" s="18" t="s">
        <v>67</v>
      </c>
      <c r="B22" s="30">
        <v>1</v>
      </c>
      <c r="C22" s="30">
        <v>10</v>
      </c>
      <c r="D22" s="30">
        <v>3</v>
      </c>
      <c r="E22" s="28">
        <f t="shared" si="3"/>
        <v>30</v>
      </c>
      <c r="F22" s="13"/>
      <c r="G22" s="13"/>
      <c r="H22" s="13"/>
      <c r="I22" s="13"/>
      <c r="J22" s="13"/>
      <c r="K22" s="13"/>
    </row>
    <row r="23" spans="1:14">
      <c r="A23" s="18" t="s">
        <v>68</v>
      </c>
      <c r="B23" s="30">
        <v>70</v>
      </c>
      <c r="C23" s="30">
        <v>1</v>
      </c>
      <c r="D23" s="30">
        <v>2</v>
      </c>
      <c r="E23" s="28">
        <f t="shared" si="3"/>
        <v>140</v>
      </c>
      <c r="F23" s="13"/>
      <c r="G23" s="13"/>
      <c r="H23" s="13"/>
      <c r="I23" s="13"/>
      <c r="J23" s="13"/>
      <c r="K23" s="13"/>
    </row>
    <row r="24" spans="1:14">
      <c r="A24" s="21" t="s">
        <v>69</v>
      </c>
      <c r="B24" s="22"/>
      <c r="C24" s="22"/>
      <c r="D24" s="22"/>
      <c r="E24" s="22"/>
      <c r="F24" s="23"/>
      <c r="G24" s="23"/>
      <c r="H24" s="23"/>
      <c r="I24" s="23"/>
      <c r="J24" s="23"/>
      <c r="K24" s="23"/>
    </row>
    <row r="25" spans="1:14">
      <c r="A25" s="19" t="s">
        <v>70</v>
      </c>
      <c r="B25" s="31">
        <v>5</v>
      </c>
      <c r="C25" s="31">
        <v>1</v>
      </c>
      <c r="D25" s="31">
        <v>3</v>
      </c>
      <c r="E25" s="31">
        <f>B25*C25*D25</f>
        <v>15</v>
      </c>
      <c r="F25" s="13"/>
      <c r="G25" s="13"/>
      <c r="H25" s="13"/>
      <c r="I25" s="13"/>
      <c r="J25" s="13"/>
      <c r="K25" s="13"/>
    </row>
    <row r="26" spans="1:14">
      <c r="A26" s="23"/>
      <c r="B26" s="23"/>
      <c r="C26" s="23"/>
      <c r="D26" s="23"/>
      <c r="E26" s="23"/>
      <c r="F26" s="13"/>
      <c r="G26" s="13"/>
      <c r="H26" s="13"/>
      <c r="I26" s="13"/>
      <c r="J26" s="13"/>
      <c r="K26" s="13"/>
    </row>
    <row r="27" spans="1:14">
      <c r="A27" s="17" t="s">
        <v>71</v>
      </c>
      <c r="B27" s="94"/>
      <c r="C27" s="95"/>
      <c r="D27" s="95"/>
      <c r="E27" s="33">
        <f>SUM(E9:E25)</f>
        <v>233.5</v>
      </c>
      <c r="F27" s="44"/>
      <c r="G27" s="40"/>
      <c r="H27" s="35"/>
      <c r="I27" s="35"/>
      <c r="J27" s="35"/>
      <c r="K27" s="35"/>
      <c r="L27" s="34"/>
    </row>
    <row r="28" spans="1:14">
      <c r="A28" s="89"/>
      <c r="B28" s="90"/>
      <c r="C28" s="90"/>
      <c r="D28" s="90"/>
      <c r="E28" s="90"/>
      <c r="F28" s="90"/>
      <c r="G28" s="90"/>
      <c r="H28" s="90"/>
      <c r="I28" s="90"/>
      <c r="J28" s="90"/>
      <c r="K28" s="90"/>
      <c r="L28" s="90"/>
      <c r="M28" s="90"/>
      <c r="N28" s="90"/>
    </row>
    <row r="29" spans="1:14">
      <c r="A29" s="18" t="s">
        <v>72</v>
      </c>
      <c r="B29" s="18"/>
      <c r="C29" s="41"/>
      <c r="D29" s="103">
        <f>SUM(E27,K14)</f>
        <v>305.5</v>
      </c>
      <c r="E29" s="103"/>
      <c r="F29" s="103"/>
      <c r="G29" s="103"/>
      <c r="H29" s="103"/>
      <c r="I29" s="103"/>
      <c r="J29" s="103"/>
      <c r="K29" s="103"/>
      <c r="L29" s="34"/>
    </row>
    <row r="30" spans="1:14">
      <c r="A30" s="20" t="s">
        <v>73</v>
      </c>
      <c r="B30" s="43">
        <v>0.35</v>
      </c>
      <c r="C30" s="20"/>
      <c r="D30" s="104">
        <f>D29+(D29*B30)</f>
        <v>412.42500000000001</v>
      </c>
      <c r="E30" s="105"/>
      <c r="F30" s="105"/>
      <c r="G30" s="105"/>
      <c r="H30" s="105"/>
      <c r="I30" s="105"/>
      <c r="J30" s="105"/>
      <c r="K30" s="106"/>
      <c r="L30" s="34"/>
    </row>
    <row r="31" spans="1:14">
      <c r="A31" s="24"/>
      <c r="B31" s="24"/>
      <c r="C31" s="13"/>
      <c r="D31" s="35"/>
      <c r="E31" s="35"/>
      <c r="F31" s="35"/>
      <c r="G31" s="35"/>
      <c r="H31" s="35"/>
      <c r="I31" s="35"/>
      <c r="J31" s="35"/>
      <c r="K31" s="35"/>
      <c r="L31" s="34"/>
    </row>
    <row r="32" spans="1:14" ht="45.75">
      <c r="A32" s="13"/>
      <c r="B32" s="45" t="s">
        <v>74</v>
      </c>
      <c r="C32" s="45" t="s">
        <v>75</v>
      </c>
      <c r="D32" s="45" t="s">
        <v>76</v>
      </c>
      <c r="E32" s="46" t="s">
        <v>77</v>
      </c>
      <c r="F32" s="36"/>
      <c r="G32" s="35"/>
      <c r="H32" s="13"/>
      <c r="I32" s="13"/>
      <c r="J32" s="13"/>
      <c r="K32" s="13"/>
    </row>
    <row r="33" spans="1:11">
      <c r="A33" s="13"/>
      <c r="B33" s="18">
        <v>9</v>
      </c>
      <c r="C33" s="18">
        <v>3</v>
      </c>
      <c r="D33" s="32">
        <f>B33*C33</f>
        <v>27</v>
      </c>
      <c r="E33" s="32">
        <f>D33*5</f>
        <v>135</v>
      </c>
      <c r="F33" s="35"/>
      <c r="G33" s="35"/>
      <c r="H33" s="13"/>
      <c r="I33" s="13"/>
      <c r="J33" s="13"/>
      <c r="K33" s="13"/>
    </row>
    <row r="34" spans="1:11">
      <c r="A34" s="13"/>
      <c r="B34" s="18"/>
      <c r="C34" s="18"/>
      <c r="D34" s="32" t="s">
        <v>78</v>
      </c>
      <c r="E34" s="32">
        <f>D29/D33</f>
        <v>11.314814814814815</v>
      </c>
      <c r="F34" s="35"/>
      <c r="G34" s="35"/>
      <c r="H34" s="13"/>
      <c r="I34" s="13"/>
      <c r="J34" s="13"/>
      <c r="K34" s="13"/>
    </row>
    <row r="35" spans="1:11">
      <c r="A35" s="13"/>
      <c r="B35" s="18"/>
      <c r="C35" s="18"/>
      <c r="D35" s="32" t="s">
        <v>79</v>
      </c>
      <c r="E35" s="32">
        <f>D30/D33</f>
        <v>15.275</v>
      </c>
      <c r="F35" s="35"/>
      <c r="G35" s="35"/>
      <c r="H35" s="13"/>
      <c r="I35" s="13"/>
      <c r="J35" s="13"/>
      <c r="K35" s="13"/>
    </row>
    <row r="36" spans="1:11">
      <c r="D36" s="34"/>
      <c r="E36" s="34"/>
      <c r="F36" s="34"/>
      <c r="G36" s="34"/>
    </row>
  </sheetData>
  <mergeCells count="10">
    <mergeCell ref="D29:K29"/>
    <mergeCell ref="D30:K30"/>
    <mergeCell ref="A28:N28"/>
    <mergeCell ref="G5:K5"/>
    <mergeCell ref="A2:K3"/>
    <mergeCell ref="G13:K13"/>
    <mergeCell ref="B27:D27"/>
    <mergeCell ref="H14:J14"/>
    <mergeCell ref="A5:E5"/>
    <mergeCell ref="A6:D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BE1C0-9BD2-4399-B452-178C5E208AA4}">
  <dimension ref="A3:G31"/>
  <sheetViews>
    <sheetView topLeftCell="A22" workbookViewId="0">
      <selection activeCell="E24" sqref="E24"/>
    </sheetView>
  </sheetViews>
  <sheetFormatPr defaultRowHeight="15"/>
  <cols>
    <col min="1" max="1" width="18.7109375" bestFit="1" customWidth="1"/>
    <col min="2" max="2" width="39.42578125" style="49" customWidth="1"/>
    <col min="3" max="3" width="3" customWidth="1"/>
    <col min="4" max="4" width="18.140625" customWidth="1"/>
    <col min="5" max="5" width="44.42578125" style="49" customWidth="1"/>
  </cols>
  <sheetData>
    <row r="3" spans="1:7">
      <c r="A3" s="51" t="s">
        <v>80</v>
      </c>
      <c r="B3" s="55" t="s">
        <v>81</v>
      </c>
      <c r="D3" s="53" t="s">
        <v>80</v>
      </c>
      <c r="E3" s="56" t="s">
        <v>82</v>
      </c>
      <c r="F3" s="48"/>
      <c r="G3" s="48"/>
    </row>
    <row r="4" spans="1:7">
      <c r="A4" s="51" t="s">
        <v>83</v>
      </c>
      <c r="B4" s="9" t="s">
        <v>84</v>
      </c>
      <c r="D4" s="53" t="s">
        <v>83</v>
      </c>
      <c r="E4" s="50" t="s">
        <v>85</v>
      </c>
      <c r="F4" s="48"/>
      <c r="G4" s="48"/>
    </row>
    <row r="5" spans="1:7">
      <c r="A5" s="51" t="s">
        <v>86</v>
      </c>
      <c r="B5" s="9" t="s">
        <v>87</v>
      </c>
      <c r="D5" s="53" t="s">
        <v>86</v>
      </c>
      <c r="E5" s="50" t="s">
        <v>87</v>
      </c>
      <c r="F5" s="48"/>
      <c r="G5" s="48"/>
    </row>
    <row r="6" spans="1:7" ht="30.75">
      <c r="A6" s="52" t="s">
        <v>88</v>
      </c>
      <c r="B6" s="59" t="s">
        <v>89</v>
      </c>
      <c r="D6" s="54" t="s">
        <v>88</v>
      </c>
      <c r="E6" s="59" t="s">
        <v>90</v>
      </c>
      <c r="F6" s="48"/>
      <c r="G6" s="48"/>
    </row>
    <row r="7" spans="1:7" ht="45.75">
      <c r="A7" s="52" t="s">
        <v>91</v>
      </c>
      <c r="B7" s="59" t="s">
        <v>92</v>
      </c>
      <c r="D7" s="54" t="s">
        <v>91</v>
      </c>
      <c r="E7" s="59" t="s">
        <v>93</v>
      </c>
      <c r="F7" s="48"/>
      <c r="G7" s="48"/>
    </row>
    <row r="8" spans="1:7" ht="60.75">
      <c r="A8" s="52" t="s">
        <v>94</v>
      </c>
      <c r="B8" s="50" t="s">
        <v>95</v>
      </c>
      <c r="D8" s="54" t="s">
        <v>94</v>
      </c>
      <c r="E8" s="59" t="s">
        <v>96</v>
      </c>
      <c r="F8" s="48"/>
      <c r="G8" s="48"/>
    </row>
    <row r="9" spans="1:7" ht="45.75">
      <c r="A9" s="57" t="s">
        <v>97</v>
      </c>
      <c r="B9" s="60" t="s">
        <v>98</v>
      </c>
      <c r="D9" s="58" t="s">
        <v>97</v>
      </c>
      <c r="E9" s="60" t="s">
        <v>99</v>
      </c>
      <c r="F9" s="48"/>
      <c r="G9" s="48"/>
    </row>
    <row r="10" spans="1:7" ht="45.75">
      <c r="A10" s="52" t="s">
        <v>100</v>
      </c>
      <c r="B10" s="50" t="s">
        <v>101</v>
      </c>
      <c r="D10" s="52" t="s">
        <v>100</v>
      </c>
      <c r="E10" s="59" t="s">
        <v>102</v>
      </c>
    </row>
    <row r="11" spans="1:7">
      <c r="A11" s="51" t="s">
        <v>103</v>
      </c>
      <c r="B11" s="9" t="s">
        <v>104</v>
      </c>
      <c r="D11" s="53" t="s">
        <v>103</v>
      </c>
      <c r="E11" s="50" t="s">
        <v>104</v>
      </c>
      <c r="F11" s="48"/>
      <c r="G11" s="48"/>
    </row>
    <row r="13" spans="1:7">
      <c r="A13" s="53" t="s">
        <v>80</v>
      </c>
      <c r="B13" s="56" t="s">
        <v>105</v>
      </c>
      <c r="D13" s="53" t="s">
        <v>80</v>
      </c>
      <c r="E13" s="56" t="s">
        <v>106</v>
      </c>
    </row>
    <row r="14" spans="1:7">
      <c r="A14" s="53" t="s">
        <v>83</v>
      </c>
      <c r="B14" s="50" t="s">
        <v>107</v>
      </c>
      <c r="D14" s="53" t="s">
        <v>83</v>
      </c>
      <c r="E14" s="50" t="s">
        <v>108</v>
      </c>
    </row>
    <row r="15" spans="1:7">
      <c r="A15" s="53" t="s">
        <v>86</v>
      </c>
      <c r="B15" s="50" t="s">
        <v>87</v>
      </c>
      <c r="D15" s="53" t="s">
        <v>86</v>
      </c>
      <c r="E15" s="50" t="s">
        <v>87</v>
      </c>
    </row>
    <row r="16" spans="1:7" ht="30.75">
      <c r="A16" s="54" t="s">
        <v>88</v>
      </c>
      <c r="B16" s="59" t="s">
        <v>90</v>
      </c>
      <c r="D16" s="54" t="s">
        <v>88</v>
      </c>
      <c r="E16" s="59" t="s">
        <v>90</v>
      </c>
    </row>
    <row r="17" spans="1:5" ht="60.75">
      <c r="A17" s="54" t="s">
        <v>91</v>
      </c>
      <c r="B17" s="59" t="s">
        <v>109</v>
      </c>
      <c r="D17" s="54" t="s">
        <v>91</v>
      </c>
      <c r="E17" s="59" t="s">
        <v>110</v>
      </c>
    </row>
    <row r="18" spans="1:5" ht="60.75">
      <c r="A18" s="54" t="s">
        <v>94</v>
      </c>
      <c r="B18" s="59" t="s">
        <v>111</v>
      </c>
      <c r="D18" s="54" t="s">
        <v>94</v>
      </c>
      <c r="E18" s="59" t="s">
        <v>112</v>
      </c>
    </row>
    <row r="19" spans="1:5" ht="45.75">
      <c r="A19" s="58" t="s">
        <v>97</v>
      </c>
      <c r="B19" s="60" t="s">
        <v>113</v>
      </c>
      <c r="D19" s="58" t="s">
        <v>97</v>
      </c>
      <c r="E19" s="60" t="s">
        <v>114</v>
      </c>
    </row>
    <row r="20" spans="1:5" ht="30.75">
      <c r="A20" s="52" t="s">
        <v>100</v>
      </c>
      <c r="B20" s="59" t="s">
        <v>115</v>
      </c>
      <c r="D20" s="52" t="s">
        <v>100</v>
      </c>
      <c r="E20" s="59" t="s">
        <v>116</v>
      </c>
    </row>
    <row r="21" spans="1:5">
      <c r="A21" s="53" t="s">
        <v>103</v>
      </c>
      <c r="B21" s="50" t="s">
        <v>104</v>
      </c>
      <c r="D21" s="53" t="s">
        <v>103</v>
      </c>
      <c r="E21" s="50" t="s">
        <v>117</v>
      </c>
    </row>
    <row r="23" spans="1:5">
      <c r="A23" s="53" t="s">
        <v>80</v>
      </c>
      <c r="B23" s="56" t="s">
        <v>118</v>
      </c>
      <c r="D23" s="54" t="s">
        <v>80</v>
      </c>
      <c r="E23" s="61" t="s">
        <v>119</v>
      </c>
    </row>
    <row r="24" spans="1:5" ht="30.75">
      <c r="A24" s="54" t="s">
        <v>83</v>
      </c>
      <c r="B24" s="50" t="s">
        <v>120</v>
      </c>
      <c r="D24" s="54" t="s">
        <v>83</v>
      </c>
      <c r="E24" s="59" t="s">
        <v>121</v>
      </c>
    </row>
    <row r="25" spans="1:5">
      <c r="A25" s="54" t="s">
        <v>86</v>
      </c>
      <c r="B25" s="50" t="s">
        <v>87</v>
      </c>
      <c r="D25" s="54" t="s">
        <v>86</v>
      </c>
      <c r="E25" s="59" t="s">
        <v>87</v>
      </c>
    </row>
    <row r="26" spans="1:5" ht="30.75">
      <c r="A26" s="54" t="s">
        <v>88</v>
      </c>
      <c r="B26" s="59" t="s">
        <v>90</v>
      </c>
      <c r="D26" s="54" t="s">
        <v>88</v>
      </c>
      <c r="E26" s="59" t="s">
        <v>90</v>
      </c>
    </row>
    <row r="27" spans="1:5" ht="76.5">
      <c r="A27" s="54" t="s">
        <v>91</v>
      </c>
      <c r="B27" s="59" t="s">
        <v>122</v>
      </c>
      <c r="D27" s="54" t="s">
        <v>91</v>
      </c>
      <c r="E27" s="59" t="s">
        <v>123</v>
      </c>
    </row>
    <row r="28" spans="1:5" ht="60.75">
      <c r="A28" s="54" t="s">
        <v>94</v>
      </c>
      <c r="B28" s="59" t="s">
        <v>124</v>
      </c>
      <c r="D28" s="54" t="s">
        <v>94</v>
      </c>
      <c r="E28" s="59" t="s">
        <v>125</v>
      </c>
    </row>
    <row r="29" spans="1:5" ht="30.75">
      <c r="A29" s="58" t="s">
        <v>97</v>
      </c>
      <c r="B29" s="59" t="s">
        <v>126</v>
      </c>
      <c r="D29" s="58" t="s">
        <v>97</v>
      </c>
      <c r="E29" s="59" t="s">
        <v>127</v>
      </c>
    </row>
    <row r="30" spans="1:5">
      <c r="A30" s="52" t="s">
        <v>100</v>
      </c>
      <c r="B30" s="59" t="s">
        <v>128</v>
      </c>
      <c r="D30" s="52" t="s">
        <v>100</v>
      </c>
      <c r="E30" s="59" t="s">
        <v>128</v>
      </c>
    </row>
    <row r="31" spans="1:5">
      <c r="A31" s="54" t="s">
        <v>103</v>
      </c>
      <c r="B31" s="59" t="s">
        <v>117</v>
      </c>
      <c r="D31" s="54" t="s">
        <v>103</v>
      </c>
      <c r="E31" s="59" t="s">
        <v>117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46C9F-F4A0-42F2-AA43-AEB2203EFE62}">
  <dimension ref="A4:L7"/>
  <sheetViews>
    <sheetView tabSelected="1" workbookViewId="0">
      <selection activeCell="D8" sqref="D8"/>
    </sheetView>
  </sheetViews>
  <sheetFormatPr defaultRowHeight="15"/>
  <cols>
    <col min="1" max="1" width="5" bestFit="1" customWidth="1"/>
    <col min="2" max="2" width="35.5703125" bestFit="1" customWidth="1"/>
    <col min="4" max="4" width="63.85546875" customWidth="1"/>
    <col min="5" max="5" width="10.140625" bestFit="1" customWidth="1"/>
    <col min="6" max="6" width="17.140625" bestFit="1" customWidth="1"/>
    <col min="7" max="7" width="15.28515625" bestFit="1" customWidth="1"/>
  </cols>
  <sheetData>
    <row r="4" spans="1:12" s="63" customFormat="1">
      <c r="A4" s="69" t="s">
        <v>129</v>
      </c>
      <c r="B4" s="69" t="s">
        <v>130</v>
      </c>
      <c r="C4" s="69" t="s">
        <v>131</v>
      </c>
      <c r="D4" s="69" t="s">
        <v>132</v>
      </c>
      <c r="E4" s="69" t="s">
        <v>133</v>
      </c>
      <c r="F4" s="69" t="s">
        <v>134</v>
      </c>
      <c r="G4" s="69" t="s">
        <v>135</v>
      </c>
      <c r="H4" s="69" t="s">
        <v>136</v>
      </c>
      <c r="I4" s="69" t="s">
        <v>12</v>
      </c>
      <c r="J4" s="69" t="s">
        <v>137</v>
      </c>
      <c r="K4" s="69" t="s">
        <v>138</v>
      </c>
      <c r="L4" s="69" t="s">
        <v>139</v>
      </c>
    </row>
    <row r="5" spans="1:12" s="63" customFormat="1" ht="60.75">
      <c r="A5" s="64">
        <v>1</v>
      </c>
      <c r="B5" s="65" t="s">
        <v>108</v>
      </c>
      <c r="C5" s="66">
        <v>1</v>
      </c>
      <c r="D5" s="67" t="s">
        <v>140</v>
      </c>
      <c r="E5" s="66" t="s">
        <v>141</v>
      </c>
      <c r="F5" s="68">
        <v>44867</v>
      </c>
      <c r="G5" s="66" t="s">
        <v>87</v>
      </c>
      <c r="H5" s="66" t="s">
        <v>142</v>
      </c>
      <c r="I5" s="66" t="s">
        <v>7</v>
      </c>
      <c r="J5" s="66" t="s">
        <v>7</v>
      </c>
      <c r="K5" s="66" t="s">
        <v>143</v>
      </c>
      <c r="L5" s="66"/>
    </row>
    <row r="6" spans="1:12" s="63" customFormat="1" ht="45.75">
      <c r="A6" s="64">
        <v>2</v>
      </c>
      <c r="B6" s="62" t="s">
        <v>120</v>
      </c>
      <c r="C6" s="66">
        <v>1</v>
      </c>
      <c r="D6" s="67" t="s">
        <v>144</v>
      </c>
      <c r="E6" s="66" t="s">
        <v>141</v>
      </c>
      <c r="F6" s="68">
        <v>44867</v>
      </c>
      <c r="G6" s="66" t="s">
        <v>87</v>
      </c>
      <c r="H6" s="66" t="s">
        <v>142</v>
      </c>
      <c r="I6" s="66" t="s">
        <v>7</v>
      </c>
      <c r="J6" s="66" t="s">
        <v>7</v>
      </c>
      <c r="K6" s="66" t="s">
        <v>143</v>
      </c>
      <c r="L6" s="66"/>
    </row>
    <row r="7" spans="1:12" s="63" customFormat="1" ht="60.75">
      <c r="A7" s="64">
        <v>3</v>
      </c>
      <c r="B7" s="59" t="s">
        <v>121</v>
      </c>
      <c r="C7" s="66">
        <v>1</v>
      </c>
      <c r="D7" s="67" t="s">
        <v>145</v>
      </c>
      <c r="E7" s="66" t="s">
        <v>141</v>
      </c>
      <c r="F7" s="68">
        <v>44867</v>
      </c>
      <c r="G7" s="66" t="s">
        <v>87</v>
      </c>
      <c r="H7" s="66" t="s">
        <v>142</v>
      </c>
      <c r="I7" s="66" t="s">
        <v>7</v>
      </c>
      <c r="J7" s="66" t="s">
        <v>7</v>
      </c>
      <c r="K7" s="66" t="s">
        <v>143</v>
      </c>
      <c r="L7" s="6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2022-11-01T21:11:58Z</dcterms:created>
  <dcterms:modified xsi:type="dcterms:W3CDTF">2022-11-03T16:29:51Z</dcterms:modified>
  <cp:category/>
  <cp:contentStatus/>
</cp:coreProperties>
</file>