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C:\workspace\excel_practice\"/>
    </mc:Choice>
  </mc:AlternateContent>
  <xr:revisionPtr revIDLastSave="0" documentId="8_{1096170D-D6F7-41C6-9FE8-26687147AD75}" xr6:coauthVersionLast="45" xr6:coauthVersionMax="45" xr10:uidLastSave="{00000000-0000-0000-0000-000000000000}"/>
  <bookViews>
    <workbookView xWindow="-120" yWindow="-120" windowWidth="29040" windowHeight="15840" firstSheet="1" activeTab="1" xr2:uid="{00000000-000D-0000-FFFF-FFFF00000000}"/>
  </bookViews>
  <sheets>
    <sheet name="Sheet1" sheetId="4" state="hidden" r:id="rId1"/>
    <sheet name="표수식1" sheetId="5" r:id="rId2"/>
    <sheet name="표수식2" sheetId="1" r:id="rId3"/>
  </sheets>
  <calcPr calcId="18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4" i="5" l="1"/>
  <c r="G5" i="5"/>
  <c r="G6" i="5"/>
  <c r="G7" i="5"/>
  <c r="G8" i="5"/>
  <c r="G9" i="5"/>
  <c r="G10" i="5"/>
  <c r="G11" i="5"/>
  <c r="G12" i="5"/>
  <c r="G13" i="5"/>
  <c r="F4" i="5"/>
  <c r="F5" i="5"/>
  <c r="F6" i="5"/>
  <c r="F7" i="5"/>
  <c r="F8" i="5"/>
  <c r="F9" i="5"/>
  <c r="F10" i="5"/>
  <c r="F11" i="5"/>
  <c r="F12" i="5"/>
  <c r="F13" i="5"/>
  <c r="F13" i="1" l="1"/>
  <c r="G13" i="1" s="1"/>
  <c r="F12" i="1"/>
  <c r="G12" i="1" s="1"/>
  <c r="F11" i="1"/>
  <c r="G11" i="1" s="1"/>
  <c r="F4" i="1" l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G4" i="1" l="1"/>
</calcChain>
</file>

<file path=xl/sharedStrings.xml><?xml version="1.0" encoding="utf-8"?>
<sst xmlns="http://schemas.openxmlformats.org/spreadsheetml/2006/main" count="60" uniqueCount="31">
  <si>
    <t>상품명</t>
    <phoneticPr fontId="2"/>
  </si>
  <si>
    <t>총합계</t>
  </si>
  <si>
    <t xml:space="preserve">날짜 </t>
  </si>
  <si>
    <t>부문</t>
  </si>
  <si>
    <t>(모두)</t>
  </si>
  <si>
    <t>훈제 오리 8봉</t>
    <phoneticPr fontId="2"/>
  </si>
  <si>
    <t>즉석 도정 20kg</t>
    <phoneticPr fontId="2"/>
  </si>
  <si>
    <t>사과 5kg</t>
    <phoneticPr fontId="2"/>
  </si>
  <si>
    <t>믹스너트 2통</t>
    <phoneticPr fontId="2"/>
  </si>
  <si>
    <t>커피믹스 1</t>
    <phoneticPr fontId="2"/>
  </si>
  <si>
    <t>비프스테이크 10팩</t>
    <phoneticPr fontId="2"/>
  </si>
  <si>
    <t>거래 명세서</t>
    <phoneticPr fontId="2"/>
  </si>
  <si>
    <t>NO</t>
    <phoneticPr fontId="2"/>
  </si>
  <si>
    <t>단위</t>
    <phoneticPr fontId="2"/>
  </si>
  <si>
    <t>Kg</t>
    <phoneticPr fontId="2"/>
  </si>
  <si>
    <t>팩</t>
    <phoneticPr fontId="2"/>
  </si>
  <si>
    <t>수량</t>
    <phoneticPr fontId="2"/>
  </si>
  <si>
    <t>단가</t>
    <phoneticPr fontId="2"/>
  </si>
  <si>
    <t>공급가액</t>
    <phoneticPr fontId="2"/>
  </si>
  <si>
    <t>통</t>
    <phoneticPr fontId="2"/>
  </si>
  <si>
    <t>봉</t>
    <phoneticPr fontId="2"/>
  </si>
  <si>
    <t>Box</t>
    <phoneticPr fontId="2"/>
  </si>
  <si>
    <t>세액</t>
    <phoneticPr fontId="2"/>
  </si>
  <si>
    <t>명품배 10kg</t>
    <phoneticPr fontId="3" type="noConversion"/>
  </si>
  <si>
    <t>kg</t>
    <phoneticPr fontId="3" type="noConversion"/>
  </si>
  <si>
    <t>돈가스 8팩</t>
    <phoneticPr fontId="3" type="noConversion"/>
  </si>
  <si>
    <t>팩</t>
    <phoneticPr fontId="3" type="noConversion"/>
  </si>
  <si>
    <t>이천쌀 20kg</t>
    <phoneticPr fontId="2"/>
  </si>
  <si>
    <t>팩</t>
    <phoneticPr fontId="3" type="noConversion"/>
  </si>
  <si>
    <t>간고등어 10팩</t>
    <phoneticPr fontId="3" type="noConversion"/>
  </si>
  <si>
    <t>세액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</si>
</sst>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name val="돋움"/>
      <family val="3"/>
      <charset val="129"/>
    </font>
    <font>
      <sz val="11"/>
      <name val="ＭＳ Ｐゴシック"/>
      <family val="2"/>
      <charset val="128"/>
    </font>
    <font>
      <sz val="6"/>
      <name val="ＭＳ Ｐゴシック"/>
      <family val="2"/>
      <charset val="128"/>
    </font>
    <font>
      <sz val="8"/>
      <name val="돋움"/>
      <family val="3"/>
      <charset val="129"/>
    </font>
    <font>
      <sz val="11"/>
      <name val="맑은 고딕"/>
      <family val="3"/>
      <charset val="129"/>
      <scheme val="minor"/>
    </font>
    <font>
      <sz val="14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indexed="8"/>
      </right>
      <top style="thin">
        <color indexed="65"/>
      </top>
      <bottom/>
      <diagonal/>
    </border>
    <border>
      <left style="thin">
        <color indexed="8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 style="thin">
        <color indexed="8"/>
      </right>
      <top style="thin">
        <color indexed="65"/>
      </top>
      <bottom style="thin">
        <color indexed="8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1" xfId="0" pivotButton="1" applyBorder="1">
      <alignment vertical="center"/>
    </xf>
    <xf numFmtId="14" fontId="0" fillId="0" borderId="1" xfId="0" applyNumberFormat="1" applyBorder="1">
      <alignment vertical="center"/>
    </xf>
    <xf numFmtId="0" fontId="0" fillId="0" borderId="3" xfId="0" applyBorder="1">
      <alignment vertical="center"/>
    </xf>
    <xf numFmtId="14" fontId="0" fillId="0" borderId="4" xfId="0" applyNumberFormat="1" applyBorder="1">
      <alignment vertical="center"/>
    </xf>
    <xf numFmtId="14" fontId="0" fillId="0" borderId="5" xfId="0" applyNumberFormat="1" applyBorder="1">
      <alignment vertical="center"/>
    </xf>
    <xf numFmtId="0" fontId="0" fillId="0" borderId="6" xfId="0" pivotButton="1" applyBorder="1">
      <alignment vertical="center"/>
    </xf>
    <xf numFmtId="0" fontId="0" fillId="0" borderId="6" xfId="0" applyBorder="1">
      <alignment vertical="center"/>
    </xf>
    <xf numFmtId="0" fontId="4" fillId="0" borderId="0" xfId="0" applyFont="1">
      <alignment vertical="center"/>
    </xf>
    <xf numFmtId="38" fontId="4" fillId="0" borderId="0" xfId="1" applyFont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14" fontId="4" fillId="0" borderId="0" xfId="0" applyNumberFormat="1" applyFont="1">
      <alignment vertical="center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NumberFormat="1" applyFont="1">
      <alignment vertical="center"/>
    </xf>
    <xf numFmtId="0" fontId="4" fillId="0" borderId="0" xfId="0" applyNumberFormat="1" applyFont="1" applyAlignment="1">
      <alignment horizontal="center" vertical="center"/>
    </xf>
    <xf numFmtId="38" fontId="4" fillId="0" borderId="0" xfId="1" applyNumberFormat="1" applyFont="1">
      <alignment vertical="center"/>
    </xf>
    <xf numFmtId="0" fontId="5" fillId="0" borderId="13" xfId="0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2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family val="3"/>
        <charset val="129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family val="3"/>
        <charset val="129"/>
        <scheme val="minor"/>
      </font>
      <numFmt numFmtId="6" formatCode="#,##0;[Red]\-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family val="3"/>
        <charset val="129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family val="3"/>
        <charset val="129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family val="3"/>
        <charset val="129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family val="3"/>
        <charset val="129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family val="3"/>
        <charset val="129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6" formatCode="#,##0;[Red]\-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6" formatCode="#,##0;[Red]\-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6" formatCode="#,##0;[Red]\-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6" formatCode="#,##0;[Red]\-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family val="3"/>
        <charset val="129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6" formatCode="#,##0;[Red]\-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family val="3"/>
        <charset val="129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family val="3"/>
        <charset val="129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family val="3"/>
        <charset val="129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</dxf>
  </dxfs>
  <tableStyles count="0" defaultTableStyle="TableStyleMedium2" defaultPivotStyle="PivotStyleLight16"/>
  <colors>
    <mruColors>
      <color rgb="FFFFFFCC"/>
      <color rgb="FFEBE7B3"/>
      <color rgb="FFFEDEFC"/>
      <color rgb="FFF2FEC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ini" refreshedDate="40610.506038425927" createdVersion="1" refreshedVersion="4" recordCount="164" upgradeOnRefresh="1" xr:uid="{00000000-000A-0000-FFFF-FFFF0F000000}">
  <cacheSource type="worksheet">
    <worksheetSource ref="A3:F13" sheet="표수식2"/>
  </cacheSource>
  <cacheFields count="8">
    <cacheField name="날짜 " numFmtId="0">
      <sharedItems containsSemiMixedTypes="0" containsNonDate="0" containsDate="1" containsString="0" minDate="2010-01-04T00:00:00" maxDate="2010-07-01T00:00:00" count="119">
        <d v="2010-01-04T00:00:00"/>
        <d v="2010-01-05T00:00:00"/>
        <d v="2010-01-06T00:00:00"/>
        <d v="2010-01-07T00:00:00"/>
        <d v="2010-01-08T00:00:00"/>
        <d v="2010-01-13T00:00:00"/>
        <d v="2010-01-14T00:00:00"/>
        <d v="2010-01-15T00:00:00"/>
        <d v="2010-01-16T00:00:00"/>
        <d v="2010-01-17T00:00:00"/>
        <d v="2010-01-18T00:00:00"/>
        <d v="2010-01-19T00:00:00"/>
        <d v="2010-01-20T00:00:00"/>
        <d v="2010-01-25T00:00:00"/>
        <d v="2010-02-01T00:00:00"/>
        <d v="2010-02-02T00:00:00"/>
        <d v="2010-02-03T00:00:00"/>
        <d v="2010-02-04T00:00:00"/>
        <d v="2010-02-05T00:00:00"/>
        <d v="2010-02-06T00:00:00"/>
        <d v="2010-02-07T00:00:00"/>
        <d v="2010-02-08T00:00:00"/>
        <d v="2010-02-09T00:00:00"/>
        <d v="2010-02-10T00:00:00"/>
        <d v="2010-02-11T00:00:00"/>
        <d v="2010-02-12T00:00:00"/>
        <d v="2010-02-13T00:00:00"/>
        <d v="2010-02-20T00:00:00"/>
        <d v="2010-02-21T00:00:00"/>
        <d v="2010-02-22T00:00:00"/>
        <d v="2010-02-23T00:00:00"/>
        <d v="2010-02-24T00:00:00"/>
        <d v="2010-02-25T00:00:00"/>
        <d v="2010-03-03T00:00:00"/>
        <d v="2010-03-04T00:00:00"/>
        <d v="2010-03-05T00:00:00"/>
        <d v="2010-03-06T00:00:00"/>
        <d v="2010-03-07T00:00:00"/>
        <d v="2010-03-09T00:00:00"/>
        <d v="2010-03-10T00:00:00"/>
        <d v="2010-03-11T00:00:00"/>
        <d v="2010-03-12T00:00:00"/>
        <d v="2010-03-13T00:00:00"/>
        <d v="2010-03-20T00:00:00"/>
        <d v="2010-03-21T00:00:00"/>
        <d v="2010-03-22T00:00:00"/>
        <d v="2010-03-23T00:00:00"/>
        <d v="2010-03-24T00:00:00"/>
        <d v="2010-03-25T00:00:00"/>
        <d v="2010-03-26T00:00:00"/>
        <d v="2010-04-03T00:00:00"/>
        <d v="2010-04-04T00:00:00"/>
        <d v="2010-04-05T00:00:00"/>
        <d v="2010-04-06T00:00:00"/>
        <d v="2010-04-07T00:00:00"/>
        <d v="2010-04-08T00:00:00"/>
        <d v="2010-04-09T00:00:00"/>
        <d v="2010-04-15T00:00:00"/>
        <d v="2010-04-16T00:00:00"/>
        <d v="2010-04-17T00:00:00"/>
        <d v="2010-04-18T00:00:00"/>
        <d v="2010-04-19T00:00:00"/>
        <d v="2010-04-20T00:00:00"/>
        <d v="2010-04-25T00:00:00"/>
        <d v="2010-04-26T00:00:00"/>
        <d v="2010-04-27T00:00:00"/>
        <d v="2010-04-28T00:00:00"/>
        <d v="2010-04-29T00:00:00"/>
        <d v="2010-04-30T00:00:00"/>
        <d v="2010-05-02T00:00:00"/>
        <d v="2010-05-03T00:00:00"/>
        <d v="2010-05-04T00:00:00"/>
        <d v="2010-05-05T00:00:00"/>
        <d v="2010-05-06T00:00:00"/>
        <d v="2010-05-07T00:00:00"/>
        <d v="2010-05-08T00:00:00"/>
        <d v="2010-05-09T00:00:00"/>
        <d v="2010-05-10T00:00:00"/>
        <d v="2010-05-11T00:00:00"/>
        <d v="2010-05-18T00:00:00"/>
        <d v="2010-05-19T00:00:00"/>
        <d v="2010-05-20T00:00:00"/>
        <d v="2010-05-21T00:00:00"/>
        <d v="2010-05-22T00:00:00"/>
        <d v="2010-05-23T00:00:00"/>
        <d v="2010-05-24T00:00:00"/>
        <d v="2010-05-25T00:00:00"/>
        <d v="2010-05-26T00:00:00"/>
        <d v="2010-05-27T00:00:00"/>
        <d v="2010-06-01T00:00:00"/>
        <d v="2010-06-02T00:00:00"/>
        <d v="2010-06-03T00:00:00"/>
        <d v="2010-06-04T00:00:00"/>
        <d v="2010-06-05T00:00:00"/>
        <d v="2010-06-06T00:00:00"/>
        <d v="2010-06-07T00:00:00"/>
        <d v="2010-06-08T00:00:00"/>
        <d v="2010-06-09T00:00:00"/>
        <d v="2010-06-10T00:00:00"/>
        <d v="2010-06-11T00:00:00"/>
        <d v="2010-06-12T00:00:00"/>
        <d v="2010-06-13T00:00:00"/>
        <d v="2010-06-14T00:00:00"/>
        <d v="2010-06-15T00:00:00"/>
        <d v="2010-06-16T00:00:00"/>
        <d v="2010-06-17T00:00:00"/>
        <d v="2010-06-18T00:00:00"/>
        <d v="2010-06-19T00:00:00"/>
        <d v="2010-06-20T00:00:00"/>
        <d v="2010-06-21T00:00:00"/>
        <d v="2010-06-22T00:00:00"/>
        <d v="2010-06-23T00:00:00"/>
        <d v="2010-06-24T00:00:00"/>
        <d v="2010-06-25T00:00:00"/>
        <d v="2010-06-26T00:00:00"/>
        <d v="2010-06-27T00:00:00"/>
        <d v="2010-06-28T00:00:00"/>
        <d v="2010-06-29T00:00:00"/>
        <d v="2010-06-30T00:00:00"/>
      </sharedItems>
    </cacheField>
    <cacheField name="담당팀" numFmtId="0">
      <sharedItems count="10">
        <s v="가구팀"/>
        <s v="패션의류팀"/>
        <s v="뷰티케어팀"/>
        <s v="패션잡화2팀"/>
        <s v="식품2팀"/>
        <s v="생활디지털팀"/>
        <s v="통신기기팀"/>
        <s v="식품1팀"/>
        <s v="패션잡화1팀"/>
        <s v="생활가전팀"/>
      </sharedItems>
    </cacheField>
    <cacheField name="부문" numFmtId="0">
      <sharedItems count="21">
        <s v="가구"/>
        <s v="스포츠웨어"/>
        <s v="기초화장품"/>
        <s v="잡화"/>
        <s v="자연식품"/>
        <s v="컴퓨터"/>
        <s v="가공식품"/>
        <s v="핸드폰"/>
        <s v="보석"/>
        <s v="색조화장품"/>
        <s v="의류"/>
        <s v="일반가전"/>
        <s v="음향기기"/>
        <s v="세안제품"/>
        <s v="디지털기기"/>
        <s v="대형"/>
        <s v="영상기기"/>
        <s v="네비게이션"/>
        <s v="소형"/>
        <s v="과자" u="1"/>
        <s v="화장품" u="1"/>
      </sharedItems>
    </cacheField>
    <cacheField name="상품분류" numFmtId="0">
      <sharedItems/>
    </cacheField>
    <cacheField name="상품명" numFmtId="0">
      <sharedItems/>
    </cacheField>
    <cacheField name="금액" numFmtId="0">
      <sharedItems containsSemiMixedTypes="0" containsString="0" containsNumber="1" containsInteger="1" minValue="8900" maxValue="1806000"/>
    </cacheField>
    <cacheField name="주문수량" numFmtId="0">
      <sharedItems containsSemiMixedTypes="0" containsString="0" containsNumber="1" containsInteger="1" minValue="5" maxValue="400"/>
    </cacheField>
    <cacheField name="총매출금액" numFmtId="0">
      <sharedItems containsSemiMixedTypes="0" containsString="0" containsNumber="1" containsInteger="1" minValue="135000" maxValue="11926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4">
  <r>
    <x v="0"/>
    <x v="0"/>
    <x v="0"/>
    <s v="장롱"/>
    <s v="260cm 러블리 장롱"/>
    <n v="767000"/>
    <n v="50"/>
    <n v="38350000"/>
  </r>
  <r>
    <x v="0"/>
    <x v="0"/>
    <x v="0"/>
    <s v="소파"/>
    <s v="디럭스 3인 소파"/>
    <n v="980000"/>
    <n v="6"/>
    <n v="5880000"/>
  </r>
  <r>
    <x v="0"/>
    <x v="1"/>
    <x v="1"/>
    <s v="등산의류"/>
    <s v="등산의류 6종 세트"/>
    <n v="13500"/>
    <n v="10"/>
    <n v="135000"/>
  </r>
  <r>
    <x v="1"/>
    <x v="2"/>
    <x v="2"/>
    <s v="메이크업"/>
    <s v="UV파운데이션 23호"/>
    <n v="22000"/>
    <n v="20"/>
    <n v="440000"/>
  </r>
  <r>
    <x v="2"/>
    <x v="3"/>
    <x v="3"/>
    <s v="지갑"/>
    <s v="여성 장지갑"/>
    <n v="51000"/>
    <n v="90"/>
    <n v="4590000"/>
  </r>
  <r>
    <x v="3"/>
    <x v="4"/>
    <x v="4"/>
    <s v="야채"/>
    <s v="절임배추 20kg"/>
    <n v="25300"/>
    <n v="10"/>
    <n v="253000"/>
  </r>
  <r>
    <x v="4"/>
    <x v="1"/>
    <x v="1"/>
    <s v="트레이닝"/>
    <s v="트레이닝 3종 세트"/>
    <n v="88900"/>
    <n v="10"/>
    <n v="889000"/>
  </r>
  <r>
    <x v="5"/>
    <x v="5"/>
    <x v="5"/>
    <s v="노트북"/>
    <s v="15인치 노트북"/>
    <n v="921000"/>
    <n v="10"/>
    <n v="9210000"/>
  </r>
  <r>
    <x v="5"/>
    <x v="4"/>
    <x v="4"/>
    <s v="과일"/>
    <s v="사과 5kg"/>
    <n v="25000"/>
    <n v="50"/>
    <n v="1250000"/>
  </r>
  <r>
    <x v="6"/>
    <x v="0"/>
    <x v="0"/>
    <s v="침대"/>
    <s v="싱슬 스탠드 침대"/>
    <n v="489000"/>
    <n v="20"/>
    <n v="9780000"/>
  </r>
  <r>
    <x v="7"/>
    <x v="0"/>
    <x v="0"/>
    <s v="침대"/>
    <s v="퀸 돌침대"/>
    <n v="879000"/>
    <n v="30"/>
    <n v="26370000"/>
  </r>
  <r>
    <x v="8"/>
    <x v="4"/>
    <x v="6"/>
    <s v="김치"/>
    <s v="포기김치 4kg"/>
    <n v="28900"/>
    <n v="33"/>
    <n v="953700"/>
  </r>
  <r>
    <x v="9"/>
    <x v="6"/>
    <x v="7"/>
    <s v="일반핸드폰"/>
    <s v="폴더 핸드폰"/>
    <n v="219000"/>
    <n v="44"/>
    <n v="9636000"/>
  </r>
  <r>
    <x v="10"/>
    <x v="2"/>
    <x v="2"/>
    <s v="크림"/>
    <s v="달팽이크림"/>
    <n v="43000"/>
    <n v="5"/>
    <n v="215000"/>
  </r>
  <r>
    <x v="11"/>
    <x v="0"/>
    <x v="0"/>
    <s v="소파"/>
    <s v="코너용 소파"/>
    <n v="1250000"/>
    <n v="16"/>
    <n v="20000000"/>
  </r>
  <r>
    <x v="12"/>
    <x v="4"/>
    <x v="6"/>
    <s v="김치"/>
    <s v="포기김치 4kg"/>
    <n v="28900"/>
    <n v="17"/>
    <n v="491300"/>
  </r>
  <r>
    <x v="12"/>
    <x v="4"/>
    <x v="4"/>
    <s v="육류"/>
    <s v="불고기 10팩"/>
    <n v="52300"/>
    <n v="20"/>
    <n v="1046000"/>
  </r>
  <r>
    <x v="13"/>
    <x v="0"/>
    <x v="0"/>
    <s v="수납장"/>
    <s v="다용도 수납장"/>
    <n v="78000"/>
    <n v="22"/>
    <n v="1716000"/>
  </r>
  <r>
    <x v="13"/>
    <x v="0"/>
    <x v="0"/>
    <s v="수납장"/>
    <s v="다용도 수납장"/>
    <n v="78000"/>
    <n v="33"/>
    <n v="2574000"/>
  </r>
  <r>
    <x v="13"/>
    <x v="3"/>
    <x v="8"/>
    <s v="액세서리"/>
    <s v="귀걸이 18K 세트"/>
    <n v="78000"/>
    <n v="10"/>
    <n v="780000"/>
  </r>
  <r>
    <x v="14"/>
    <x v="2"/>
    <x v="9"/>
    <s v="메이크업"/>
    <s v="UV파운데이션 21호"/>
    <n v="22000"/>
    <n v="15"/>
    <n v="330000"/>
  </r>
  <r>
    <x v="15"/>
    <x v="0"/>
    <x v="0"/>
    <s v="수납장"/>
    <s v="서랍 수납장"/>
    <n v="102000"/>
    <n v="30"/>
    <n v="3060000"/>
  </r>
  <r>
    <x v="16"/>
    <x v="7"/>
    <x v="4"/>
    <s v="과일"/>
    <s v="사과 5kg"/>
    <n v="25000"/>
    <n v="100"/>
    <n v="2500000"/>
  </r>
  <r>
    <x v="17"/>
    <x v="4"/>
    <x v="6"/>
    <s v="견과류"/>
    <s v="믹스너트 2통"/>
    <n v="28800"/>
    <n v="200"/>
    <n v="5760000"/>
  </r>
  <r>
    <x v="17"/>
    <x v="0"/>
    <x v="0"/>
    <s v="매트리스"/>
    <s v="퀸 라텍스"/>
    <n v="547000"/>
    <n v="10"/>
    <n v="5470000"/>
  </r>
  <r>
    <x v="17"/>
    <x v="5"/>
    <x v="5"/>
    <s v="노트북"/>
    <s v="11인치 노트북"/>
    <n v="890000"/>
    <n v="20"/>
    <n v="17800000"/>
  </r>
  <r>
    <x v="18"/>
    <x v="0"/>
    <x v="0"/>
    <s v="장롱"/>
    <s v="308cm 원목 장롱"/>
    <n v="1546000"/>
    <n v="40"/>
    <n v="61840000"/>
  </r>
  <r>
    <x v="19"/>
    <x v="1"/>
    <x v="10"/>
    <s v="상의"/>
    <s v="다운코트"/>
    <n v="8900"/>
    <n v="200"/>
    <n v="1780000"/>
  </r>
  <r>
    <x v="20"/>
    <x v="1"/>
    <x v="1"/>
    <s v="등산의류"/>
    <s v="등산의류 4종 세트"/>
    <n v="11500"/>
    <n v="150"/>
    <n v="1725000"/>
  </r>
  <r>
    <x v="21"/>
    <x v="4"/>
    <x v="6"/>
    <s v="커피"/>
    <s v="커피믹스 1"/>
    <n v="17800"/>
    <n v="25"/>
    <n v="445000"/>
  </r>
  <r>
    <x v="22"/>
    <x v="2"/>
    <x v="2"/>
    <s v="메이크업"/>
    <s v="UV파운데이션 23호"/>
    <n v="22000"/>
    <n v="15"/>
    <n v="330000"/>
  </r>
  <r>
    <x v="23"/>
    <x v="2"/>
    <x v="9"/>
    <s v="메이크업"/>
    <s v="립스틱 세트"/>
    <n v="28000"/>
    <n v="34"/>
    <n v="952000"/>
  </r>
  <r>
    <x v="24"/>
    <x v="2"/>
    <x v="9"/>
    <s v="메이크업"/>
    <s v="UV파운데이션 21호"/>
    <n v="22000"/>
    <n v="10"/>
    <n v="220000"/>
  </r>
  <r>
    <x v="25"/>
    <x v="1"/>
    <x v="10"/>
    <s v="상의"/>
    <s v="캐주얼 스웨터"/>
    <n v="37000"/>
    <n v="50"/>
    <n v="1850000"/>
  </r>
  <r>
    <x v="26"/>
    <x v="4"/>
    <x v="4"/>
    <s v="육류"/>
    <s v="훈제 오리 8봉"/>
    <n v="45600"/>
    <n v="56"/>
    <n v="2553600"/>
  </r>
  <r>
    <x v="26"/>
    <x v="4"/>
    <x v="4"/>
    <s v="곡물"/>
    <s v="즉석 도정 20kg"/>
    <n v="53000"/>
    <n v="100"/>
    <n v="5300000"/>
  </r>
  <r>
    <x v="27"/>
    <x v="1"/>
    <x v="10"/>
    <s v="상의"/>
    <s v="캐주얼 스웨터"/>
    <n v="37000"/>
    <n v="90"/>
    <n v="3330000"/>
  </r>
  <r>
    <x v="28"/>
    <x v="7"/>
    <x v="6"/>
    <s v="기타육류"/>
    <s v="비프스테이크 10팩"/>
    <n v="48200"/>
    <n v="15"/>
    <n v="723000"/>
  </r>
  <r>
    <x v="29"/>
    <x v="7"/>
    <x v="4"/>
    <s v="곡물"/>
    <s v="즉석 도정 20kg"/>
    <n v="53000"/>
    <n v="67"/>
    <n v="3551000"/>
  </r>
  <r>
    <x v="30"/>
    <x v="2"/>
    <x v="2"/>
    <s v="스킨용품"/>
    <s v="수분팩"/>
    <n v="89000"/>
    <n v="88"/>
    <n v="7832000"/>
  </r>
  <r>
    <x v="31"/>
    <x v="2"/>
    <x v="2"/>
    <s v="스킨용품"/>
    <s v="세라미드화장수"/>
    <n v="25000"/>
    <n v="10"/>
    <n v="250000"/>
  </r>
  <r>
    <x v="32"/>
    <x v="2"/>
    <x v="9"/>
    <s v="메이크업"/>
    <s v="커버 메이크업 세트"/>
    <n v="98000"/>
    <n v="99"/>
    <n v="9702000"/>
  </r>
  <r>
    <x v="32"/>
    <x v="8"/>
    <x v="8"/>
    <s v="손목시계"/>
    <s v="라운드 워치"/>
    <n v="102000"/>
    <n v="10"/>
    <n v="1020000"/>
  </r>
  <r>
    <x v="32"/>
    <x v="1"/>
    <x v="10"/>
    <s v="상의"/>
    <s v="트렌치 코트"/>
    <n v="119100"/>
    <n v="23"/>
    <n v="2739300"/>
  </r>
  <r>
    <x v="32"/>
    <x v="8"/>
    <x v="3"/>
    <s v="가방"/>
    <s v="클러치백"/>
    <n v="245000"/>
    <n v="45"/>
    <n v="11025000"/>
  </r>
  <r>
    <x v="33"/>
    <x v="8"/>
    <x v="8"/>
    <s v="액세서리"/>
    <s v="목걸이 세트"/>
    <n v="256000"/>
    <n v="67"/>
    <n v="17152000"/>
  </r>
  <r>
    <x v="34"/>
    <x v="9"/>
    <x v="11"/>
    <s v="TV"/>
    <s v="42인치 LED TV"/>
    <n v="1023400"/>
    <n v="20"/>
    <n v="20468000"/>
  </r>
  <r>
    <x v="35"/>
    <x v="0"/>
    <x v="0"/>
    <s v="소파"/>
    <s v="4인 가죽소파"/>
    <n v="1245000"/>
    <n v="30"/>
    <n v="37350000"/>
  </r>
  <r>
    <x v="36"/>
    <x v="0"/>
    <x v="0"/>
    <s v="소파"/>
    <s v="코너용 소파"/>
    <n v="1250000"/>
    <n v="10"/>
    <n v="12500000"/>
  </r>
  <r>
    <x v="37"/>
    <x v="4"/>
    <x v="4"/>
    <s v="해산물"/>
    <s v="굴비 40미"/>
    <n v="52000"/>
    <n v="55"/>
    <n v="2860000"/>
  </r>
  <r>
    <x v="38"/>
    <x v="4"/>
    <x v="6"/>
    <s v="해조류"/>
    <s v="재래김 20g 20봉"/>
    <n v="45600"/>
    <n v="44"/>
    <n v="2006400"/>
  </r>
  <r>
    <x v="38"/>
    <x v="7"/>
    <x v="6"/>
    <s v="김치"/>
    <s v="돌산 갓김치 3kg"/>
    <n v="25000"/>
    <n v="90"/>
    <n v="2250000"/>
  </r>
  <r>
    <x v="38"/>
    <x v="4"/>
    <x v="4"/>
    <s v="해산물"/>
    <s v="장어 15미"/>
    <n v="43000"/>
    <n v="100"/>
    <n v="4300000"/>
  </r>
  <r>
    <x v="39"/>
    <x v="5"/>
    <x v="12"/>
    <s v="MP3"/>
    <s v="2G MP3"/>
    <n v="56000"/>
    <n v="120"/>
    <n v="6720000"/>
  </r>
  <r>
    <x v="40"/>
    <x v="0"/>
    <x v="0"/>
    <s v="수납장"/>
    <s v="다용도 수납장"/>
    <n v="78000"/>
    <n v="190"/>
    <n v="14820000"/>
  </r>
  <r>
    <x v="41"/>
    <x v="0"/>
    <x v="0"/>
    <s v="침대"/>
    <s v="퀸 라텍스 침대"/>
    <n v="1034000"/>
    <n v="50"/>
    <n v="51700000"/>
  </r>
  <r>
    <x v="42"/>
    <x v="9"/>
    <x v="11"/>
    <s v="TV"/>
    <s v="50인치 LED 스탠드형"/>
    <n v="1556000"/>
    <n v="10"/>
    <n v="15560000"/>
  </r>
  <r>
    <x v="43"/>
    <x v="4"/>
    <x v="4"/>
    <s v="과일"/>
    <s v="키위 3kg"/>
    <n v="33000"/>
    <n v="100"/>
    <n v="3300000"/>
  </r>
  <r>
    <x v="43"/>
    <x v="7"/>
    <x v="6"/>
    <s v="커피"/>
    <s v="커피믹스 1"/>
    <n v="17800"/>
    <n v="120"/>
    <n v="2136000"/>
  </r>
  <r>
    <x v="44"/>
    <x v="9"/>
    <x v="12"/>
    <s v="MP3"/>
    <s v="8G MP3"/>
    <n v="189600"/>
    <n v="10"/>
    <n v="1896000"/>
  </r>
  <r>
    <x v="45"/>
    <x v="5"/>
    <x v="5"/>
    <s v="노트북"/>
    <s v="13인치 노트북"/>
    <n v="885400"/>
    <n v="10"/>
    <n v="8854000"/>
  </r>
  <r>
    <x v="46"/>
    <x v="7"/>
    <x v="6"/>
    <s v="김치"/>
    <s v="총각김치 5kg"/>
    <n v="25000"/>
    <n v="200"/>
    <n v="5000000"/>
  </r>
  <r>
    <x v="47"/>
    <x v="2"/>
    <x v="13"/>
    <s v="세안"/>
    <s v="심층화장수"/>
    <n v="25000"/>
    <n v="100"/>
    <n v="2500000"/>
  </r>
  <r>
    <x v="48"/>
    <x v="3"/>
    <x v="3"/>
    <s v="지갑"/>
    <s v="여성 중지갑"/>
    <n v="46700"/>
    <n v="300"/>
    <n v="14010000"/>
  </r>
  <r>
    <x v="49"/>
    <x v="1"/>
    <x v="10"/>
    <s v="하의"/>
    <s v="데님 3종 세트"/>
    <n v="56000"/>
    <n v="100"/>
    <n v="5600000"/>
  </r>
  <r>
    <x v="49"/>
    <x v="1"/>
    <x v="10"/>
    <s v="상의"/>
    <s v="울니트 가디건 세트"/>
    <n v="87000"/>
    <n v="56"/>
    <n v="4872000"/>
  </r>
  <r>
    <x v="49"/>
    <x v="2"/>
    <x v="9"/>
    <s v="메이크업"/>
    <s v="커버 메이크업 세트"/>
    <n v="98000"/>
    <n v="50"/>
    <n v="4900000"/>
  </r>
  <r>
    <x v="50"/>
    <x v="3"/>
    <x v="8"/>
    <s v="손목시계"/>
    <s v="스퀘어 워치"/>
    <n v="121000"/>
    <n v="100"/>
    <n v="12100000"/>
  </r>
  <r>
    <x v="51"/>
    <x v="3"/>
    <x v="8"/>
    <s v="손목시계"/>
    <s v="스퀘어 워치"/>
    <n v="121000"/>
    <n v="40"/>
    <n v="4840000"/>
  </r>
  <r>
    <x v="52"/>
    <x v="0"/>
    <x v="0"/>
    <s v="매트리스"/>
    <s v="항균 매트리스"/>
    <n v="125000"/>
    <n v="50"/>
    <n v="6250000"/>
  </r>
  <r>
    <x v="53"/>
    <x v="1"/>
    <x v="10"/>
    <s v="상의"/>
    <s v="실버폭스코트"/>
    <n v="178000"/>
    <n v="100"/>
    <n v="17800000"/>
  </r>
  <r>
    <x v="54"/>
    <x v="0"/>
    <x v="0"/>
    <s v="매트리스"/>
    <s v="퀸 팜 라텍스"/>
    <n v="509000"/>
    <n v="20"/>
    <n v="10180000"/>
  </r>
  <r>
    <x v="55"/>
    <x v="5"/>
    <x v="14"/>
    <s v="카메라"/>
    <s v="미러리스 카메라 1500만화소"/>
    <n v="1340000"/>
    <n v="89"/>
    <n v="119260000"/>
  </r>
  <r>
    <x v="56"/>
    <x v="4"/>
    <x v="4"/>
    <s v="야채"/>
    <s v="호박 고구마 5kg"/>
    <n v="19900"/>
    <n v="20"/>
    <n v="398000"/>
  </r>
  <r>
    <x v="56"/>
    <x v="4"/>
    <x v="4"/>
    <s v="곡물"/>
    <s v="현미쌀 20kg"/>
    <n v="65700"/>
    <n v="11"/>
    <n v="722700"/>
  </r>
  <r>
    <x v="56"/>
    <x v="4"/>
    <x v="6"/>
    <s v="기타육류"/>
    <s v="치킨 세트 20봉"/>
    <n v="38800"/>
    <n v="30"/>
    <n v="1164000"/>
  </r>
  <r>
    <x v="56"/>
    <x v="0"/>
    <x v="0"/>
    <s v="수납장"/>
    <s v="서랍 수납장"/>
    <n v="102000"/>
    <n v="98"/>
    <n v="9996000"/>
  </r>
  <r>
    <x v="57"/>
    <x v="0"/>
    <x v="0"/>
    <s v="장롱"/>
    <s v="308cm 원목 장롱"/>
    <n v="1546000"/>
    <n v="56"/>
    <n v="86576000"/>
  </r>
  <r>
    <x v="58"/>
    <x v="0"/>
    <x v="0"/>
    <s v="장롱"/>
    <s v="309cm 장롱 패키지"/>
    <n v="1806000"/>
    <n v="55"/>
    <n v="99330000"/>
  </r>
  <r>
    <x v="59"/>
    <x v="2"/>
    <x v="13"/>
    <s v="세안"/>
    <s v="녹차 크린싱 폼 세트"/>
    <n v="54000"/>
    <n v="44"/>
    <n v="2376000"/>
  </r>
  <r>
    <x v="60"/>
    <x v="3"/>
    <x v="8"/>
    <s v="액세서리"/>
    <s v="링 귀걸이"/>
    <n v="65000"/>
    <n v="34"/>
    <n v="2210000"/>
  </r>
  <r>
    <x v="61"/>
    <x v="8"/>
    <x v="8"/>
    <s v="손목시계"/>
    <s v="스퀘어 워치"/>
    <n v="121000"/>
    <n v="31"/>
    <n v="3751000"/>
  </r>
  <r>
    <x v="62"/>
    <x v="8"/>
    <x v="3"/>
    <s v="가방"/>
    <s v="토드백"/>
    <n v="124000"/>
    <n v="90"/>
    <n v="11160000"/>
  </r>
  <r>
    <x v="63"/>
    <x v="3"/>
    <x v="3"/>
    <s v="가방"/>
    <s v="숄더백"/>
    <n v="154000"/>
    <n v="100"/>
    <n v="15400000"/>
  </r>
  <r>
    <x v="64"/>
    <x v="1"/>
    <x v="1"/>
    <s v="스키"/>
    <s v="스키/보드복 세트"/>
    <n v="256000"/>
    <n v="28"/>
    <n v="7168000"/>
  </r>
  <r>
    <x v="65"/>
    <x v="9"/>
    <x v="15"/>
    <s v="냉장고"/>
    <s v="일반 냉장고 800"/>
    <n v="768000"/>
    <n v="50"/>
    <n v="38400000"/>
  </r>
  <r>
    <x v="66"/>
    <x v="5"/>
    <x v="5"/>
    <s v="노트북"/>
    <s v="11인치 노트북"/>
    <n v="890000"/>
    <n v="50"/>
    <n v="44500000"/>
  </r>
  <r>
    <x v="67"/>
    <x v="7"/>
    <x v="4"/>
    <s v="과일"/>
    <s v="키위 3kg"/>
    <n v="33000"/>
    <n v="45"/>
    <n v="1485000"/>
  </r>
  <r>
    <x v="68"/>
    <x v="7"/>
    <x v="4"/>
    <s v="해산물"/>
    <s v="굴비 40미"/>
    <n v="52000"/>
    <n v="45"/>
    <n v="2340000"/>
  </r>
  <r>
    <x v="68"/>
    <x v="5"/>
    <x v="14"/>
    <s v="카메라"/>
    <s v="컴팩트 카메라 1000만화소"/>
    <n v="478000"/>
    <n v="67"/>
    <n v="32026000"/>
  </r>
  <r>
    <x v="68"/>
    <x v="6"/>
    <x v="7"/>
    <s v="스마트폰"/>
    <s v="64G 스마트폰"/>
    <n v="678000"/>
    <n v="80"/>
    <n v="54240000"/>
  </r>
  <r>
    <x v="68"/>
    <x v="0"/>
    <x v="0"/>
    <s v="소파"/>
    <s v="디럭스 3인 소파"/>
    <n v="980000"/>
    <n v="23"/>
    <n v="22540000"/>
  </r>
  <r>
    <x v="69"/>
    <x v="7"/>
    <x v="4"/>
    <s v="해산물"/>
    <s v="은갈치 10팩"/>
    <n v="56000"/>
    <n v="54"/>
    <n v="3024000"/>
  </r>
  <r>
    <x v="70"/>
    <x v="9"/>
    <x v="16"/>
    <s v="TV"/>
    <s v="50인치 LED 스탠드형"/>
    <n v="1556000"/>
    <n v="40"/>
    <n v="62240000"/>
  </r>
  <r>
    <x v="71"/>
    <x v="7"/>
    <x v="4"/>
    <s v="해산물"/>
    <s v="고등어 13팩"/>
    <n v="39900"/>
    <n v="100"/>
    <n v="3990000"/>
  </r>
  <r>
    <x v="72"/>
    <x v="0"/>
    <x v="0"/>
    <s v="수납장"/>
    <s v="다용도 수납장"/>
    <n v="78000"/>
    <n v="20"/>
    <n v="1560000"/>
  </r>
  <r>
    <x v="73"/>
    <x v="0"/>
    <x v="0"/>
    <s v="수납장"/>
    <s v="4단 수납장"/>
    <n v="154000"/>
    <n v="89"/>
    <n v="13706000"/>
  </r>
  <r>
    <x v="74"/>
    <x v="5"/>
    <x v="12"/>
    <s v="일반핸드폰"/>
    <s v="효도 핸드폰"/>
    <n v="210000"/>
    <n v="20"/>
    <n v="4200000"/>
  </r>
  <r>
    <x v="75"/>
    <x v="4"/>
    <x v="6"/>
    <s v="기타육류"/>
    <s v="비프스테이크 10팩"/>
    <n v="48200"/>
    <n v="11"/>
    <n v="530200"/>
  </r>
  <r>
    <x v="76"/>
    <x v="2"/>
    <x v="9"/>
    <s v="메이크업"/>
    <s v="립스틱 세트"/>
    <n v="28000"/>
    <n v="30"/>
    <n v="840000"/>
  </r>
  <r>
    <x v="77"/>
    <x v="2"/>
    <x v="9"/>
    <s v="메이크업"/>
    <s v="립스틱 세트"/>
    <n v="28000"/>
    <n v="98"/>
    <n v="2744000"/>
  </r>
  <r>
    <x v="78"/>
    <x v="2"/>
    <x v="2"/>
    <s v="크림"/>
    <s v="달팽이크림"/>
    <n v="43000"/>
    <n v="56"/>
    <n v="2408000"/>
  </r>
  <r>
    <x v="78"/>
    <x v="2"/>
    <x v="13"/>
    <s v="세안"/>
    <s v="에그폼 비누"/>
    <n v="53000"/>
    <n v="55"/>
    <n v="2915000"/>
  </r>
  <r>
    <x v="78"/>
    <x v="4"/>
    <x v="4"/>
    <s v="육류"/>
    <s v="갈비 5팩"/>
    <n v="56000"/>
    <n v="44"/>
    <n v="2464000"/>
  </r>
  <r>
    <x v="78"/>
    <x v="8"/>
    <x v="8"/>
    <s v="액세서리"/>
    <s v="링 귀걸이"/>
    <n v="65000"/>
    <n v="34"/>
    <n v="2210000"/>
  </r>
  <r>
    <x v="79"/>
    <x v="5"/>
    <x v="5"/>
    <s v="노트북"/>
    <s v="15인치 노트북"/>
    <n v="921000"/>
    <n v="31"/>
    <n v="28551000"/>
  </r>
  <r>
    <x v="80"/>
    <x v="7"/>
    <x v="4"/>
    <s v="육류"/>
    <s v="훈제 오리 8봉"/>
    <n v="45600"/>
    <n v="90"/>
    <n v="4104000"/>
  </r>
  <r>
    <x v="81"/>
    <x v="6"/>
    <x v="17"/>
    <s v="GPS"/>
    <s v="7인치 네비게이션"/>
    <n v="302000"/>
    <n v="100"/>
    <n v="30200000"/>
  </r>
  <r>
    <x v="82"/>
    <x v="0"/>
    <x v="0"/>
    <s v="침대"/>
    <s v="킹 라텍스 침대"/>
    <n v="1250000"/>
    <n v="28"/>
    <n v="35000000"/>
  </r>
  <r>
    <x v="83"/>
    <x v="4"/>
    <x v="6"/>
    <s v="해조류"/>
    <s v="재래김 20g 20봉"/>
    <n v="45600"/>
    <n v="50"/>
    <n v="2280000"/>
  </r>
  <r>
    <x v="84"/>
    <x v="7"/>
    <x v="4"/>
    <s v="곡물"/>
    <s v="현미쌀 20kg"/>
    <n v="65700"/>
    <n v="50"/>
    <n v="3285000"/>
  </r>
  <r>
    <x v="85"/>
    <x v="1"/>
    <x v="10"/>
    <s v="상의"/>
    <s v="후드코트"/>
    <n v="89000"/>
    <n v="45"/>
    <n v="4005000"/>
  </r>
  <r>
    <x v="86"/>
    <x v="1"/>
    <x v="10"/>
    <s v="트레이닝"/>
    <s v="다운파카 4종"/>
    <n v="123400"/>
    <n v="45"/>
    <n v="5553000"/>
  </r>
  <r>
    <x v="87"/>
    <x v="0"/>
    <x v="0"/>
    <s v="수납장"/>
    <s v="4단 수납장"/>
    <n v="154000"/>
    <n v="67"/>
    <n v="10318000"/>
  </r>
  <r>
    <x v="88"/>
    <x v="1"/>
    <x v="10"/>
    <s v="상의"/>
    <s v="실버폭스코트"/>
    <n v="178000"/>
    <n v="80"/>
    <n v="14240000"/>
  </r>
  <r>
    <x v="88"/>
    <x v="6"/>
    <x v="7"/>
    <s v="스마트폰"/>
    <s v="8G 스마트폰"/>
    <n v="513000"/>
    <n v="23"/>
    <n v="11799000"/>
  </r>
  <r>
    <x v="88"/>
    <x v="2"/>
    <x v="2"/>
    <s v="에센스"/>
    <s v="화이트닝 에센스"/>
    <n v="29000"/>
    <n v="54"/>
    <n v="1566000"/>
  </r>
  <r>
    <x v="88"/>
    <x v="4"/>
    <x v="6"/>
    <s v="해조류"/>
    <s v="재래김 20g 20봉"/>
    <n v="45600"/>
    <n v="40"/>
    <n v="1824000"/>
  </r>
  <r>
    <x v="88"/>
    <x v="2"/>
    <x v="13"/>
    <s v="세안"/>
    <s v="에그폼 비누"/>
    <n v="53000"/>
    <n v="100"/>
    <n v="5300000"/>
  </r>
  <r>
    <x v="89"/>
    <x v="0"/>
    <x v="0"/>
    <s v="매트리스"/>
    <s v="싱슬 라텍스"/>
    <n v="156000"/>
    <n v="20"/>
    <n v="3120000"/>
  </r>
  <r>
    <x v="89"/>
    <x v="9"/>
    <x v="11"/>
    <s v="TV"/>
    <s v="50인치 PDP"/>
    <n v="985100"/>
    <n v="89"/>
    <n v="87673900"/>
  </r>
  <r>
    <x v="89"/>
    <x v="3"/>
    <x v="8"/>
    <s v="순금"/>
    <s v="순금 골드 24K"/>
    <n v="1250000"/>
    <n v="20"/>
    <n v="25000000"/>
  </r>
  <r>
    <x v="89"/>
    <x v="7"/>
    <x v="4"/>
    <s v="육류"/>
    <s v="갈비 5팩"/>
    <n v="56000"/>
    <n v="11"/>
    <n v="616000"/>
  </r>
  <r>
    <x v="89"/>
    <x v="1"/>
    <x v="10"/>
    <s v="상의"/>
    <s v="실버폭스코트"/>
    <n v="178000"/>
    <n v="30"/>
    <n v="5340000"/>
  </r>
  <r>
    <x v="90"/>
    <x v="4"/>
    <x v="4"/>
    <s v="과일"/>
    <s v="한라봉 5kg"/>
    <n v="37800"/>
    <n v="98"/>
    <n v="3704400"/>
  </r>
  <r>
    <x v="91"/>
    <x v="3"/>
    <x v="8"/>
    <s v="순금"/>
    <s v="순금 골드 24K"/>
    <n v="1250000"/>
    <n v="56"/>
    <n v="70000000"/>
  </r>
  <r>
    <x v="92"/>
    <x v="5"/>
    <x v="5"/>
    <s v="모니터"/>
    <s v="27인치 LED"/>
    <n v="432000"/>
    <n v="55"/>
    <n v="23760000"/>
  </r>
  <r>
    <x v="93"/>
    <x v="0"/>
    <x v="0"/>
    <s v="장롱"/>
    <s v="260cm 러블리 장롱"/>
    <n v="767000"/>
    <n v="44"/>
    <n v="33748000"/>
  </r>
  <r>
    <x v="94"/>
    <x v="5"/>
    <x v="5"/>
    <s v="노트북"/>
    <s v="17인치 노트북"/>
    <n v="1023400"/>
    <n v="34"/>
    <n v="34795600"/>
  </r>
  <r>
    <x v="95"/>
    <x v="5"/>
    <x v="14"/>
    <s v="카메라"/>
    <s v="DSLR 렌즈교환 1000만화소"/>
    <n v="1450000"/>
    <n v="31"/>
    <n v="44950000"/>
  </r>
  <r>
    <x v="96"/>
    <x v="4"/>
    <x v="6"/>
    <s v="조리육류"/>
    <s v="햄 200g 10개"/>
    <n v="52400"/>
    <n v="90"/>
    <n v="4716000"/>
  </r>
  <r>
    <x v="96"/>
    <x v="1"/>
    <x v="1"/>
    <s v="등산의류"/>
    <s v="등산의류 6종 세트"/>
    <n v="13500"/>
    <n v="100"/>
    <n v="1350000"/>
  </r>
  <r>
    <x v="96"/>
    <x v="9"/>
    <x v="16"/>
    <s v="TV"/>
    <s v="50인치 PDP"/>
    <n v="985100"/>
    <n v="28"/>
    <n v="27582800"/>
  </r>
  <r>
    <x v="96"/>
    <x v="1"/>
    <x v="10"/>
    <s v="트레이닝"/>
    <s v="다운파카 4종"/>
    <n v="123400"/>
    <n v="56"/>
    <n v="6910400"/>
  </r>
  <r>
    <x v="96"/>
    <x v="6"/>
    <x v="7"/>
    <s v="일반핸드폰"/>
    <s v="슬라이드 핸드폰"/>
    <n v="234000"/>
    <n v="55"/>
    <n v="12870000"/>
  </r>
  <r>
    <x v="97"/>
    <x v="5"/>
    <x v="14"/>
    <s v="카메라"/>
    <s v="컴팩트 카메라 800만화소"/>
    <n v="389000"/>
    <n v="44"/>
    <n v="17116000"/>
  </r>
  <r>
    <x v="98"/>
    <x v="3"/>
    <x v="3"/>
    <s v="핸드백"/>
    <s v="그레이스 핸드백"/>
    <n v="230000"/>
    <n v="34"/>
    <n v="7820000"/>
  </r>
  <r>
    <x v="99"/>
    <x v="5"/>
    <x v="14"/>
    <s v="카메라"/>
    <s v="컴팩트 카메라 800만화소"/>
    <n v="389000"/>
    <n v="31"/>
    <n v="12059000"/>
  </r>
  <r>
    <x v="100"/>
    <x v="0"/>
    <x v="0"/>
    <s v="소파"/>
    <s v="4인 가죽소파"/>
    <n v="1245000"/>
    <n v="90"/>
    <n v="112050000"/>
  </r>
  <r>
    <x v="101"/>
    <x v="4"/>
    <x v="4"/>
    <s v="야채"/>
    <s v="호박 고구마 5kg"/>
    <n v="19900"/>
    <n v="28"/>
    <n v="557200"/>
  </r>
  <r>
    <x v="102"/>
    <x v="7"/>
    <x v="4"/>
    <s v="과일"/>
    <s v="한라봉 5kg"/>
    <n v="37800"/>
    <n v="100"/>
    <n v="3780000"/>
  </r>
  <r>
    <x v="103"/>
    <x v="4"/>
    <x v="6"/>
    <s v="기타육류"/>
    <s v="치킨 세트 20봉"/>
    <n v="38800"/>
    <n v="120"/>
    <n v="4656000"/>
  </r>
  <r>
    <x v="104"/>
    <x v="2"/>
    <x v="2"/>
    <s v="스킨용품"/>
    <s v="세라미드화장수"/>
    <n v="25000"/>
    <n v="100"/>
    <n v="2500000"/>
  </r>
  <r>
    <x v="105"/>
    <x v="7"/>
    <x v="4"/>
    <s v="해산물"/>
    <s v="장어 15미"/>
    <n v="43000"/>
    <n v="28"/>
    <n v="1204000"/>
  </r>
  <r>
    <x v="105"/>
    <x v="6"/>
    <x v="7"/>
    <s v="스마트폰"/>
    <s v="16G 스마트폰"/>
    <n v="634200"/>
    <n v="50"/>
    <n v="31710000"/>
  </r>
  <r>
    <x v="105"/>
    <x v="9"/>
    <x v="11"/>
    <s v="TV"/>
    <s v="42인치 PDP"/>
    <n v="875000"/>
    <n v="50"/>
    <n v="43750000"/>
  </r>
  <r>
    <x v="105"/>
    <x v="5"/>
    <x v="14"/>
    <s v="네비게이션"/>
    <s v="7인치 3D 네비게이션"/>
    <n v="324000"/>
    <n v="45"/>
    <n v="14580000"/>
  </r>
  <r>
    <x v="105"/>
    <x v="1"/>
    <x v="10"/>
    <s v="상의"/>
    <s v="퍼 베스트"/>
    <n v="156000"/>
    <n v="45"/>
    <n v="7020000"/>
  </r>
  <r>
    <x v="105"/>
    <x v="5"/>
    <x v="12"/>
    <s v="MP3"/>
    <s v="64G MP3"/>
    <n v="357000"/>
    <n v="67"/>
    <n v="23919000"/>
  </r>
  <r>
    <x v="106"/>
    <x v="4"/>
    <x v="4"/>
    <s v="해산물"/>
    <s v="고등어 13팩"/>
    <n v="39900"/>
    <n v="80"/>
    <n v="3192000"/>
  </r>
  <r>
    <x v="107"/>
    <x v="1"/>
    <x v="10"/>
    <s v="상의"/>
    <s v="트렌치 코트"/>
    <n v="119100"/>
    <n v="23"/>
    <n v="2739300"/>
  </r>
  <r>
    <x v="108"/>
    <x v="9"/>
    <x v="16"/>
    <s v="TV"/>
    <s v="50인치 PDP"/>
    <n v="985100"/>
    <n v="54"/>
    <n v="53195400"/>
  </r>
  <r>
    <x v="109"/>
    <x v="3"/>
    <x v="10"/>
    <s v="상의"/>
    <s v="다운코트"/>
    <n v="8900"/>
    <n v="40"/>
    <n v="356000"/>
  </r>
  <r>
    <x v="110"/>
    <x v="4"/>
    <x v="6"/>
    <s v="견과류"/>
    <s v="믹스너트 2통"/>
    <n v="28800"/>
    <n v="34"/>
    <n v="979200"/>
  </r>
  <r>
    <x v="111"/>
    <x v="7"/>
    <x v="4"/>
    <s v="야채"/>
    <s v="절임배추 20kg"/>
    <n v="25300"/>
    <n v="31"/>
    <n v="784300"/>
  </r>
  <r>
    <x v="112"/>
    <x v="2"/>
    <x v="13"/>
    <s v="스킨용품"/>
    <s v="로즈화장수"/>
    <n v="15000"/>
    <n v="100"/>
    <n v="1500000"/>
  </r>
  <r>
    <x v="113"/>
    <x v="2"/>
    <x v="2"/>
    <s v="스킨용품"/>
    <s v="세라미드화장수"/>
    <n v="25000"/>
    <n v="20"/>
    <n v="500000"/>
  </r>
  <r>
    <x v="114"/>
    <x v="9"/>
    <x v="18"/>
    <s v="전열기구"/>
    <s v="온풍기"/>
    <n v="46000"/>
    <n v="89"/>
    <n v="4094000"/>
  </r>
  <r>
    <x v="115"/>
    <x v="2"/>
    <x v="2"/>
    <s v="크림"/>
    <s v="뱀독크림"/>
    <n v="52000"/>
    <n v="20"/>
    <n v="1040000"/>
  </r>
  <r>
    <x v="116"/>
    <x v="1"/>
    <x v="10"/>
    <s v="트레이닝"/>
    <s v="다운파카 4종"/>
    <n v="123400"/>
    <n v="11"/>
    <n v="1357400"/>
  </r>
  <r>
    <x v="116"/>
    <x v="1"/>
    <x v="10"/>
    <s v="상의"/>
    <s v="라쿤 야상패팅"/>
    <n v="156000"/>
    <n v="30"/>
    <n v="4680000"/>
  </r>
  <r>
    <x v="116"/>
    <x v="4"/>
    <x v="6"/>
    <s v="견과류"/>
    <s v="호두 2봉"/>
    <n v="31000"/>
    <n v="98"/>
    <n v="3038000"/>
  </r>
  <r>
    <x v="117"/>
    <x v="7"/>
    <x v="4"/>
    <s v="육류"/>
    <s v="불고기 10팩"/>
    <n v="52300"/>
    <n v="230"/>
    <n v="12029000"/>
  </r>
  <r>
    <x v="118"/>
    <x v="4"/>
    <x v="4"/>
    <s v="해산물"/>
    <s v="은갈치 10팩"/>
    <n v="56000"/>
    <n v="400"/>
    <n v="2240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피벗 테이블1" cacheId="0" dataOnRows="1" applyNumberFormats="0" applyBorderFormats="0" applyFontFormats="0" applyPatternFormats="0" applyAlignmentFormats="0" applyWidthHeightFormats="1" dataCaption="데이터" updatedVersion="4" showMemberPropertyTips="0" useAutoFormatting="1" itemPrintTitles="1" createdVersion="1" indent="0" compact="0" compactData="0" gridDropZones="1">
  <location ref="A3:DQ17" firstHeaderRow="1" firstDataRow="2" firstDataCol="1" rowPageCount="1" colPageCount="1"/>
  <pivotFields count="8">
    <pivotField axis="axisCol" compact="0" numFmtId="14" outline="0" subtotalTop="0" showAll="0" includeNewItemsInFilter="1">
      <items count="1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t="default"/>
      </items>
    </pivotField>
    <pivotField compact="0" outline="0" subtotalTop="0" showAll="0" includeNewItemsInFilter="1" defaultSubtotal="0"/>
    <pivotField axis="axisPage" compact="0" outline="0" subtotalTop="0" showAll="0" includeNewItemsInFilter="1">
      <items count="22">
        <item m="1" x="19"/>
        <item x="4"/>
        <item m="1" x="20"/>
        <item x="0"/>
        <item x="1"/>
        <item x="2"/>
        <item x="3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numFmtId="38" outline="0" subtotalTop="0" showAll="0" includeNewItemsInFilter="1" defaultSubtotal="0"/>
    <pivotField compact="0" outline="0" subtotalTop="0" showAll="0" includeNewItemsInFilter="1" defaultSubtotal="0"/>
    <pivotField compact="0" numFmtId="3" outline="0" subtotalTop="0" showAll="0" includeNewItemsInFilter="1" defaultSubtotal="0"/>
  </pivotFields>
  <rowItems count="1">
    <i/>
  </rowItems>
  <colFields count="1">
    <field x="0"/>
  </colFields>
  <colItems count="1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 t="grand">
      <x/>
    </i>
  </colItems>
  <pageFields count="1">
    <pageField fld="2" hier="0"/>
  </page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A3884E6-F332-4809-80D8-B1532FF229F6}" name="표2" displayName="표2" ref="A3:G13" totalsRowShown="0" headerRowDxfId="2">
  <autoFilter ref="A3:G13" xr:uid="{2C6D3F00-3236-467C-8465-4100D8E9D410}"/>
  <tableColumns count="7">
    <tableColumn id="1" xr3:uid="{A883B575-1317-4EEA-9E2A-82AE43D76900}" name="NO" dataDxfId="7"/>
    <tableColumn id="2" xr3:uid="{7F9DA1FD-62E1-415D-8B51-F0918DB11EE7}" name="상품명" dataDxfId="6"/>
    <tableColumn id="3" xr3:uid="{D20CA2E0-B7DD-4D9B-BDF3-79AD747F50F4}" name="단위" dataDxfId="5"/>
    <tableColumn id="4" xr3:uid="{6E120BD8-A364-410E-95D9-9B674D6D7A36}" name="수량" dataDxfId="4"/>
    <tableColumn id="5" xr3:uid="{0C81BC4B-E78A-4D88-89D6-40681979EC86}" name="단가" dataDxfId="3" dataCellStyle="쉼표 [0]"/>
    <tableColumn id="6" xr3:uid="{6CACABE6-612B-4AF2-AAA9-E1FCDABFC0A2}" name="공급가액" dataDxfId="1" dataCellStyle="쉼표 [0]">
      <calculatedColumnFormula>표2[[#This Row],[수량]]*표2[[#This Row],[단가]]</calculatedColumnFormula>
    </tableColumn>
    <tableColumn id="7" xr3:uid="{083FBD6B-F7FA-4961-9B04-4EB08D7518FA}" name="세액" dataDxfId="0">
      <calculatedColumnFormula>표2[[#This Row],[공급가액]]*10%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표1" displayName="표1" ref="A3:G13" headerRowDxfId="23" dataDxfId="22" dataCellStyle="쉼표 [0]">
  <autoFilter ref="A3:G13" xr:uid="{00000000-0009-0000-0100-000001000000}"/>
  <tableColumns count="7">
    <tableColumn id="1" xr3:uid="{00000000-0010-0000-0000-000001000000}" name="NO" totalsRowLabel="요약" dataDxfId="21" totalsRowDxfId="20"/>
    <tableColumn id="2" xr3:uid="{00000000-0010-0000-0000-000002000000}" name="상품명" dataDxfId="19" totalsRowDxfId="18"/>
    <tableColumn id="3" xr3:uid="{00000000-0010-0000-0000-000003000000}" name="단위" dataDxfId="17" totalsRowDxfId="16"/>
    <tableColumn id="4" xr3:uid="{00000000-0010-0000-0000-000004000000}" name="수량" dataDxfId="15" totalsRowDxfId="14" dataCellStyle="쉼표 [0]"/>
    <tableColumn id="5" xr3:uid="{00000000-0010-0000-0000-000005000000}" name="단가" dataDxfId="13" totalsRowDxfId="12" dataCellStyle="쉼표 [0]"/>
    <tableColumn id="6" xr3:uid="{00000000-0010-0000-0000-000006000000}" name="공급가액" dataDxfId="11" totalsRowDxfId="10" dataCellStyle="쉼표 [0]">
      <calculatedColumnFormula>표1[[#This Row],[수량]]*표1[[#This Row],[단가]]</calculatedColumnFormula>
    </tableColumn>
    <tableColumn id="7" xr3:uid="{00000000-0010-0000-0000-000007000000}" name="세액" totalsRowFunction="sum" dataDxfId="9" totalsRowDxfId="8" dataCellStyle="쉼표 [0]">
      <calculatedColumnFormula>표1[[#This Row],[공급가액]]*10%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기류">
      <a:dk1>
        <a:sysClr val="windowText" lastClr="000000"/>
      </a:dk1>
      <a:lt1>
        <a:sysClr val="window" lastClr="FFFFFF"/>
      </a:lt1>
      <a:dk2>
        <a:srgbClr val="212745"/>
      </a:dk2>
      <a:lt2>
        <a:srgbClr val="B4DCFA"/>
      </a:lt2>
      <a:accent1>
        <a:srgbClr val="4E67C8"/>
      </a:accent1>
      <a:accent2>
        <a:srgbClr val="5ECCF3"/>
      </a:accent2>
      <a:accent3>
        <a:srgbClr val="A7EA52"/>
      </a:accent3>
      <a:accent4>
        <a:srgbClr val="5DCEAF"/>
      </a:accent4>
      <a:accent5>
        <a:srgbClr val="FF8021"/>
      </a:accent5>
      <a:accent6>
        <a:srgbClr val="F14124"/>
      </a:accent6>
      <a:hlink>
        <a:srgbClr val="56C7AA"/>
      </a:hlink>
      <a:folHlink>
        <a:srgbClr val="59A8D1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Q17"/>
  <sheetViews>
    <sheetView workbookViewId="0"/>
  </sheetViews>
  <sheetFormatPr defaultRowHeight="13.5"/>
  <cols>
    <col min="1" max="1" width="4.88671875" bestFit="1" customWidth="1"/>
    <col min="2" max="120" width="11.44140625" bestFit="1" customWidth="1"/>
    <col min="121" max="121" width="6.5546875" bestFit="1" customWidth="1"/>
  </cols>
  <sheetData>
    <row r="1" spans="1:121">
      <c r="A1" s="8" t="s">
        <v>3</v>
      </c>
      <c r="B1" s="9" t="s">
        <v>4</v>
      </c>
    </row>
    <row r="3" spans="1:121">
      <c r="A3" s="1"/>
      <c r="B3" s="3" t="s">
        <v>2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5"/>
    </row>
    <row r="4" spans="1:121">
      <c r="A4" s="12"/>
      <c r="B4" s="4">
        <v>40182</v>
      </c>
      <c r="C4" s="6">
        <v>40183</v>
      </c>
      <c r="D4" s="6">
        <v>40184</v>
      </c>
      <c r="E4" s="6">
        <v>40185</v>
      </c>
      <c r="F4" s="6">
        <v>40186</v>
      </c>
      <c r="G4" s="6">
        <v>40191</v>
      </c>
      <c r="H4" s="6">
        <v>40192</v>
      </c>
      <c r="I4" s="6">
        <v>40193</v>
      </c>
      <c r="J4" s="6">
        <v>40194</v>
      </c>
      <c r="K4" s="6">
        <v>40195</v>
      </c>
      <c r="L4" s="6">
        <v>40196</v>
      </c>
      <c r="M4" s="6">
        <v>40197</v>
      </c>
      <c r="N4" s="6">
        <v>40198</v>
      </c>
      <c r="O4" s="6">
        <v>40203</v>
      </c>
      <c r="P4" s="6">
        <v>40210</v>
      </c>
      <c r="Q4" s="6">
        <v>40211</v>
      </c>
      <c r="R4" s="6">
        <v>40212</v>
      </c>
      <c r="S4" s="6">
        <v>40213</v>
      </c>
      <c r="T4" s="6">
        <v>40214</v>
      </c>
      <c r="U4" s="6">
        <v>40215</v>
      </c>
      <c r="V4" s="6">
        <v>40216</v>
      </c>
      <c r="W4" s="6">
        <v>40217</v>
      </c>
      <c r="X4" s="6">
        <v>40218</v>
      </c>
      <c r="Y4" s="6">
        <v>40219</v>
      </c>
      <c r="Z4" s="6">
        <v>40220</v>
      </c>
      <c r="AA4" s="6">
        <v>40221</v>
      </c>
      <c r="AB4" s="6">
        <v>40222</v>
      </c>
      <c r="AC4" s="6">
        <v>40229</v>
      </c>
      <c r="AD4" s="6">
        <v>40230</v>
      </c>
      <c r="AE4" s="6">
        <v>40231</v>
      </c>
      <c r="AF4" s="6">
        <v>40232</v>
      </c>
      <c r="AG4" s="6">
        <v>40233</v>
      </c>
      <c r="AH4" s="6">
        <v>40234</v>
      </c>
      <c r="AI4" s="6">
        <v>40240</v>
      </c>
      <c r="AJ4" s="6">
        <v>40241</v>
      </c>
      <c r="AK4" s="6">
        <v>40242</v>
      </c>
      <c r="AL4" s="6">
        <v>40243</v>
      </c>
      <c r="AM4" s="6">
        <v>40244</v>
      </c>
      <c r="AN4" s="6">
        <v>40246</v>
      </c>
      <c r="AO4" s="6">
        <v>40247</v>
      </c>
      <c r="AP4" s="6">
        <v>40248</v>
      </c>
      <c r="AQ4" s="6">
        <v>40249</v>
      </c>
      <c r="AR4" s="6">
        <v>40250</v>
      </c>
      <c r="AS4" s="6">
        <v>40257</v>
      </c>
      <c r="AT4" s="6">
        <v>40258</v>
      </c>
      <c r="AU4" s="6">
        <v>40259</v>
      </c>
      <c r="AV4" s="6">
        <v>40260</v>
      </c>
      <c r="AW4" s="6">
        <v>40261</v>
      </c>
      <c r="AX4" s="6">
        <v>40262</v>
      </c>
      <c r="AY4" s="6">
        <v>40263</v>
      </c>
      <c r="AZ4" s="6">
        <v>40271</v>
      </c>
      <c r="BA4" s="6">
        <v>40272</v>
      </c>
      <c r="BB4" s="6">
        <v>40273</v>
      </c>
      <c r="BC4" s="6">
        <v>40274</v>
      </c>
      <c r="BD4" s="6">
        <v>40275</v>
      </c>
      <c r="BE4" s="6">
        <v>40276</v>
      </c>
      <c r="BF4" s="6">
        <v>40277</v>
      </c>
      <c r="BG4" s="6">
        <v>40283</v>
      </c>
      <c r="BH4" s="6">
        <v>40284</v>
      </c>
      <c r="BI4" s="6">
        <v>40285</v>
      </c>
      <c r="BJ4" s="6">
        <v>40286</v>
      </c>
      <c r="BK4" s="6">
        <v>40287</v>
      </c>
      <c r="BL4" s="6">
        <v>40288</v>
      </c>
      <c r="BM4" s="6">
        <v>40293</v>
      </c>
      <c r="BN4" s="6">
        <v>40294</v>
      </c>
      <c r="BO4" s="6">
        <v>40295</v>
      </c>
      <c r="BP4" s="6">
        <v>40296</v>
      </c>
      <c r="BQ4" s="6">
        <v>40297</v>
      </c>
      <c r="BR4" s="6">
        <v>40298</v>
      </c>
      <c r="BS4" s="6">
        <v>40300</v>
      </c>
      <c r="BT4" s="6">
        <v>40301</v>
      </c>
      <c r="BU4" s="6">
        <v>40302</v>
      </c>
      <c r="BV4" s="6">
        <v>40303</v>
      </c>
      <c r="BW4" s="6">
        <v>40304</v>
      </c>
      <c r="BX4" s="6">
        <v>40305</v>
      </c>
      <c r="BY4" s="6">
        <v>40306</v>
      </c>
      <c r="BZ4" s="6">
        <v>40307</v>
      </c>
      <c r="CA4" s="6">
        <v>40308</v>
      </c>
      <c r="CB4" s="6">
        <v>40309</v>
      </c>
      <c r="CC4" s="6">
        <v>40316</v>
      </c>
      <c r="CD4" s="6">
        <v>40317</v>
      </c>
      <c r="CE4" s="6">
        <v>40318</v>
      </c>
      <c r="CF4" s="6">
        <v>40319</v>
      </c>
      <c r="CG4" s="6">
        <v>40320</v>
      </c>
      <c r="CH4" s="6">
        <v>40321</v>
      </c>
      <c r="CI4" s="6">
        <v>40322</v>
      </c>
      <c r="CJ4" s="6">
        <v>40323</v>
      </c>
      <c r="CK4" s="6">
        <v>40324</v>
      </c>
      <c r="CL4" s="6">
        <v>40325</v>
      </c>
      <c r="CM4" s="6">
        <v>40330</v>
      </c>
      <c r="CN4" s="6">
        <v>40331</v>
      </c>
      <c r="CO4" s="6">
        <v>40332</v>
      </c>
      <c r="CP4" s="6">
        <v>40333</v>
      </c>
      <c r="CQ4" s="6">
        <v>40334</v>
      </c>
      <c r="CR4" s="6">
        <v>40335</v>
      </c>
      <c r="CS4" s="6">
        <v>40336</v>
      </c>
      <c r="CT4" s="6">
        <v>40337</v>
      </c>
      <c r="CU4" s="6">
        <v>40338</v>
      </c>
      <c r="CV4" s="6">
        <v>40339</v>
      </c>
      <c r="CW4" s="6">
        <v>40340</v>
      </c>
      <c r="CX4" s="6">
        <v>40341</v>
      </c>
      <c r="CY4" s="6">
        <v>40342</v>
      </c>
      <c r="CZ4" s="6">
        <v>40343</v>
      </c>
      <c r="DA4" s="6">
        <v>40344</v>
      </c>
      <c r="DB4" s="6">
        <v>40345</v>
      </c>
      <c r="DC4" s="6">
        <v>40346</v>
      </c>
      <c r="DD4" s="6">
        <v>40347</v>
      </c>
      <c r="DE4" s="6">
        <v>40348</v>
      </c>
      <c r="DF4" s="6">
        <v>40349</v>
      </c>
      <c r="DG4" s="6">
        <v>40350</v>
      </c>
      <c r="DH4" s="6">
        <v>40351</v>
      </c>
      <c r="DI4" s="6">
        <v>40352</v>
      </c>
      <c r="DJ4" s="6">
        <v>40353</v>
      </c>
      <c r="DK4" s="6">
        <v>40354</v>
      </c>
      <c r="DL4" s="6">
        <v>40355</v>
      </c>
      <c r="DM4" s="6">
        <v>40356</v>
      </c>
      <c r="DN4" s="6">
        <v>40357</v>
      </c>
      <c r="DO4" s="6">
        <v>40358</v>
      </c>
      <c r="DP4" s="6">
        <v>40359</v>
      </c>
      <c r="DQ4" s="7" t="s">
        <v>1</v>
      </c>
    </row>
    <row r="5" spans="1:121">
      <c r="A5" s="1"/>
      <c r="B5" s="1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5"/>
    </row>
    <row r="6" spans="1:121">
      <c r="A6" s="12"/>
      <c r="B6" s="12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4"/>
    </row>
    <row r="7" spans="1:121">
      <c r="A7" s="12"/>
      <c r="B7" s="12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4"/>
    </row>
    <row r="8" spans="1:121">
      <c r="A8" s="12"/>
      <c r="B8" s="12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4"/>
    </row>
    <row r="9" spans="1:121">
      <c r="A9" s="12"/>
      <c r="B9" s="12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4"/>
    </row>
    <row r="10" spans="1:121">
      <c r="A10" s="12"/>
      <c r="B10" s="12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4"/>
    </row>
    <row r="11" spans="1:121">
      <c r="A11" s="12"/>
      <c r="B11" s="12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4"/>
    </row>
    <row r="12" spans="1:121">
      <c r="A12" s="12"/>
      <c r="B12" s="12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4"/>
    </row>
    <row r="13" spans="1:121">
      <c r="A13" s="12"/>
      <c r="B13" s="12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4"/>
    </row>
    <row r="14" spans="1:121">
      <c r="A14" s="12"/>
      <c r="B14" s="12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4"/>
    </row>
    <row r="15" spans="1:121">
      <c r="A15" s="12"/>
      <c r="B15" s="12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4"/>
    </row>
    <row r="16" spans="1:121">
      <c r="A16" s="12"/>
      <c r="B16" s="12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4"/>
    </row>
    <row r="17" spans="1:121">
      <c r="A17" s="15"/>
      <c r="B17" s="15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6"/>
      <c r="BF17" s="16"/>
      <c r="BG17" s="16"/>
      <c r="BH17" s="16"/>
      <c r="BI17" s="16"/>
      <c r="BJ17" s="16"/>
      <c r="BK17" s="16"/>
      <c r="BL17" s="16"/>
      <c r="BM17" s="16"/>
      <c r="BN17" s="16"/>
      <c r="BO17" s="16"/>
      <c r="BP17" s="16"/>
      <c r="BQ17" s="16"/>
      <c r="BR17" s="16"/>
      <c r="BS17" s="16"/>
      <c r="BT17" s="16"/>
      <c r="BU17" s="16"/>
      <c r="BV17" s="16"/>
      <c r="BW17" s="16"/>
      <c r="BX17" s="16"/>
      <c r="BY17" s="16"/>
      <c r="BZ17" s="16"/>
      <c r="CA17" s="16"/>
      <c r="CB17" s="16"/>
      <c r="CC17" s="16"/>
      <c r="CD17" s="16"/>
      <c r="CE17" s="16"/>
      <c r="CF17" s="16"/>
      <c r="CG17" s="16"/>
      <c r="CH17" s="16"/>
      <c r="CI17" s="16"/>
      <c r="CJ17" s="16"/>
      <c r="CK17" s="16"/>
      <c r="CL17" s="16"/>
      <c r="CM17" s="16"/>
      <c r="CN17" s="16"/>
      <c r="CO17" s="16"/>
      <c r="CP17" s="16"/>
      <c r="CQ17" s="16"/>
      <c r="CR17" s="16"/>
      <c r="CS17" s="16"/>
      <c r="CT17" s="16"/>
      <c r="CU17" s="16"/>
      <c r="CV17" s="16"/>
      <c r="CW17" s="16"/>
      <c r="CX17" s="16"/>
      <c r="CY17" s="16"/>
      <c r="CZ17" s="16"/>
      <c r="DA17" s="16"/>
      <c r="DB17" s="16"/>
      <c r="DC17" s="16"/>
      <c r="DD17" s="16"/>
      <c r="DE17" s="16"/>
      <c r="DF17" s="16"/>
      <c r="DG17" s="16"/>
      <c r="DH17" s="16"/>
      <c r="DI17" s="16"/>
      <c r="DJ17" s="16"/>
      <c r="DK17" s="16"/>
      <c r="DL17" s="16"/>
      <c r="DM17" s="16"/>
      <c r="DN17" s="16"/>
      <c r="DO17" s="16"/>
      <c r="DP17" s="16"/>
      <c r="DQ17" s="17"/>
    </row>
  </sheetData>
  <phoneticPr fontId="3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9"/>
  <sheetViews>
    <sheetView tabSelected="1" zoomScaleNormal="100" workbookViewId="0">
      <selection activeCell="G5" sqref="G5"/>
    </sheetView>
  </sheetViews>
  <sheetFormatPr defaultRowHeight="16.5"/>
  <cols>
    <col min="1" max="1" width="5.33203125" style="18" customWidth="1"/>
    <col min="2" max="2" width="19.44140625" style="10" bestFit="1" customWidth="1"/>
    <col min="3" max="4" width="5.77734375" style="10" customWidth="1"/>
    <col min="5" max="5" width="8.21875" style="10" bestFit="1" customWidth="1"/>
    <col min="6" max="6" width="12.88671875" style="11" customWidth="1"/>
    <col min="7" max="7" width="10.33203125" style="10" bestFit="1" customWidth="1"/>
    <col min="8" max="16384" width="8.88671875" style="10"/>
  </cols>
  <sheetData>
    <row r="1" spans="1:7" ht="27" customHeight="1" thickBot="1">
      <c r="A1" s="24" t="s">
        <v>11</v>
      </c>
      <c r="B1" s="24"/>
      <c r="C1" s="24"/>
      <c r="D1" s="24"/>
      <c r="E1" s="24"/>
      <c r="F1" s="24"/>
      <c r="G1" s="19"/>
    </row>
    <row r="2" spans="1:7">
      <c r="A2" s="10"/>
      <c r="F2" s="10"/>
    </row>
    <row r="3" spans="1:7" ht="22.5" customHeight="1">
      <c r="A3" s="20" t="s">
        <v>12</v>
      </c>
      <c r="B3" s="10" t="s">
        <v>0</v>
      </c>
      <c r="C3" s="20" t="s">
        <v>13</v>
      </c>
      <c r="D3" s="10" t="s">
        <v>16</v>
      </c>
      <c r="E3" s="10" t="s">
        <v>17</v>
      </c>
      <c r="F3" s="10" t="s">
        <v>18</v>
      </c>
      <c r="G3" s="10" t="s">
        <v>30</v>
      </c>
    </row>
    <row r="4" spans="1:7" ht="18" customHeight="1">
      <c r="A4" s="22">
        <v>1</v>
      </c>
      <c r="B4" s="10" t="s">
        <v>7</v>
      </c>
      <c r="C4" s="20" t="s">
        <v>14</v>
      </c>
      <c r="D4" s="11">
        <v>10</v>
      </c>
      <c r="E4" s="11">
        <v>25000</v>
      </c>
      <c r="F4" s="11">
        <f>표2[[#This Row],[수량]]*표2[[#This Row],[단가]]</f>
        <v>250000</v>
      </c>
      <c r="G4" s="10">
        <f>표2[[#This Row],[공급가액]]*10%</f>
        <v>25000</v>
      </c>
    </row>
    <row r="5" spans="1:7" ht="18" customHeight="1">
      <c r="A5" s="22">
        <v>2</v>
      </c>
      <c r="B5" s="10" t="s">
        <v>10</v>
      </c>
      <c r="C5" s="20" t="s">
        <v>15</v>
      </c>
      <c r="D5" s="11">
        <v>15</v>
      </c>
      <c r="E5" s="11">
        <v>48200</v>
      </c>
      <c r="F5" s="11">
        <f>표2[[#This Row],[수량]]*표2[[#This Row],[단가]]</f>
        <v>723000</v>
      </c>
      <c r="G5" s="10">
        <f>표2[[#This Row],[공급가액]]*10%</f>
        <v>72300</v>
      </c>
    </row>
    <row r="6" spans="1:7" ht="18" customHeight="1">
      <c r="A6" s="22">
        <v>3</v>
      </c>
      <c r="B6" s="10" t="s">
        <v>6</v>
      </c>
      <c r="C6" s="20" t="s">
        <v>14</v>
      </c>
      <c r="D6" s="11">
        <v>5</v>
      </c>
      <c r="E6" s="11">
        <v>53000</v>
      </c>
      <c r="F6" s="11">
        <f>표2[[#This Row],[수량]]*표2[[#This Row],[단가]]</f>
        <v>265000</v>
      </c>
      <c r="G6" s="10">
        <f>표2[[#This Row],[공급가액]]*10%</f>
        <v>26500</v>
      </c>
    </row>
    <row r="7" spans="1:7" ht="18" customHeight="1">
      <c r="A7" s="22">
        <v>4</v>
      </c>
      <c r="B7" s="10" t="s">
        <v>8</v>
      </c>
      <c r="C7" s="20" t="s">
        <v>19</v>
      </c>
      <c r="D7" s="11">
        <v>10</v>
      </c>
      <c r="E7" s="11">
        <v>28800</v>
      </c>
      <c r="F7" s="11">
        <f>표2[[#This Row],[수량]]*표2[[#This Row],[단가]]</f>
        <v>288000</v>
      </c>
      <c r="G7" s="10">
        <f>표2[[#This Row],[공급가액]]*10%</f>
        <v>28800</v>
      </c>
    </row>
    <row r="8" spans="1:7" ht="18" customHeight="1">
      <c r="A8" s="22">
        <v>5</v>
      </c>
      <c r="B8" s="10" t="s">
        <v>9</v>
      </c>
      <c r="C8" s="20" t="s">
        <v>21</v>
      </c>
      <c r="D8" s="11">
        <v>25</v>
      </c>
      <c r="E8" s="11">
        <v>17800</v>
      </c>
      <c r="F8" s="11">
        <f>표2[[#This Row],[수량]]*표2[[#This Row],[단가]]</f>
        <v>445000</v>
      </c>
      <c r="G8" s="10">
        <f>표2[[#This Row],[공급가액]]*10%</f>
        <v>44500</v>
      </c>
    </row>
    <row r="9" spans="1:7" ht="18" customHeight="1">
      <c r="A9" s="22">
        <v>6</v>
      </c>
      <c r="B9" s="10" t="s">
        <v>5</v>
      </c>
      <c r="C9" s="20" t="s">
        <v>20</v>
      </c>
      <c r="D9" s="11">
        <v>30</v>
      </c>
      <c r="E9" s="11">
        <v>45600</v>
      </c>
      <c r="F9" s="11">
        <f>표2[[#This Row],[수량]]*표2[[#This Row],[단가]]</f>
        <v>1368000</v>
      </c>
      <c r="G9" s="10">
        <f>표2[[#This Row],[공급가액]]*10%</f>
        <v>136800</v>
      </c>
    </row>
    <row r="10" spans="1:7" ht="18" customHeight="1">
      <c r="A10" s="22">
        <v>7</v>
      </c>
      <c r="B10" s="10" t="s">
        <v>27</v>
      </c>
      <c r="C10" s="20" t="s">
        <v>14</v>
      </c>
      <c r="D10" s="11">
        <v>10</v>
      </c>
      <c r="E10" s="11">
        <v>53000</v>
      </c>
      <c r="F10" s="11">
        <f>표2[[#This Row],[수량]]*표2[[#This Row],[단가]]</f>
        <v>530000</v>
      </c>
      <c r="G10" s="10">
        <f>표2[[#This Row],[공급가액]]*10%</f>
        <v>53000</v>
      </c>
    </row>
    <row r="11" spans="1:7" ht="18" customHeight="1">
      <c r="A11" s="22">
        <v>8</v>
      </c>
      <c r="B11" s="10" t="s">
        <v>23</v>
      </c>
      <c r="C11" s="20" t="s">
        <v>24</v>
      </c>
      <c r="D11" s="10">
        <v>10</v>
      </c>
      <c r="E11" s="11">
        <v>43000</v>
      </c>
      <c r="F11" s="11">
        <f>표2[[#This Row],[수량]]*표2[[#This Row],[단가]]</f>
        <v>430000</v>
      </c>
      <c r="G11" s="10">
        <f>표2[[#This Row],[공급가액]]*10%</f>
        <v>43000</v>
      </c>
    </row>
    <row r="12" spans="1:7" ht="18" customHeight="1">
      <c r="A12" s="22">
        <v>9</v>
      </c>
      <c r="B12" s="10" t="s">
        <v>25</v>
      </c>
      <c r="C12" s="20" t="s">
        <v>26</v>
      </c>
      <c r="D12" s="10">
        <v>30</v>
      </c>
      <c r="E12" s="11">
        <v>39000</v>
      </c>
      <c r="F12" s="11">
        <f>표2[[#This Row],[수량]]*표2[[#This Row],[단가]]</f>
        <v>1170000</v>
      </c>
      <c r="G12" s="10">
        <f>표2[[#This Row],[공급가액]]*10%</f>
        <v>117000</v>
      </c>
    </row>
    <row r="13" spans="1:7" ht="18" customHeight="1">
      <c r="A13" s="22">
        <v>10</v>
      </c>
      <c r="B13" s="10" t="s">
        <v>29</v>
      </c>
      <c r="C13" s="20" t="s">
        <v>28</v>
      </c>
      <c r="D13" s="10">
        <v>15</v>
      </c>
      <c r="E13" s="11">
        <v>38900</v>
      </c>
      <c r="F13" s="11">
        <f>표2[[#This Row],[수량]]*표2[[#This Row],[단가]]</f>
        <v>583500</v>
      </c>
      <c r="G13" s="10">
        <f>표2[[#This Row],[공급가액]]*10%</f>
        <v>58350</v>
      </c>
    </row>
    <row r="14" spans="1:7" ht="18" customHeight="1">
      <c r="A14" s="21"/>
    </row>
    <row r="15" spans="1:7" ht="18" customHeight="1">
      <c r="A15" s="21"/>
    </row>
    <row r="16" spans="1:7">
      <c r="A16" s="21"/>
    </row>
    <row r="17" spans="1:1">
      <c r="A17" s="21"/>
    </row>
    <row r="18" spans="1:1">
      <c r="A18" s="21"/>
    </row>
    <row r="19" spans="1:1">
      <c r="A19" s="21"/>
    </row>
  </sheetData>
  <mergeCells count="1">
    <mergeCell ref="A1:F1"/>
  </mergeCells>
  <phoneticPr fontId="3" type="noConversion"/>
  <printOptions horizontalCentered="1"/>
  <pageMargins left="0.23622047244094491" right="0.23622047244094491" top="0.74803149606299213" bottom="0.74803149606299213" header="0.31496062992125984" footer="0.31496062992125984"/>
  <pageSetup paperSize="9" fitToWidth="0" fitToHeight="0" orientation="portrait" horizontalDpi="4294967294" r:id="rId1"/>
  <headerFooter alignWithMargins="0">
    <oddHeader xml:space="preserve">&amp;R작성일자 : &amp;D </oddHeader>
    <oddFooter>&amp;C&amp;P/&amp;N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4"/>
  <sheetViews>
    <sheetView zoomScaleNormal="100" workbookViewId="0">
      <selection activeCell="B9" sqref="B9"/>
    </sheetView>
  </sheetViews>
  <sheetFormatPr defaultRowHeight="16.5"/>
  <cols>
    <col min="1" max="1" width="5.33203125" style="18" customWidth="1"/>
    <col min="2" max="2" width="19.44140625" style="10" bestFit="1" customWidth="1"/>
    <col min="3" max="4" width="5.77734375" style="10" customWidth="1"/>
    <col min="5" max="5" width="8.21875" style="10" bestFit="1" customWidth="1"/>
    <col min="6" max="6" width="12.88671875" style="11" customWidth="1"/>
    <col min="7" max="7" width="10.33203125" style="10" bestFit="1" customWidth="1"/>
    <col min="16" max="16384" width="8.88671875" style="10"/>
  </cols>
  <sheetData>
    <row r="1" spans="1:15" ht="27" customHeight="1" thickBot="1">
      <c r="A1" s="24" t="s">
        <v>11</v>
      </c>
      <c r="B1" s="24"/>
      <c r="C1" s="24"/>
      <c r="D1" s="24"/>
      <c r="E1" s="24"/>
      <c r="F1" s="24"/>
      <c r="G1" s="24"/>
    </row>
    <row r="2" spans="1:15" customFormat="1" ht="13.5"/>
    <row r="3" spans="1:15" ht="22.5" customHeight="1">
      <c r="A3" s="20" t="s">
        <v>12</v>
      </c>
      <c r="B3" s="10" t="s">
        <v>0</v>
      </c>
      <c r="C3" s="20" t="s">
        <v>13</v>
      </c>
      <c r="D3" s="10" t="s">
        <v>16</v>
      </c>
      <c r="E3" s="10" t="s">
        <v>17</v>
      </c>
      <c r="F3" s="10" t="s">
        <v>18</v>
      </c>
      <c r="G3" s="10" t="s">
        <v>22</v>
      </c>
      <c r="N3" s="10"/>
      <c r="O3" s="10"/>
    </row>
    <row r="4" spans="1:15" ht="18" customHeight="1">
      <c r="A4" s="22">
        <v>1</v>
      </c>
      <c r="B4" s="10" t="s">
        <v>7</v>
      </c>
      <c r="C4" s="20" t="s">
        <v>14</v>
      </c>
      <c r="D4" s="11">
        <v>10</v>
      </c>
      <c r="E4" s="11">
        <v>25000</v>
      </c>
      <c r="F4" s="11">
        <f>표1[[#This Row],[수량]]*표1[[#This Row],[단가]]</f>
        <v>250000</v>
      </c>
      <c r="G4" s="11">
        <f>표1[[#This Row],[공급가액]]*10%</f>
        <v>25000</v>
      </c>
      <c r="N4" s="10"/>
      <c r="O4" s="10"/>
    </row>
    <row r="5" spans="1:15" ht="18" customHeight="1">
      <c r="A5" s="22">
        <v>2</v>
      </c>
      <c r="B5" s="10" t="s">
        <v>10</v>
      </c>
      <c r="C5" s="20" t="s">
        <v>15</v>
      </c>
      <c r="D5" s="11">
        <v>15</v>
      </c>
      <c r="E5" s="11">
        <v>48200</v>
      </c>
      <c r="F5" s="11">
        <f>표1[[#This Row],[수량]]*표1[[#This Row],[단가]]</f>
        <v>723000</v>
      </c>
      <c r="G5" s="11">
        <f>표1[[#This Row],[공급가액]]*10%</f>
        <v>72300</v>
      </c>
      <c r="N5" s="10"/>
      <c r="O5" s="10"/>
    </row>
    <row r="6" spans="1:15" ht="18" customHeight="1">
      <c r="A6" s="22">
        <v>3</v>
      </c>
      <c r="B6" s="10" t="s">
        <v>6</v>
      </c>
      <c r="C6" s="20" t="s">
        <v>14</v>
      </c>
      <c r="D6" s="11">
        <v>5</v>
      </c>
      <c r="E6" s="11">
        <v>53000</v>
      </c>
      <c r="F6" s="11">
        <f>표1[[#This Row],[수량]]*표1[[#This Row],[단가]]</f>
        <v>265000</v>
      </c>
      <c r="G6" s="11">
        <f>표1[[#This Row],[공급가액]]*10%</f>
        <v>26500</v>
      </c>
      <c r="N6" s="10"/>
      <c r="O6" s="10"/>
    </row>
    <row r="7" spans="1:15" ht="18" customHeight="1">
      <c r="A7" s="22">
        <v>4</v>
      </c>
      <c r="B7" s="10" t="s">
        <v>8</v>
      </c>
      <c r="C7" s="20" t="s">
        <v>19</v>
      </c>
      <c r="D7" s="11">
        <v>10</v>
      </c>
      <c r="E7" s="11">
        <v>28800</v>
      </c>
      <c r="F7" s="11">
        <f>표1[[#This Row],[수량]]*표1[[#This Row],[단가]]</f>
        <v>288000</v>
      </c>
      <c r="G7" s="11">
        <f>표1[[#This Row],[공급가액]]*10%</f>
        <v>28800</v>
      </c>
      <c r="N7" s="10"/>
      <c r="O7" s="10"/>
    </row>
    <row r="8" spans="1:15" ht="18" customHeight="1">
      <c r="A8" s="22">
        <v>5</v>
      </c>
      <c r="B8" s="10" t="s">
        <v>9</v>
      </c>
      <c r="C8" s="20" t="s">
        <v>21</v>
      </c>
      <c r="D8" s="11">
        <v>25</v>
      </c>
      <c r="E8" s="11">
        <v>17800</v>
      </c>
      <c r="F8" s="11">
        <f>표1[[#This Row],[수량]]*표1[[#This Row],[단가]]</f>
        <v>445000</v>
      </c>
      <c r="G8" s="11">
        <f>표1[[#This Row],[공급가액]]*10%</f>
        <v>44500</v>
      </c>
      <c r="N8" s="10"/>
      <c r="O8" s="10"/>
    </row>
    <row r="9" spans="1:15" ht="18" customHeight="1">
      <c r="A9" s="22">
        <v>6</v>
      </c>
      <c r="B9" s="10" t="s">
        <v>5</v>
      </c>
      <c r="C9" s="20" t="s">
        <v>20</v>
      </c>
      <c r="D9" s="11">
        <v>30</v>
      </c>
      <c r="E9" s="11">
        <v>45600</v>
      </c>
      <c r="F9" s="11">
        <f>표1[[#This Row],[수량]]*표1[[#This Row],[단가]]</f>
        <v>1368000</v>
      </c>
      <c r="G9" s="11">
        <f>표1[[#This Row],[공급가액]]*10%</f>
        <v>136800</v>
      </c>
      <c r="N9" s="10"/>
      <c r="O9" s="10"/>
    </row>
    <row r="10" spans="1:15" ht="18" customHeight="1">
      <c r="A10" s="22">
        <v>7</v>
      </c>
      <c r="B10" s="10" t="s">
        <v>27</v>
      </c>
      <c r="C10" s="20" t="s">
        <v>14</v>
      </c>
      <c r="D10" s="11">
        <v>10</v>
      </c>
      <c r="E10" s="11">
        <v>53000</v>
      </c>
      <c r="F10" s="11">
        <f>표1[[#This Row],[수량]]*표1[[#This Row],[단가]]</f>
        <v>530000</v>
      </c>
      <c r="G10" s="11">
        <f>표1[[#This Row],[공급가액]]*10%</f>
        <v>53000</v>
      </c>
      <c r="N10" s="10"/>
      <c r="O10" s="10"/>
    </row>
    <row r="11" spans="1:15" ht="18" customHeight="1">
      <c r="A11" s="22">
        <v>8</v>
      </c>
      <c r="B11" s="10" t="s">
        <v>23</v>
      </c>
      <c r="C11" s="20" t="s">
        <v>24</v>
      </c>
      <c r="D11" s="10">
        <v>10</v>
      </c>
      <c r="E11" s="11">
        <v>43000</v>
      </c>
      <c r="F11" s="23">
        <f>표1[[#This Row],[수량]]*표1[[#This Row],[단가]]</f>
        <v>430000</v>
      </c>
      <c r="G11" s="23">
        <f>표1[[#This Row],[공급가액]]*10%</f>
        <v>43000</v>
      </c>
      <c r="O11" s="10"/>
    </row>
    <row r="12" spans="1:15" ht="18" customHeight="1">
      <c r="A12" s="22">
        <v>9</v>
      </c>
      <c r="B12" s="10" t="s">
        <v>25</v>
      </c>
      <c r="C12" s="20" t="s">
        <v>26</v>
      </c>
      <c r="D12" s="10">
        <v>30</v>
      </c>
      <c r="E12" s="11">
        <v>39000</v>
      </c>
      <c r="F12" s="23">
        <f>표1[[#This Row],[수량]]*표1[[#This Row],[단가]]</f>
        <v>1170000</v>
      </c>
      <c r="G12" s="23">
        <f>표1[[#This Row],[공급가액]]*10%</f>
        <v>117000</v>
      </c>
      <c r="O12" s="10"/>
    </row>
    <row r="13" spans="1:15" ht="18" customHeight="1">
      <c r="A13" s="22">
        <v>10</v>
      </c>
      <c r="B13" s="10" t="s">
        <v>29</v>
      </c>
      <c r="C13" s="20" t="s">
        <v>28</v>
      </c>
      <c r="D13" s="10">
        <v>15</v>
      </c>
      <c r="E13" s="11">
        <v>38900</v>
      </c>
      <c r="F13" s="23">
        <f>표1[[#This Row],[수량]]*표1[[#This Row],[단가]]</f>
        <v>583500</v>
      </c>
      <c r="G13" s="23">
        <f>표1[[#This Row],[공급가액]]*10%</f>
        <v>58350</v>
      </c>
      <c r="O13" s="10"/>
    </row>
    <row r="14" spans="1:15" ht="18" customHeight="1">
      <c r="G14"/>
      <c r="O14" s="10"/>
    </row>
  </sheetData>
  <mergeCells count="1">
    <mergeCell ref="A1:G1"/>
  </mergeCells>
  <phoneticPr fontId="2"/>
  <printOptions horizontalCentered="1"/>
  <pageMargins left="0.23622047244094491" right="0.23622047244094491" top="0.74803149606299213" bottom="0.74803149606299213" header="0.31496062992125984" footer="0.31496062992125984"/>
  <pageSetup paperSize="9" fitToWidth="0" fitToHeight="0" orientation="portrait" horizontalDpi="4294967294" r:id="rId1"/>
  <headerFooter alignWithMargins="0">
    <oddHeader xml:space="preserve">&amp;R작성일자 : &amp;D </oddHeader>
    <oddFooter>&amp;C&amp;P/&amp;N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표수식1</vt:lpstr>
      <vt:lpstr>표수식2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Jini</dc:creator>
  <cp:lastModifiedBy>Registered User</cp:lastModifiedBy>
  <cp:lastPrinted>2013-02-01T11:00:52Z</cp:lastPrinted>
  <dcterms:created xsi:type="dcterms:W3CDTF">2005-02-17T06:57:24Z</dcterms:created>
  <dcterms:modified xsi:type="dcterms:W3CDTF">2019-10-30T14:25:53Z</dcterms:modified>
</cp:coreProperties>
</file>