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3B52F019-8BEE-4B13-9CB5-31C482F083A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판매현황" sheetId="1" r:id="rId1"/>
  </sheets>
  <definedNames>
    <definedName name="_xlnm._FilterDatabase" localSheetId="0" hidden="1">판매현황!$A$1:$I$1</definedName>
    <definedName name="거래4월">판매현황!$A$4:$H$24</definedName>
    <definedName name="거래일자">판매현황!$A$4:$A$83</definedName>
    <definedName name="거래처명">판매현황!$B$4:$B$83</definedName>
    <definedName name="공급가액">판매현황!$F$4:$F$83</definedName>
    <definedName name="단가">판매현황!$E$4:$E$83</definedName>
    <definedName name="부가세">판매현황!$G$4:$G$83</definedName>
    <definedName name="상품명">판매현황!$C$4:$C$83</definedName>
    <definedName name="수량">판매현황!$D$4:$D$83</definedName>
    <definedName name="판매금액">판매현황!$H$4:$H$83</definedName>
  </definedNames>
  <calcPr calcId="181029"/>
  <webPublishing codePage="94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F21" i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F61" i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G12" i="1"/>
  <c r="G20" i="1"/>
  <c r="G21" i="1"/>
  <c r="G44" i="1"/>
  <c r="G60" i="1"/>
  <c r="G61" i="1"/>
  <c r="H76" i="1" l="1"/>
  <c r="H73" i="1" l="1"/>
  <c r="H74" i="1"/>
  <c r="H75" i="1"/>
  <c r="H77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2" i="1"/>
  <c r="H23" i="1"/>
  <c r="H24" i="1"/>
  <c r="H25" i="1"/>
  <c r="H26" i="1"/>
  <c r="H27" i="1"/>
  <c r="H53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8" i="1"/>
  <c r="H79" i="1"/>
  <c r="H80" i="1"/>
  <c r="H81" i="1"/>
  <c r="H82" i="1"/>
  <c r="H83" i="1"/>
  <c r="H21" i="1"/>
  <c r="H17" i="1"/>
  <c r="H28" i="1"/>
  <c r="H4" i="1"/>
</calcChain>
</file>

<file path=xl/sharedStrings.xml><?xml version="1.0" encoding="utf-8"?>
<sst xmlns="http://schemas.openxmlformats.org/spreadsheetml/2006/main" count="170" uniqueCount="23">
  <si>
    <t>거래일자</t>
    <phoneticPr fontId="2" type="noConversion"/>
  </si>
  <si>
    <t>단가</t>
    <phoneticPr fontId="2" type="noConversion"/>
  </si>
  <si>
    <t>거래처명</t>
    <phoneticPr fontId="2" type="noConversion"/>
  </si>
  <si>
    <t>수량</t>
    <phoneticPr fontId="2" type="noConversion"/>
  </si>
  <si>
    <t>공급가액</t>
    <phoneticPr fontId="2" type="noConversion"/>
  </si>
  <si>
    <t>부가세</t>
    <phoneticPr fontId="2" type="noConversion"/>
  </si>
  <si>
    <t>판매금액</t>
    <phoneticPr fontId="2" type="noConversion"/>
  </si>
  <si>
    <t>캠코더</t>
    <phoneticPr fontId="1" type="noConversion"/>
  </si>
  <si>
    <t>한국전자</t>
    <phoneticPr fontId="1" type="noConversion"/>
  </si>
  <si>
    <t>디지털카메라</t>
    <phoneticPr fontId="1" type="noConversion"/>
  </si>
  <si>
    <t>현승전자</t>
    <phoneticPr fontId="1" type="noConversion"/>
  </si>
  <si>
    <t>DVD</t>
    <phoneticPr fontId="1" type="noConversion"/>
  </si>
  <si>
    <t>푸름전자</t>
  </si>
  <si>
    <t>DL전자</t>
  </si>
  <si>
    <t>스마트폰</t>
  </si>
  <si>
    <t>거래처 판매 현황</t>
    <phoneticPr fontId="2" type="noConversion"/>
  </si>
  <si>
    <t>상품명</t>
    <phoneticPr fontId="2" type="noConversion"/>
  </si>
  <si>
    <t>하나전자</t>
  </si>
  <si>
    <t>LED TV 42</t>
  </si>
  <si>
    <t>스마트 TV 40</t>
  </si>
  <si>
    <t>MP3 8G</t>
  </si>
  <si>
    <t>MP3 16G</t>
    <phoneticPr fontId="1" type="noConversion"/>
  </si>
  <si>
    <t>2017-06-31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</si>
</sst>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&quot;_-;_-@_-"/>
    <numFmt numFmtId="177" formatCode="yyyy&quot;-&quot;mm&quot;-&quot;dd;@"/>
  </numFmts>
  <fonts count="7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177" fontId="6" fillId="0" borderId="1" xfId="0" applyNumberFormat="1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 shrinkToFit="1"/>
    </xf>
    <xf numFmtId="176" fontId="6" fillId="0" borderId="3" xfId="0" applyNumberFormat="1" applyFont="1" applyBorder="1" applyAlignment="1">
      <alignment horizontal="center" vertical="center" shrinkToFit="1"/>
    </xf>
    <xf numFmtId="177" fontId="6" fillId="0" borderId="4" xfId="0" applyNumberFormat="1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176" fontId="6" fillId="0" borderId="5" xfId="0" applyNumberFormat="1" applyFont="1" applyBorder="1" applyAlignment="1">
      <alignment horizontal="center" vertical="center" shrinkToFit="1"/>
    </xf>
    <xf numFmtId="176" fontId="6" fillId="0" borderId="6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고구려 벽화">
      <a:dk1>
        <a:sysClr val="windowText" lastClr="000000"/>
      </a:dk1>
      <a:lt1>
        <a:sysClr val="window" lastClr="FFFFFF"/>
      </a:lt1>
      <a:dk2>
        <a:srgbClr val="433021"/>
      </a:dk2>
      <a:lt2>
        <a:srgbClr val="E8D8CA"/>
      </a:lt2>
      <a:accent1>
        <a:srgbClr val="E49458"/>
      </a:accent1>
      <a:accent2>
        <a:srgbClr val="74AD8D"/>
      </a:accent2>
      <a:accent3>
        <a:srgbClr val="D4AC30"/>
      </a:accent3>
      <a:accent4>
        <a:srgbClr val="7BA5BE"/>
      </a:accent4>
      <a:accent5>
        <a:srgbClr val="E4A098"/>
      </a:accent5>
      <a:accent6>
        <a:srgbClr val="70B4B7"/>
      </a:accent6>
      <a:hlink>
        <a:srgbClr val="008685"/>
      </a:hlink>
      <a:folHlink>
        <a:srgbClr val="EA5A2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-0.249977111117893"/>
  </sheetPr>
  <dimension ref="A1:J83"/>
  <sheetViews>
    <sheetView tabSelected="1" zoomScaleNormal="100" workbookViewId="0">
      <selection activeCell="I14" sqref="I14"/>
    </sheetView>
  </sheetViews>
  <sheetFormatPr defaultRowHeight="16.5"/>
  <cols>
    <col min="1" max="1" width="11" style="1" customWidth="1"/>
    <col min="2" max="2" width="11.109375" style="1" customWidth="1"/>
    <col min="3" max="3" width="13.5546875" style="1" customWidth="1"/>
    <col min="4" max="4" width="6" style="1" customWidth="1"/>
    <col min="5" max="8" width="11.88671875" style="1" customWidth="1"/>
    <col min="9" max="9" width="11.77734375" style="1" customWidth="1"/>
    <col min="10" max="10" width="12.21875" style="1" customWidth="1"/>
    <col min="11" max="12" width="8.88671875" style="1"/>
    <col min="13" max="13" width="11.44140625" style="1" bestFit="1" customWidth="1"/>
    <col min="14" max="16384" width="8.88671875" style="1"/>
  </cols>
  <sheetData>
    <row r="1" spans="1:10" ht="45" customHeight="1">
      <c r="A1" s="15" t="s">
        <v>15</v>
      </c>
      <c r="B1" s="15"/>
      <c r="C1" s="15"/>
      <c r="D1" s="15"/>
      <c r="E1" s="15"/>
      <c r="F1" s="15"/>
      <c r="G1" s="15"/>
      <c r="H1" s="15"/>
      <c r="I1" s="2"/>
      <c r="J1" s="2"/>
    </row>
    <row r="2" spans="1:10" customFormat="1" ht="20.25" customHeight="1"/>
    <row r="3" spans="1:10" ht="20.25" customHeight="1">
      <c r="A3" s="3" t="s">
        <v>0</v>
      </c>
      <c r="B3" s="4" t="s">
        <v>2</v>
      </c>
      <c r="C3" s="4" t="s">
        <v>16</v>
      </c>
      <c r="D3" s="4" t="s">
        <v>3</v>
      </c>
      <c r="E3" s="4" t="s">
        <v>1</v>
      </c>
      <c r="F3" s="4" t="s">
        <v>4</v>
      </c>
      <c r="G3" s="4" t="s">
        <v>5</v>
      </c>
      <c r="H3" s="5" t="s">
        <v>6</v>
      </c>
    </row>
    <row r="4" spans="1:10" ht="17.25" customHeight="1">
      <c r="A4" s="6">
        <v>42827</v>
      </c>
      <c r="B4" s="7" t="s">
        <v>17</v>
      </c>
      <c r="C4" s="8" t="s">
        <v>18</v>
      </c>
      <c r="D4" s="7">
        <v>10</v>
      </c>
      <c r="E4" s="9">
        <v>1030000</v>
      </c>
      <c r="F4" s="9">
        <f>IF(OR(판매현황!$D4="",판매현황!$E4=""),"",판매현황!$D4*판매현황!$E4)</f>
        <v>10300000</v>
      </c>
      <c r="G4" s="9">
        <f>IF(F4="","",판매현황!$F4*10%)</f>
        <v>1030000</v>
      </c>
      <c r="H4" s="10">
        <f t="shared" ref="H4:H28" si="0">SUM(F4:G4)</f>
        <v>11330000</v>
      </c>
    </row>
    <row r="5" spans="1:10" ht="17.25" customHeight="1">
      <c r="A5" s="6">
        <v>42829</v>
      </c>
      <c r="B5" s="7" t="s">
        <v>12</v>
      </c>
      <c r="C5" s="7" t="s">
        <v>19</v>
      </c>
      <c r="D5" s="7">
        <v>12</v>
      </c>
      <c r="E5" s="9">
        <v>1575000</v>
      </c>
      <c r="F5" s="9">
        <f>IF(OR(판매현황!$D5="",판매현황!$E5=""),"",판매현황!$D5*판매현황!$E5)</f>
        <v>18900000</v>
      </c>
      <c r="G5" s="9">
        <f>IF(F5="","",판매현황!$F5*10%)</f>
        <v>1890000</v>
      </c>
      <c r="H5" s="10">
        <f t="shared" si="0"/>
        <v>20790000</v>
      </c>
    </row>
    <row r="6" spans="1:10" ht="17.25" customHeight="1">
      <c r="A6" s="6">
        <v>42830</v>
      </c>
      <c r="B6" s="7" t="s">
        <v>12</v>
      </c>
      <c r="C6" s="7" t="s">
        <v>20</v>
      </c>
      <c r="D6" s="7">
        <v>19</v>
      </c>
      <c r="E6" s="9">
        <v>95000</v>
      </c>
      <c r="F6" s="9">
        <f>IF(OR(판매현황!$D6="",판매현황!$E6=""),"",판매현황!$D6*판매현황!$E6)</f>
        <v>1805000</v>
      </c>
      <c r="G6" s="9">
        <f>IF(F6="","",판매현황!$F6*10%)</f>
        <v>180500</v>
      </c>
      <c r="H6" s="10">
        <f t="shared" si="0"/>
        <v>1985500</v>
      </c>
    </row>
    <row r="7" spans="1:10" ht="17.25" customHeight="1">
      <c r="A7" s="6">
        <v>42831</v>
      </c>
      <c r="B7" s="7" t="s">
        <v>17</v>
      </c>
      <c r="C7" s="7" t="s">
        <v>7</v>
      </c>
      <c r="D7" s="7">
        <v>20</v>
      </c>
      <c r="E7" s="9">
        <v>856000</v>
      </c>
      <c r="F7" s="9">
        <f>IF(OR(판매현황!$D7="",판매현황!$E7=""),"",판매현황!$D7*판매현황!$E7)</f>
        <v>17120000</v>
      </c>
      <c r="G7" s="9">
        <f>IF(F7="","",판매현황!$F7*10%)</f>
        <v>1712000</v>
      </c>
      <c r="H7" s="10">
        <f t="shared" si="0"/>
        <v>18832000</v>
      </c>
    </row>
    <row r="8" spans="1:10" ht="17.25" customHeight="1">
      <c r="A8" s="6">
        <v>42832</v>
      </c>
      <c r="B8" s="7" t="s">
        <v>13</v>
      </c>
      <c r="C8" s="7" t="s">
        <v>19</v>
      </c>
      <c r="D8" s="7">
        <v>10</v>
      </c>
      <c r="E8" s="9">
        <v>1575000</v>
      </c>
      <c r="F8" s="9">
        <f>IF(OR(판매현황!$D8="",판매현황!$E8=""),"",판매현황!$D8*판매현황!$E8)</f>
        <v>15750000</v>
      </c>
      <c r="G8" s="9">
        <f>IF(F8="","",판매현황!$F8*10%)</f>
        <v>1575000</v>
      </c>
      <c r="H8" s="10">
        <f t="shared" si="0"/>
        <v>17325000</v>
      </c>
    </row>
    <row r="9" spans="1:10" ht="17.25" customHeight="1">
      <c r="A9" s="6">
        <v>42833</v>
      </c>
      <c r="B9" s="7" t="s">
        <v>8</v>
      </c>
      <c r="C9" s="7" t="s">
        <v>14</v>
      </c>
      <c r="D9" s="7">
        <v>20</v>
      </c>
      <c r="E9" s="9">
        <v>364500</v>
      </c>
      <c r="F9" s="9">
        <f>IF(OR(판매현황!$D9="",판매현황!$E9=""),"",판매현황!$D9*판매현황!$E9)</f>
        <v>7290000</v>
      </c>
      <c r="G9" s="9">
        <f>IF(F9="","",판매현황!$F9*10%)</f>
        <v>729000</v>
      </c>
      <c r="H9" s="10">
        <f t="shared" si="0"/>
        <v>8019000</v>
      </c>
    </row>
    <row r="10" spans="1:10" ht="17.25" customHeight="1">
      <c r="A10" s="6">
        <v>42836</v>
      </c>
      <c r="B10" s="7" t="s">
        <v>13</v>
      </c>
      <c r="C10" s="8" t="s">
        <v>18</v>
      </c>
      <c r="D10" s="7">
        <v>10</v>
      </c>
      <c r="E10" s="9">
        <v>1030000</v>
      </c>
      <c r="F10" s="9">
        <f>IF(OR(판매현황!$D10="",판매현황!$E10=""),"",판매현황!$D10*판매현황!$E10)</f>
        <v>10300000</v>
      </c>
      <c r="G10" s="9">
        <f>IF(F10="","",판매현황!$F10*10%)</f>
        <v>1030000</v>
      </c>
      <c r="H10" s="10">
        <f t="shared" si="0"/>
        <v>11330000</v>
      </c>
    </row>
    <row r="11" spans="1:10" ht="17.25" customHeight="1">
      <c r="A11" s="6">
        <v>42837</v>
      </c>
      <c r="B11" s="7" t="s">
        <v>8</v>
      </c>
      <c r="C11" s="7" t="s">
        <v>19</v>
      </c>
      <c r="D11" s="7">
        <v>20</v>
      </c>
      <c r="E11" s="9">
        <v>1575000</v>
      </c>
      <c r="F11" s="9">
        <f>IF(OR(판매현황!$D11="",판매현황!$E11=""),"",판매현황!$D11*판매현황!$E11)</f>
        <v>31500000</v>
      </c>
      <c r="G11" s="9">
        <f>IF(F11="","",판매현황!$F11*10%)</f>
        <v>3150000</v>
      </c>
      <c r="H11" s="10">
        <f t="shared" si="0"/>
        <v>34650000</v>
      </c>
    </row>
    <row r="12" spans="1:10" ht="17.25" customHeight="1">
      <c r="A12" s="6">
        <v>42838</v>
      </c>
      <c r="B12" s="7" t="s">
        <v>17</v>
      </c>
      <c r="C12" s="7" t="s">
        <v>9</v>
      </c>
      <c r="D12" s="7">
        <v>14</v>
      </c>
      <c r="E12" s="9">
        <v>265000</v>
      </c>
      <c r="F12" s="9">
        <f>IF(OR(판매현황!$D12="",판매현황!$E12=""),"",판매현황!$D12*판매현황!$E12)</f>
        <v>3710000</v>
      </c>
      <c r="G12" s="9">
        <f>IF(F12="","",판매현황!$F12*10%)</f>
        <v>371000</v>
      </c>
      <c r="H12" s="10">
        <f t="shared" si="0"/>
        <v>4081000</v>
      </c>
    </row>
    <row r="13" spans="1:10" ht="17.25" customHeight="1">
      <c r="A13" s="6">
        <v>42839</v>
      </c>
      <c r="B13" s="7" t="s">
        <v>12</v>
      </c>
      <c r="C13" s="7" t="s">
        <v>21</v>
      </c>
      <c r="D13" s="7">
        <v>30</v>
      </c>
      <c r="E13" s="9">
        <v>155000</v>
      </c>
      <c r="F13" s="9">
        <f>IF(OR(판매현황!$D13="",판매현황!$E13=""),"",판매현황!$D13*판매현황!$E13)</f>
        <v>4650000</v>
      </c>
      <c r="G13" s="9">
        <f>IF(F13="","",판매현황!$F13*10%)</f>
        <v>465000</v>
      </c>
      <c r="H13" s="10">
        <f t="shared" si="0"/>
        <v>5115000</v>
      </c>
    </row>
    <row r="14" spans="1:10" ht="17.25" customHeight="1">
      <c r="A14" s="6">
        <v>42840</v>
      </c>
      <c r="B14" s="7" t="s">
        <v>13</v>
      </c>
      <c r="C14" s="7" t="s">
        <v>7</v>
      </c>
      <c r="D14" s="7">
        <v>10</v>
      </c>
      <c r="E14" s="9">
        <v>856000</v>
      </c>
      <c r="F14" s="9">
        <f>IF(OR(판매현황!$D14="",판매현황!$E14=""),"",판매현황!$D14*판매현황!$E14)</f>
        <v>8560000</v>
      </c>
      <c r="G14" s="9">
        <f>IF(F14="","",판매현황!$F14*10%)</f>
        <v>856000</v>
      </c>
      <c r="H14" s="10">
        <f t="shared" si="0"/>
        <v>9416000</v>
      </c>
    </row>
    <row r="15" spans="1:10" ht="17.25" customHeight="1">
      <c r="A15" s="6">
        <v>42843</v>
      </c>
      <c r="B15" s="7" t="s">
        <v>13</v>
      </c>
      <c r="C15" s="8" t="s">
        <v>18</v>
      </c>
      <c r="D15" s="7">
        <v>21</v>
      </c>
      <c r="E15" s="9">
        <v>1030000</v>
      </c>
      <c r="F15" s="9">
        <f>IF(OR(판매현황!$D15="",판매현황!$E15=""),"",판매현황!$D15*판매현황!$E15)</f>
        <v>21630000</v>
      </c>
      <c r="G15" s="9">
        <f>IF(F15="","",판매현황!$F15*10%)</f>
        <v>2163000</v>
      </c>
      <c r="H15" s="10">
        <f t="shared" si="0"/>
        <v>23793000</v>
      </c>
    </row>
    <row r="16" spans="1:10" ht="17.25" customHeight="1">
      <c r="A16" s="6">
        <v>42844</v>
      </c>
      <c r="B16" s="7" t="s">
        <v>10</v>
      </c>
      <c r="C16" s="7" t="s">
        <v>14</v>
      </c>
      <c r="D16" s="7">
        <v>33</v>
      </c>
      <c r="E16" s="9">
        <v>364500</v>
      </c>
      <c r="F16" s="9">
        <f>IF(OR(판매현황!$D16="",판매현황!$E16=""),"",판매현황!$D16*판매현황!$E16)</f>
        <v>12028500</v>
      </c>
      <c r="G16" s="9">
        <f>IF(F16="","",판매현황!$F16*10%)</f>
        <v>1202850</v>
      </c>
      <c r="H16" s="10">
        <f t="shared" si="0"/>
        <v>13231350</v>
      </c>
    </row>
    <row r="17" spans="1:8" ht="17.25" customHeight="1">
      <c r="A17" s="6">
        <v>42845</v>
      </c>
      <c r="B17" s="7" t="s">
        <v>12</v>
      </c>
      <c r="C17" s="7" t="s">
        <v>9</v>
      </c>
      <c r="D17" s="7">
        <v>20</v>
      </c>
      <c r="E17" s="9">
        <v>265000</v>
      </c>
      <c r="F17" s="9">
        <f>IF(OR(판매현황!$D17="",판매현황!$E17=""),"",판매현황!$D17*판매현황!$E17)</f>
        <v>5300000</v>
      </c>
      <c r="G17" s="9">
        <f>IF(F17="","",판매현황!$F17*10%)</f>
        <v>530000</v>
      </c>
      <c r="H17" s="10">
        <f t="shared" si="0"/>
        <v>5830000</v>
      </c>
    </row>
    <row r="18" spans="1:8" ht="17.25" customHeight="1">
      <c r="A18" s="6">
        <v>42846</v>
      </c>
      <c r="B18" s="7" t="s">
        <v>8</v>
      </c>
      <c r="C18" s="7" t="s">
        <v>11</v>
      </c>
      <c r="D18" s="7">
        <v>41</v>
      </c>
      <c r="E18" s="9">
        <v>215000</v>
      </c>
      <c r="F18" s="9">
        <f>IF(OR(판매현황!$D18="",판매현황!$E18=""),"",판매현황!$D18*판매현황!$E18)</f>
        <v>8815000</v>
      </c>
      <c r="G18" s="9">
        <f>IF(F18="","",판매현황!$F18*10%)</f>
        <v>881500</v>
      </c>
      <c r="H18" s="10">
        <f t="shared" si="0"/>
        <v>9696500</v>
      </c>
    </row>
    <row r="19" spans="1:8" ht="17.25" customHeight="1">
      <c r="A19" s="6">
        <v>42847</v>
      </c>
      <c r="B19" s="7" t="s">
        <v>13</v>
      </c>
      <c r="C19" s="7" t="s">
        <v>20</v>
      </c>
      <c r="D19" s="7">
        <v>10</v>
      </c>
      <c r="E19" s="9">
        <v>95000</v>
      </c>
      <c r="F19" s="9">
        <f>IF(OR(판매현황!$D19="",판매현황!$E19=""),"",판매현황!$D19*판매현황!$E19)</f>
        <v>950000</v>
      </c>
      <c r="G19" s="9">
        <f>IF(F19="","",판매현황!$F19*10%)</f>
        <v>95000</v>
      </c>
      <c r="H19" s="10">
        <f t="shared" si="0"/>
        <v>1045000</v>
      </c>
    </row>
    <row r="20" spans="1:8" ht="17.25" customHeight="1">
      <c r="A20" s="6">
        <v>42850</v>
      </c>
      <c r="B20" s="7" t="s">
        <v>10</v>
      </c>
      <c r="C20" s="8" t="s">
        <v>18</v>
      </c>
      <c r="D20" s="7">
        <v>12</v>
      </c>
      <c r="E20" s="9">
        <v>1030000</v>
      </c>
      <c r="F20" s="9">
        <f>IF(OR(판매현황!$D20="",판매현황!$E20=""),"",판매현황!$D20*판매현황!$E20)</f>
        <v>12360000</v>
      </c>
      <c r="G20" s="9">
        <f>IF(F20="","",판매현황!$F20*10%)</f>
        <v>1236000</v>
      </c>
      <c r="H20" s="10">
        <f t="shared" si="0"/>
        <v>13596000</v>
      </c>
    </row>
    <row r="21" spans="1:8" ht="17.25" customHeight="1">
      <c r="A21" s="6">
        <v>42851</v>
      </c>
      <c r="B21" s="7" t="s">
        <v>17</v>
      </c>
      <c r="C21" s="7" t="s">
        <v>7</v>
      </c>
      <c r="D21" s="7">
        <v>25</v>
      </c>
      <c r="E21" s="9">
        <v>856000</v>
      </c>
      <c r="F21" s="9">
        <f>IF(OR(판매현황!$D21="",판매현황!$E21=""),"",판매현황!$D21*판매현황!$E21)</f>
        <v>21400000</v>
      </c>
      <c r="G21" s="9">
        <f>IF(F21="","",판매현황!$F21*10%)</f>
        <v>2140000</v>
      </c>
      <c r="H21" s="10">
        <f t="shared" si="0"/>
        <v>23540000</v>
      </c>
    </row>
    <row r="22" spans="1:8" ht="17.25" customHeight="1">
      <c r="A22" s="6">
        <v>42852</v>
      </c>
      <c r="B22" s="7" t="s">
        <v>13</v>
      </c>
      <c r="C22" s="7" t="s">
        <v>14</v>
      </c>
      <c r="D22" s="7">
        <v>30</v>
      </c>
      <c r="E22" s="9">
        <v>364500</v>
      </c>
      <c r="F22" s="9">
        <f>IF(OR(판매현황!$D22="",판매현황!$E22=""),"",판매현황!$D22*판매현황!$E22)</f>
        <v>10935000</v>
      </c>
      <c r="G22" s="9">
        <f>IF(F22="","",판매현황!$F22*10%)</f>
        <v>1093500</v>
      </c>
      <c r="H22" s="10">
        <f t="shared" si="0"/>
        <v>12028500</v>
      </c>
    </row>
    <row r="23" spans="1:8" ht="17.25" customHeight="1">
      <c r="A23" s="6">
        <v>42853</v>
      </c>
      <c r="B23" s="7" t="s">
        <v>17</v>
      </c>
      <c r="C23" s="7" t="s">
        <v>19</v>
      </c>
      <c r="D23" s="7">
        <v>20</v>
      </c>
      <c r="E23" s="9">
        <v>1575000</v>
      </c>
      <c r="F23" s="9">
        <f>IF(OR(판매현황!$D23="",판매현황!$E23=""),"",판매현황!$D23*판매현황!$E23)</f>
        <v>31500000</v>
      </c>
      <c r="G23" s="9">
        <f>IF(F23="","",판매현황!$F23*10%)</f>
        <v>3150000</v>
      </c>
      <c r="H23" s="10">
        <f t="shared" si="0"/>
        <v>34650000</v>
      </c>
    </row>
    <row r="24" spans="1:8" ht="17.25" customHeight="1">
      <c r="A24" s="6">
        <v>42854</v>
      </c>
      <c r="B24" s="7" t="s">
        <v>13</v>
      </c>
      <c r="C24" s="7" t="s">
        <v>20</v>
      </c>
      <c r="D24" s="7">
        <v>20</v>
      </c>
      <c r="E24" s="9">
        <v>95000</v>
      </c>
      <c r="F24" s="9">
        <f>IF(OR(판매현황!$D24="",판매현황!$E24=""),"",판매현황!$D24*판매현황!$E24)</f>
        <v>1900000</v>
      </c>
      <c r="G24" s="9">
        <f>IF(F24="","",판매현황!$F24*10%)</f>
        <v>190000</v>
      </c>
      <c r="H24" s="10">
        <f t="shared" si="0"/>
        <v>2090000</v>
      </c>
    </row>
    <row r="25" spans="1:8" ht="17.25" customHeight="1">
      <c r="A25" s="6">
        <v>42856</v>
      </c>
      <c r="B25" s="7" t="s">
        <v>12</v>
      </c>
      <c r="C25" s="7" t="s">
        <v>20</v>
      </c>
      <c r="D25" s="7">
        <v>15</v>
      </c>
      <c r="E25" s="9">
        <v>95000</v>
      </c>
      <c r="F25" s="9">
        <f>IF(OR(판매현황!$D25="",판매현황!$E25=""),"",판매현황!$D25*판매현황!$E25)</f>
        <v>1425000</v>
      </c>
      <c r="G25" s="9">
        <f>IF(F25="","",판매현황!$F25*10%)</f>
        <v>142500</v>
      </c>
      <c r="H25" s="10">
        <f t="shared" si="0"/>
        <v>1567500</v>
      </c>
    </row>
    <row r="26" spans="1:8" ht="17.25" customHeight="1">
      <c r="A26" s="6">
        <v>42857</v>
      </c>
      <c r="B26" s="7" t="s">
        <v>10</v>
      </c>
      <c r="C26" s="7" t="s">
        <v>9</v>
      </c>
      <c r="D26" s="7">
        <v>20</v>
      </c>
      <c r="E26" s="9">
        <v>265000</v>
      </c>
      <c r="F26" s="9">
        <f>IF(OR(판매현황!$D26="",판매현황!$E26=""),"",판매현황!$D26*판매현황!$E26)</f>
        <v>5300000</v>
      </c>
      <c r="G26" s="9">
        <f>IF(F26="","",판매현황!$F26*10%)</f>
        <v>530000</v>
      </c>
      <c r="H26" s="10">
        <f t="shared" si="0"/>
        <v>5830000</v>
      </c>
    </row>
    <row r="27" spans="1:8" ht="17.25" customHeight="1">
      <c r="A27" s="6">
        <v>42858</v>
      </c>
      <c r="B27" s="7" t="s">
        <v>13</v>
      </c>
      <c r="C27" s="8" t="s">
        <v>18</v>
      </c>
      <c r="D27" s="7">
        <v>15</v>
      </c>
      <c r="E27" s="9">
        <v>1030000</v>
      </c>
      <c r="F27" s="9">
        <f>IF(OR(판매현황!$D27="",판매현황!$E27=""),"",판매현황!$D27*판매현황!$E27)</f>
        <v>15450000</v>
      </c>
      <c r="G27" s="9">
        <f>IF(F27="","",판매현황!$F27*10%)</f>
        <v>1545000</v>
      </c>
      <c r="H27" s="10">
        <f t="shared" si="0"/>
        <v>16995000</v>
      </c>
    </row>
    <row r="28" spans="1:8" ht="17.25" customHeight="1">
      <c r="A28" s="6">
        <v>42859</v>
      </c>
      <c r="B28" s="7" t="s">
        <v>10</v>
      </c>
      <c r="C28" s="7" t="s">
        <v>14</v>
      </c>
      <c r="D28" s="7">
        <v>40</v>
      </c>
      <c r="E28" s="9">
        <v>364500</v>
      </c>
      <c r="F28" s="9">
        <f>IF(OR(판매현황!$D28="",판매현황!$E28=""),"",판매현황!$D28*판매현황!$E28)</f>
        <v>14580000</v>
      </c>
      <c r="G28" s="9">
        <f>IF(F28="","",판매현황!$F28*10%)</f>
        <v>1458000</v>
      </c>
      <c r="H28" s="10">
        <f t="shared" si="0"/>
        <v>16038000</v>
      </c>
    </row>
    <row r="29" spans="1:8" ht="17.25" customHeight="1">
      <c r="A29" s="6">
        <v>42860</v>
      </c>
      <c r="B29" s="7" t="s">
        <v>17</v>
      </c>
      <c r="C29" s="8" t="s">
        <v>18</v>
      </c>
      <c r="D29" s="7">
        <v>10</v>
      </c>
      <c r="E29" s="9">
        <v>1030000</v>
      </c>
      <c r="F29" s="9">
        <f>IF(OR(판매현황!$D29="",판매현황!$E29=""),"",판매현황!$D29*판매현황!$E29)</f>
        <v>10300000</v>
      </c>
      <c r="G29" s="9">
        <f>IF(F29="","",판매현황!$F29*10%)</f>
        <v>1030000</v>
      </c>
      <c r="H29" s="10">
        <f t="shared" ref="H29:H83" si="1">SUM(F29:G29)</f>
        <v>11330000</v>
      </c>
    </row>
    <row r="30" spans="1:8" ht="17.25" customHeight="1">
      <c r="A30" s="6">
        <v>42863</v>
      </c>
      <c r="B30" s="7" t="s">
        <v>12</v>
      </c>
      <c r="C30" s="7" t="s">
        <v>19</v>
      </c>
      <c r="D30" s="7">
        <v>15</v>
      </c>
      <c r="E30" s="9">
        <v>1575000</v>
      </c>
      <c r="F30" s="9">
        <f>IF(OR(판매현황!$D30="",판매현황!$E30=""),"",판매현황!$D30*판매현황!$E30)</f>
        <v>23625000</v>
      </c>
      <c r="G30" s="9">
        <f>IF(F30="","",판매현황!$F30*10%)</f>
        <v>2362500</v>
      </c>
      <c r="H30" s="10">
        <f t="shared" si="1"/>
        <v>25987500</v>
      </c>
    </row>
    <row r="31" spans="1:8" ht="17.25" customHeight="1">
      <c r="A31" s="6">
        <v>42864</v>
      </c>
      <c r="B31" s="7" t="s">
        <v>12</v>
      </c>
      <c r="C31" s="7" t="s">
        <v>20</v>
      </c>
      <c r="D31" s="7">
        <v>20</v>
      </c>
      <c r="E31" s="9">
        <v>95000</v>
      </c>
      <c r="F31" s="9">
        <f>IF(OR(판매현황!$D31="",판매현황!$E31=""),"",판매현황!$D31*판매현황!$E31)</f>
        <v>1900000</v>
      </c>
      <c r="G31" s="9">
        <f>IF(F31="","",판매현황!$F31*10%)</f>
        <v>190000</v>
      </c>
      <c r="H31" s="10">
        <f t="shared" si="1"/>
        <v>2090000</v>
      </c>
    </row>
    <row r="32" spans="1:8" ht="17.25" customHeight="1">
      <c r="A32" s="6">
        <v>42865</v>
      </c>
      <c r="B32" s="7" t="s">
        <v>17</v>
      </c>
      <c r="C32" s="7" t="s">
        <v>7</v>
      </c>
      <c r="D32" s="7">
        <v>25</v>
      </c>
      <c r="E32" s="9">
        <v>856000</v>
      </c>
      <c r="F32" s="9">
        <f>IF(OR(판매현황!$D32="",판매현황!$E32=""),"",판매현황!$D32*판매현황!$E32)</f>
        <v>21400000</v>
      </c>
      <c r="G32" s="9">
        <f>IF(F32="","",판매현황!$F32*10%)</f>
        <v>2140000</v>
      </c>
      <c r="H32" s="10">
        <f t="shared" si="1"/>
        <v>23540000</v>
      </c>
    </row>
    <row r="33" spans="1:8" ht="17.25" customHeight="1">
      <c r="A33" s="6">
        <v>42866</v>
      </c>
      <c r="B33" s="7" t="s">
        <v>13</v>
      </c>
      <c r="C33" s="7" t="s">
        <v>19</v>
      </c>
      <c r="D33" s="7">
        <v>15</v>
      </c>
      <c r="E33" s="9">
        <v>1575000</v>
      </c>
      <c r="F33" s="9">
        <f>IF(OR(판매현황!$D33="",판매현황!$E33=""),"",판매현황!$D33*판매현황!$E33)</f>
        <v>23625000</v>
      </c>
      <c r="G33" s="9">
        <f>IF(F33="","",판매현황!$F33*10%)</f>
        <v>2362500</v>
      </c>
      <c r="H33" s="10">
        <f t="shared" si="1"/>
        <v>25987500</v>
      </c>
    </row>
    <row r="34" spans="1:8" ht="17.25" customHeight="1">
      <c r="A34" s="6">
        <v>42867</v>
      </c>
      <c r="B34" s="7" t="s">
        <v>8</v>
      </c>
      <c r="C34" s="7" t="s">
        <v>14</v>
      </c>
      <c r="D34" s="7">
        <v>10</v>
      </c>
      <c r="E34" s="9">
        <v>364500</v>
      </c>
      <c r="F34" s="9">
        <f>IF(OR(판매현황!$D34="",판매현황!$E34=""),"",판매현황!$D34*판매현황!$E34)</f>
        <v>3645000</v>
      </c>
      <c r="G34" s="9">
        <f>IF(F34="","",판매현황!$F34*10%)</f>
        <v>364500</v>
      </c>
      <c r="H34" s="10">
        <f t="shared" si="1"/>
        <v>4009500</v>
      </c>
    </row>
    <row r="35" spans="1:8" ht="17.25" customHeight="1">
      <c r="A35" s="6">
        <v>42870</v>
      </c>
      <c r="B35" s="7" t="s">
        <v>13</v>
      </c>
      <c r="C35" s="8" t="s">
        <v>18</v>
      </c>
      <c r="D35" s="7">
        <v>10</v>
      </c>
      <c r="E35" s="9">
        <v>1030000</v>
      </c>
      <c r="F35" s="9">
        <f>IF(OR(판매현황!$D35="",판매현황!$E35=""),"",판매현황!$D35*판매현황!$E35)</f>
        <v>10300000</v>
      </c>
      <c r="G35" s="9">
        <f>IF(F35="","",판매현황!$F35*10%)</f>
        <v>1030000</v>
      </c>
      <c r="H35" s="10">
        <f t="shared" si="1"/>
        <v>11330000</v>
      </c>
    </row>
    <row r="36" spans="1:8" ht="17.25" customHeight="1">
      <c r="A36" s="6">
        <v>42871</v>
      </c>
      <c r="B36" s="7" t="s">
        <v>8</v>
      </c>
      <c r="C36" s="7" t="s">
        <v>19</v>
      </c>
      <c r="D36" s="7">
        <v>30</v>
      </c>
      <c r="E36" s="9">
        <v>1575000</v>
      </c>
      <c r="F36" s="9">
        <f>IF(OR(판매현황!$D36="",판매현황!$E36=""),"",판매현황!$D36*판매현황!$E36)</f>
        <v>47250000</v>
      </c>
      <c r="G36" s="9">
        <f>IF(F36="","",판매현황!$F36*10%)</f>
        <v>4725000</v>
      </c>
      <c r="H36" s="10">
        <f t="shared" si="1"/>
        <v>51975000</v>
      </c>
    </row>
    <row r="37" spans="1:8" ht="17.25" customHeight="1">
      <c r="A37" s="6">
        <v>42872</v>
      </c>
      <c r="B37" s="7" t="s">
        <v>17</v>
      </c>
      <c r="C37" s="7" t="s">
        <v>9</v>
      </c>
      <c r="D37" s="7">
        <v>25</v>
      </c>
      <c r="E37" s="9">
        <v>265000</v>
      </c>
      <c r="F37" s="9">
        <f>IF(OR(판매현황!$D37="",판매현황!$E37=""),"",판매현황!$D37*판매현황!$E37)</f>
        <v>6625000</v>
      </c>
      <c r="G37" s="9">
        <f>IF(F37="","",판매현황!$F37*10%)</f>
        <v>662500</v>
      </c>
      <c r="H37" s="10">
        <f t="shared" si="1"/>
        <v>7287500</v>
      </c>
    </row>
    <row r="38" spans="1:8" ht="17.25" customHeight="1">
      <c r="A38" s="6">
        <v>42873</v>
      </c>
      <c r="B38" s="7" t="s">
        <v>12</v>
      </c>
      <c r="C38" s="7" t="s">
        <v>20</v>
      </c>
      <c r="D38" s="7">
        <v>45</v>
      </c>
      <c r="E38" s="9">
        <v>95000</v>
      </c>
      <c r="F38" s="9">
        <f>IF(OR(판매현황!$D38="",판매현황!$E38=""),"",판매현황!$D38*판매현황!$E38)</f>
        <v>4275000</v>
      </c>
      <c r="G38" s="9">
        <f>IF(F38="","",판매현황!$F38*10%)</f>
        <v>427500</v>
      </c>
      <c r="H38" s="10">
        <f t="shared" si="1"/>
        <v>4702500</v>
      </c>
    </row>
    <row r="39" spans="1:8" ht="17.25" customHeight="1">
      <c r="A39" s="6">
        <v>42874</v>
      </c>
      <c r="B39" s="7" t="s">
        <v>13</v>
      </c>
      <c r="C39" s="7" t="s">
        <v>7</v>
      </c>
      <c r="D39" s="7">
        <v>15</v>
      </c>
      <c r="E39" s="9">
        <v>856000</v>
      </c>
      <c r="F39" s="9">
        <f>IF(OR(판매현황!$D39="",판매현황!$E39=""),"",판매현황!$D39*판매현황!$E39)</f>
        <v>12840000</v>
      </c>
      <c r="G39" s="9">
        <f>IF(F39="","",판매현황!$F39*10%)</f>
        <v>1284000</v>
      </c>
      <c r="H39" s="10">
        <f t="shared" si="1"/>
        <v>14124000</v>
      </c>
    </row>
    <row r="40" spans="1:8" ht="17.25" customHeight="1">
      <c r="A40" s="6">
        <v>42877</v>
      </c>
      <c r="B40" s="7" t="s">
        <v>13</v>
      </c>
      <c r="C40" s="8" t="s">
        <v>18</v>
      </c>
      <c r="D40" s="7">
        <v>15</v>
      </c>
      <c r="E40" s="9">
        <v>1030000</v>
      </c>
      <c r="F40" s="9">
        <f>IF(OR(판매현황!$D40="",판매현황!$E40=""),"",판매현황!$D40*판매현황!$E40)</f>
        <v>15450000</v>
      </c>
      <c r="G40" s="9">
        <f>IF(F40="","",판매현황!$F40*10%)</f>
        <v>1545000</v>
      </c>
      <c r="H40" s="10">
        <f t="shared" si="1"/>
        <v>16995000</v>
      </c>
    </row>
    <row r="41" spans="1:8" ht="17.25" customHeight="1">
      <c r="A41" s="6">
        <v>42878</v>
      </c>
      <c r="B41" s="7" t="s">
        <v>10</v>
      </c>
      <c r="C41" s="7" t="s">
        <v>14</v>
      </c>
      <c r="D41" s="7">
        <v>30</v>
      </c>
      <c r="E41" s="9">
        <v>364500</v>
      </c>
      <c r="F41" s="9">
        <f>IF(OR(판매현황!$D41="",판매현황!$E41=""),"",판매현황!$D41*판매현황!$E41)</f>
        <v>10935000</v>
      </c>
      <c r="G41" s="9">
        <f>IF(F41="","",판매현황!$F41*10%)</f>
        <v>1093500</v>
      </c>
      <c r="H41" s="10">
        <f t="shared" si="1"/>
        <v>12028500</v>
      </c>
    </row>
    <row r="42" spans="1:8" ht="17.25" customHeight="1">
      <c r="A42" s="6">
        <v>42879</v>
      </c>
      <c r="B42" s="7" t="s">
        <v>12</v>
      </c>
      <c r="C42" s="7" t="s">
        <v>9</v>
      </c>
      <c r="D42" s="7">
        <v>25</v>
      </c>
      <c r="E42" s="9">
        <v>265000</v>
      </c>
      <c r="F42" s="9">
        <f>IF(OR(판매현황!$D42="",판매현황!$E42=""),"",판매현황!$D42*판매현황!$E42)</f>
        <v>6625000</v>
      </c>
      <c r="G42" s="9">
        <f>IF(F42="","",판매현황!$F42*10%)</f>
        <v>662500</v>
      </c>
      <c r="H42" s="10">
        <f t="shared" si="1"/>
        <v>7287500</v>
      </c>
    </row>
    <row r="43" spans="1:8" ht="17.25" customHeight="1">
      <c r="A43" s="6">
        <v>42880</v>
      </c>
      <c r="B43" s="7" t="s">
        <v>8</v>
      </c>
      <c r="C43" s="7" t="s">
        <v>11</v>
      </c>
      <c r="D43" s="7">
        <v>40</v>
      </c>
      <c r="E43" s="9">
        <v>215000</v>
      </c>
      <c r="F43" s="9">
        <f>IF(OR(판매현황!$D43="",판매현황!$E43=""),"",판매현황!$D43*판매현황!$E43)</f>
        <v>8600000</v>
      </c>
      <c r="G43" s="9">
        <f>IF(F43="","",판매현황!$F43*10%)</f>
        <v>860000</v>
      </c>
      <c r="H43" s="10">
        <f t="shared" si="1"/>
        <v>9460000</v>
      </c>
    </row>
    <row r="44" spans="1:8" ht="17.25" customHeight="1">
      <c r="A44" s="6">
        <v>42881</v>
      </c>
      <c r="B44" s="7" t="s">
        <v>13</v>
      </c>
      <c r="C44" s="7" t="s">
        <v>20</v>
      </c>
      <c r="D44" s="7">
        <v>15</v>
      </c>
      <c r="E44" s="9">
        <v>95000</v>
      </c>
      <c r="F44" s="9">
        <f>IF(OR(판매현황!$D44="",판매현황!$E44=""),"",판매현황!$D44*판매현황!$E44)</f>
        <v>1425000</v>
      </c>
      <c r="G44" s="9">
        <f>IF(F44="","",판매현황!$F44*10%)</f>
        <v>142500</v>
      </c>
      <c r="H44" s="10">
        <f t="shared" si="1"/>
        <v>1567500</v>
      </c>
    </row>
    <row r="45" spans="1:8" ht="17.25" customHeight="1">
      <c r="A45" s="6">
        <v>42887</v>
      </c>
      <c r="B45" s="7" t="s">
        <v>10</v>
      </c>
      <c r="C45" s="8" t="s">
        <v>18</v>
      </c>
      <c r="D45" s="7">
        <v>12</v>
      </c>
      <c r="E45" s="9">
        <v>1030000</v>
      </c>
      <c r="F45" s="9">
        <f>IF(OR(판매현황!$D45="",판매현황!$E45=""),"",판매현황!$D45*판매현황!$E45)</f>
        <v>12360000</v>
      </c>
      <c r="G45" s="9">
        <f>IF(F45="","",판매현황!$F45*10%)</f>
        <v>1236000</v>
      </c>
      <c r="H45" s="10">
        <f t="shared" si="1"/>
        <v>13596000</v>
      </c>
    </row>
    <row r="46" spans="1:8" ht="17.25" customHeight="1">
      <c r="A46" s="6">
        <v>42888</v>
      </c>
      <c r="B46" s="7" t="s">
        <v>17</v>
      </c>
      <c r="C46" s="7" t="s">
        <v>7</v>
      </c>
      <c r="D46" s="7">
        <v>25</v>
      </c>
      <c r="E46" s="9">
        <v>856000</v>
      </c>
      <c r="F46" s="9">
        <f>IF(OR(판매현황!$D46="",판매현황!$E46=""),"",판매현황!$D46*판매현황!$E46)</f>
        <v>21400000</v>
      </c>
      <c r="G46" s="9">
        <f>IF(F46="","",판매현황!$F46*10%)</f>
        <v>2140000</v>
      </c>
      <c r="H46" s="10">
        <f t="shared" si="1"/>
        <v>23540000</v>
      </c>
    </row>
    <row r="47" spans="1:8" ht="17.25" customHeight="1">
      <c r="A47" s="6">
        <v>42889</v>
      </c>
      <c r="B47" s="7" t="s">
        <v>13</v>
      </c>
      <c r="C47" s="7" t="s">
        <v>14</v>
      </c>
      <c r="D47" s="7">
        <v>22</v>
      </c>
      <c r="E47" s="9">
        <v>364500</v>
      </c>
      <c r="F47" s="9">
        <f>IF(OR(판매현황!$D47="",판매현황!$E47=""),"",판매현황!$D47*판매현황!$E47)</f>
        <v>8019000</v>
      </c>
      <c r="G47" s="9">
        <f>IF(F47="","",판매현황!$F47*10%)</f>
        <v>801900</v>
      </c>
      <c r="H47" s="10">
        <f t="shared" si="1"/>
        <v>8820900</v>
      </c>
    </row>
    <row r="48" spans="1:8" ht="17.25" customHeight="1">
      <c r="A48" s="6">
        <v>42890</v>
      </c>
      <c r="B48" s="7" t="s">
        <v>17</v>
      </c>
      <c r="C48" s="7" t="s">
        <v>19</v>
      </c>
      <c r="D48" s="7">
        <v>33</v>
      </c>
      <c r="E48" s="9">
        <v>1575000</v>
      </c>
      <c r="F48" s="9">
        <f>IF(OR(판매현황!$D48="",판매현황!$E48=""),"",판매현황!$D48*판매현황!$E48)</f>
        <v>51975000</v>
      </c>
      <c r="G48" s="9">
        <f>IF(F48="","",판매현황!$F48*10%)</f>
        <v>5197500</v>
      </c>
      <c r="H48" s="10">
        <f t="shared" si="1"/>
        <v>57172500</v>
      </c>
    </row>
    <row r="49" spans="1:8" ht="17.25" customHeight="1">
      <c r="A49" s="6">
        <v>42891</v>
      </c>
      <c r="B49" s="7" t="s">
        <v>13</v>
      </c>
      <c r="C49" s="7" t="s">
        <v>20</v>
      </c>
      <c r="D49" s="7">
        <v>11</v>
      </c>
      <c r="E49" s="9">
        <v>95000</v>
      </c>
      <c r="F49" s="9">
        <f>IF(OR(판매현황!$D49="",판매현황!$E49=""),"",판매현황!$D49*판매현황!$E49)</f>
        <v>1045000</v>
      </c>
      <c r="G49" s="9">
        <f>IF(F49="","",판매현황!$F49*10%)</f>
        <v>104500</v>
      </c>
      <c r="H49" s="10">
        <f t="shared" si="1"/>
        <v>1149500</v>
      </c>
    </row>
    <row r="50" spans="1:8" ht="17.25" customHeight="1">
      <c r="A50" s="6">
        <v>42894</v>
      </c>
      <c r="B50" s="7" t="s">
        <v>12</v>
      </c>
      <c r="C50" s="7" t="s">
        <v>20</v>
      </c>
      <c r="D50" s="7">
        <v>13</v>
      </c>
      <c r="E50" s="9">
        <v>95000</v>
      </c>
      <c r="F50" s="9">
        <f>IF(OR(판매현황!$D50="",판매현황!$E50=""),"",판매현황!$D50*판매현황!$E50)</f>
        <v>1235000</v>
      </c>
      <c r="G50" s="9">
        <f>IF(F50="","",판매현황!$F50*10%)</f>
        <v>123500</v>
      </c>
      <c r="H50" s="10">
        <f t="shared" si="1"/>
        <v>1358500</v>
      </c>
    </row>
    <row r="51" spans="1:8" ht="17.25" customHeight="1">
      <c r="A51" s="6">
        <v>42895</v>
      </c>
      <c r="B51" s="7" t="s">
        <v>10</v>
      </c>
      <c r="C51" s="7" t="s">
        <v>9</v>
      </c>
      <c r="D51" s="7">
        <v>21</v>
      </c>
      <c r="E51" s="9">
        <v>265000</v>
      </c>
      <c r="F51" s="9">
        <f>IF(OR(판매현황!$D51="",판매현황!$E51=""),"",판매현황!$D51*판매현황!$E51)</f>
        <v>5565000</v>
      </c>
      <c r="G51" s="9">
        <f>IF(F51="","",판매현황!$F51*10%)</f>
        <v>556500</v>
      </c>
      <c r="H51" s="10">
        <f t="shared" si="1"/>
        <v>6121500</v>
      </c>
    </row>
    <row r="52" spans="1:8" ht="17.25" customHeight="1">
      <c r="A52" s="6">
        <v>42896</v>
      </c>
      <c r="B52" s="7" t="s">
        <v>13</v>
      </c>
      <c r="C52" s="8" t="s">
        <v>18</v>
      </c>
      <c r="D52" s="7">
        <v>22</v>
      </c>
      <c r="E52" s="9">
        <v>1030000</v>
      </c>
      <c r="F52" s="9">
        <f>IF(OR(판매현황!$D52="",판매현황!$E52=""),"",판매현황!$D52*판매현황!$E52)</f>
        <v>22660000</v>
      </c>
      <c r="G52" s="9">
        <f>IF(F52="","",판매현황!$F52*10%)</f>
        <v>2266000</v>
      </c>
      <c r="H52" s="10">
        <f t="shared" si="1"/>
        <v>24926000</v>
      </c>
    </row>
    <row r="53" spans="1:8" ht="17.25" customHeight="1">
      <c r="A53" s="6">
        <v>42897</v>
      </c>
      <c r="B53" s="7" t="s">
        <v>10</v>
      </c>
      <c r="C53" s="7" t="s">
        <v>14</v>
      </c>
      <c r="D53" s="7">
        <v>23</v>
      </c>
      <c r="E53" s="9">
        <v>364500</v>
      </c>
      <c r="F53" s="9">
        <f>IF(OR(판매현황!$D53="",판매현황!$E53=""),"",판매현황!$D53*판매현황!$E53)</f>
        <v>8383500</v>
      </c>
      <c r="G53" s="9">
        <f>IF(F53="","",판매현황!$F53*10%)</f>
        <v>838350</v>
      </c>
      <c r="H53" s="10">
        <f t="shared" si="1"/>
        <v>9221850</v>
      </c>
    </row>
    <row r="54" spans="1:8" ht="17.25" customHeight="1">
      <c r="A54" s="6">
        <v>42898</v>
      </c>
      <c r="B54" s="7" t="s">
        <v>17</v>
      </c>
      <c r="C54" s="8" t="s">
        <v>18</v>
      </c>
      <c r="D54" s="7">
        <v>4</v>
      </c>
      <c r="E54" s="9">
        <v>1030000</v>
      </c>
      <c r="F54" s="9">
        <f>IF(OR(판매현황!$D54="",판매현황!$E54=""),"",판매현황!$D54*판매현황!$E54)</f>
        <v>4120000</v>
      </c>
      <c r="G54" s="9">
        <f>IF(F54="","",판매현황!$F54*10%)</f>
        <v>412000</v>
      </c>
      <c r="H54" s="10">
        <f t="shared" si="1"/>
        <v>4532000</v>
      </c>
    </row>
    <row r="55" spans="1:8" ht="17.25" customHeight="1">
      <c r="A55" s="6">
        <v>42901</v>
      </c>
      <c r="B55" s="7" t="s">
        <v>12</v>
      </c>
      <c r="C55" s="7" t="s">
        <v>19</v>
      </c>
      <c r="D55" s="7">
        <v>13</v>
      </c>
      <c r="E55" s="9">
        <v>975000</v>
      </c>
      <c r="F55" s="9">
        <f>IF(OR(판매현황!$D55="",판매현황!$E55=""),"",판매현황!$D55*판매현황!$E55)</f>
        <v>12675000</v>
      </c>
      <c r="G55" s="9">
        <f>IF(F55="","",판매현황!$F55*10%)</f>
        <v>1267500</v>
      </c>
      <c r="H55" s="10">
        <f t="shared" si="1"/>
        <v>13942500</v>
      </c>
    </row>
    <row r="56" spans="1:8" ht="17.25" customHeight="1">
      <c r="A56" s="6">
        <v>42902</v>
      </c>
      <c r="B56" s="7" t="s">
        <v>12</v>
      </c>
      <c r="C56" s="7" t="s">
        <v>20</v>
      </c>
      <c r="D56" s="7">
        <v>12</v>
      </c>
      <c r="E56" s="9">
        <v>95000</v>
      </c>
      <c r="F56" s="9">
        <f>IF(OR(판매현황!$D56="",판매현황!$E56=""),"",판매현황!$D56*판매현황!$E56)</f>
        <v>1140000</v>
      </c>
      <c r="G56" s="9">
        <f>IF(F56="","",판매현황!$F56*10%)</f>
        <v>114000</v>
      </c>
      <c r="H56" s="10">
        <f t="shared" si="1"/>
        <v>1254000</v>
      </c>
    </row>
    <row r="57" spans="1:8" ht="17.25" customHeight="1">
      <c r="A57" s="6">
        <v>42903</v>
      </c>
      <c r="B57" s="7" t="s">
        <v>17</v>
      </c>
      <c r="C57" s="7" t="s">
        <v>7</v>
      </c>
      <c r="D57" s="7">
        <v>20</v>
      </c>
      <c r="E57" s="9">
        <v>856000</v>
      </c>
      <c r="F57" s="9">
        <f>IF(OR(판매현황!$D57="",판매현황!$E57=""),"",판매현황!$D57*판매현황!$E57)</f>
        <v>17120000</v>
      </c>
      <c r="G57" s="9">
        <f>IF(F57="","",판매현황!$F57*10%)</f>
        <v>1712000</v>
      </c>
      <c r="H57" s="10">
        <f t="shared" si="1"/>
        <v>18832000</v>
      </c>
    </row>
    <row r="58" spans="1:8" ht="17.25" customHeight="1">
      <c r="A58" s="6">
        <v>42904</v>
      </c>
      <c r="B58" s="7" t="s">
        <v>13</v>
      </c>
      <c r="C58" s="7" t="s">
        <v>19</v>
      </c>
      <c r="D58" s="7">
        <v>11</v>
      </c>
      <c r="E58" s="9">
        <v>975000</v>
      </c>
      <c r="F58" s="9">
        <f>IF(OR(판매현황!$D58="",판매현황!$E58=""),"",판매현황!$D58*판매현황!$E58)</f>
        <v>10725000</v>
      </c>
      <c r="G58" s="9">
        <f>IF(F58="","",판매현황!$F58*10%)</f>
        <v>1072500</v>
      </c>
      <c r="H58" s="10">
        <f t="shared" si="1"/>
        <v>11797500</v>
      </c>
    </row>
    <row r="59" spans="1:8" ht="17.25" customHeight="1">
      <c r="A59" s="6">
        <v>42905</v>
      </c>
      <c r="B59" s="7" t="s">
        <v>8</v>
      </c>
      <c r="C59" s="7" t="s">
        <v>14</v>
      </c>
      <c r="D59" s="7">
        <v>28</v>
      </c>
      <c r="E59" s="9">
        <v>364500</v>
      </c>
      <c r="F59" s="9">
        <f>IF(OR(판매현황!$D59="",판매현황!$E59=""),"",판매현황!$D59*판매현황!$E59)</f>
        <v>10206000</v>
      </c>
      <c r="G59" s="9">
        <f>IF(F59="","",판매현황!$F59*10%)</f>
        <v>1020600</v>
      </c>
      <c r="H59" s="10">
        <f t="shared" si="1"/>
        <v>11226600</v>
      </c>
    </row>
    <row r="60" spans="1:8" ht="17.25" customHeight="1">
      <c r="A60" s="6">
        <v>42908</v>
      </c>
      <c r="B60" s="7" t="s">
        <v>13</v>
      </c>
      <c r="C60" s="8" t="s">
        <v>18</v>
      </c>
      <c r="D60" s="7">
        <v>19</v>
      </c>
      <c r="E60" s="9">
        <v>1030000</v>
      </c>
      <c r="F60" s="9">
        <f>IF(OR(판매현황!$D60="",판매현황!$E60=""),"",판매현황!$D60*판매현황!$E60)</f>
        <v>19570000</v>
      </c>
      <c r="G60" s="9">
        <f>IF(F60="","",판매현황!$F60*10%)</f>
        <v>1957000</v>
      </c>
      <c r="H60" s="10">
        <f t="shared" si="1"/>
        <v>21527000</v>
      </c>
    </row>
    <row r="61" spans="1:8" ht="17.25" customHeight="1">
      <c r="A61" s="6">
        <v>42909</v>
      </c>
      <c r="B61" s="7" t="s">
        <v>8</v>
      </c>
      <c r="C61" s="7" t="s">
        <v>19</v>
      </c>
      <c r="D61" s="7">
        <v>12</v>
      </c>
      <c r="E61" s="9">
        <v>975000</v>
      </c>
      <c r="F61" s="9">
        <f>IF(OR(판매현황!$D61="",판매현황!$E61=""),"",판매현황!$D61*판매현황!$E61)</f>
        <v>11700000</v>
      </c>
      <c r="G61" s="9">
        <f>IF(F61="","",판매현황!$F61*10%)</f>
        <v>1170000</v>
      </c>
      <c r="H61" s="10">
        <f t="shared" si="1"/>
        <v>12870000</v>
      </c>
    </row>
    <row r="62" spans="1:8" ht="17.25" customHeight="1">
      <c r="A62" s="6">
        <v>42910</v>
      </c>
      <c r="B62" s="7" t="s">
        <v>17</v>
      </c>
      <c r="C62" s="7" t="s">
        <v>9</v>
      </c>
      <c r="D62" s="7">
        <v>21</v>
      </c>
      <c r="E62" s="9">
        <v>265000</v>
      </c>
      <c r="F62" s="9">
        <f>IF(OR(판매현황!$D62="",판매현황!$E62=""),"",판매현황!$D62*판매현황!$E62)</f>
        <v>5565000</v>
      </c>
      <c r="G62" s="9">
        <f>IF(F62="","",판매현황!$F62*10%)</f>
        <v>556500</v>
      </c>
      <c r="H62" s="10">
        <f t="shared" si="1"/>
        <v>6121500</v>
      </c>
    </row>
    <row r="63" spans="1:8" ht="17.25" customHeight="1">
      <c r="A63" s="6">
        <v>42911</v>
      </c>
      <c r="B63" s="7" t="s">
        <v>12</v>
      </c>
      <c r="C63" s="7" t="s">
        <v>20</v>
      </c>
      <c r="D63" s="7">
        <v>4</v>
      </c>
      <c r="E63" s="9">
        <v>95000</v>
      </c>
      <c r="F63" s="9">
        <f>IF(OR(판매현황!$D63="",판매현황!$E63=""),"",판매현황!$D63*판매현황!$E63)</f>
        <v>380000</v>
      </c>
      <c r="G63" s="9">
        <f>IF(F63="","",판매현황!$F63*10%)</f>
        <v>38000</v>
      </c>
      <c r="H63" s="10">
        <f t="shared" si="1"/>
        <v>418000</v>
      </c>
    </row>
    <row r="64" spans="1:8" ht="17.25" customHeight="1">
      <c r="A64" s="6">
        <v>42912</v>
      </c>
      <c r="B64" s="7" t="s">
        <v>13</v>
      </c>
      <c r="C64" s="7" t="s">
        <v>7</v>
      </c>
      <c r="D64" s="7">
        <v>13</v>
      </c>
      <c r="E64" s="9">
        <v>856000</v>
      </c>
      <c r="F64" s="9">
        <f>IF(OR(판매현황!$D64="",판매현황!$E64=""),"",판매현황!$D64*판매현황!$E64)</f>
        <v>11128000</v>
      </c>
      <c r="G64" s="9">
        <f>IF(F64="","",판매현황!$F64*10%)</f>
        <v>1112800</v>
      </c>
      <c r="H64" s="10">
        <f t="shared" si="1"/>
        <v>12240800</v>
      </c>
    </row>
    <row r="65" spans="1:8" ht="17.25" customHeight="1">
      <c r="A65" s="6">
        <v>42915</v>
      </c>
      <c r="B65" s="7" t="s">
        <v>13</v>
      </c>
      <c r="C65" s="8" t="s">
        <v>18</v>
      </c>
      <c r="D65" s="7">
        <v>10</v>
      </c>
      <c r="E65" s="9">
        <v>1030000</v>
      </c>
      <c r="F65" s="9">
        <f>IF(OR(판매현황!$D65="",판매현황!$E65=""),"",판매현황!$D65*판매현황!$E65)</f>
        <v>10300000</v>
      </c>
      <c r="G65" s="9">
        <f>IF(F65="","",판매현황!$F65*10%)</f>
        <v>1030000</v>
      </c>
      <c r="H65" s="10">
        <f t="shared" si="1"/>
        <v>11330000</v>
      </c>
    </row>
    <row r="66" spans="1:8" ht="17.25" customHeight="1">
      <c r="A66" s="6">
        <v>42916</v>
      </c>
      <c r="B66" s="7" t="s">
        <v>10</v>
      </c>
      <c r="C66" s="7" t="s">
        <v>14</v>
      </c>
      <c r="D66" s="7">
        <v>33</v>
      </c>
      <c r="E66" s="9">
        <v>364500</v>
      </c>
      <c r="F66" s="9">
        <f>IF(OR(판매현황!$D66="",판매현황!$E66=""),"",판매현황!$D66*판매현황!$E66)</f>
        <v>12028500</v>
      </c>
      <c r="G66" s="9">
        <f>IF(F66="","",판매현황!$F66*10%)</f>
        <v>1202850</v>
      </c>
      <c r="H66" s="10">
        <f t="shared" si="1"/>
        <v>13231350</v>
      </c>
    </row>
    <row r="67" spans="1:8" ht="17.25" customHeight="1">
      <c r="A67" s="6" t="s">
        <v>22</v>
      </c>
      <c r="B67" s="7" t="s">
        <v>12</v>
      </c>
      <c r="C67" s="7" t="s">
        <v>9</v>
      </c>
      <c r="D67" s="7">
        <v>27</v>
      </c>
      <c r="E67" s="9">
        <v>265000</v>
      </c>
      <c r="F67" s="9">
        <f>IF(OR(판매현황!$D67="",판매현황!$E67=""),"",판매현황!$D67*판매현황!$E67)</f>
        <v>7155000</v>
      </c>
      <c r="G67" s="9">
        <f>IF(F67="","",판매현황!$F67*10%)</f>
        <v>715500</v>
      </c>
      <c r="H67" s="10">
        <f t="shared" si="1"/>
        <v>7870500</v>
      </c>
    </row>
    <row r="68" spans="1:8" ht="17.25" customHeight="1">
      <c r="A68" s="6">
        <v>42917</v>
      </c>
      <c r="B68" s="7" t="s">
        <v>8</v>
      </c>
      <c r="C68" s="7" t="s">
        <v>11</v>
      </c>
      <c r="D68" s="7">
        <v>12</v>
      </c>
      <c r="E68" s="9">
        <v>215000</v>
      </c>
      <c r="F68" s="9">
        <f>IF(OR(판매현황!$D68="",판매현황!$E68=""),"",판매현황!$D68*판매현황!$E68)</f>
        <v>2580000</v>
      </c>
      <c r="G68" s="9">
        <f>IF(F68="","",판매현황!$F68*10%)</f>
        <v>258000</v>
      </c>
      <c r="H68" s="10">
        <f t="shared" si="1"/>
        <v>2838000</v>
      </c>
    </row>
    <row r="69" spans="1:8" ht="17.25" customHeight="1">
      <c r="A69" s="6">
        <v>42918</v>
      </c>
      <c r="B69" s="7" t="s">
        <v>13</v>
      </c>
      <c r="C69" s="7" t="s">
        <v>20</v>
      </c>
      <c r="D69" s="7">
        <v>17</v>
      </c>
      <c r="E69" s="9">
        <v>95000</v>
      </c>
      <c r="F69" s="9">
        <f>IF(OR(판매현황!$D69="",판매현황!$E69=""),"",판매현황!$D69*판매현황!$E69)</f>
        <v>1615000</v>
      </c>
      <c r="G69" s="9">
        <f>IF(F69="","",판매현황!$F69*10%)</f>
        <v>161500</v>
      </c>
      <c r="H69" s="10">
        <f t="shared" si="1"/>
        <v>1776500</v>
      </c>
    </row>
    <row r="70" spans="1:8" ht="17.25" customHeight="1">
      <c r="A70" s="6">
        <v>42921</v>
      </c>
      <c r="B70" s="7" t="s">
        <v>10</v>
      </c>
      <c r="C70" s="8" t="s">
        <v>18</v>
      </c>
      <c r="D70" s="7">
        <v>11</v>
      </c>
      <c r="E70" s="9">
        <v>1030000</v>
      </c>
      <c r="F70" s="9">
        <f>IF(OR(판매현황!$D70="",판매현황!$E70=""),"",판매현황!$D70*판매현황!$E70)</f>
        <v>11330000</v>
      </c>
      <c r="G70" s="9">
        <f>IF(F70="","",판매현황!$F70*10%)</f>
        <v>1133000</v>
      </c>
      <c r="H70" s="10">
        <f t="shared" si="1"/>
        <v>12463000</v>
      </c>
    </row>
    <row r="71" spans="1:8" ht="17.25" customHeight="1">
      <c r="A71" s="6">
        <v>42922</v>
      </c>
      <c r="B71" s="7" t="s">
        <v>17</v>
      </c>
      <c r="C71" s="7" t="s">
        <v>7</v>
      </c>
      <c r="D71" s="7">
        <v>22</v>
      </c>
      <c r="E71" s="9">
        <v>856000</v>
      </c>
      <c r="F71" s="9">
        <f>IF(OR(판매현황!$D71="",판매현황!$E71=""),"",판매현황!$D71*판매현황!$E71)</f>
        <v>18832000</v>
      </c>
      <c r="G71" s="9">
        <f>IF(F71="","",판매현황!$F71*10%)</f>
        <v>1883200</v>
      </c>
      <c r="H71" s="10">
        <f t="shared" si="1"/>
        <v>20715200</v>
      </c>
    </row>
    <row r="72" spans="1:8" ht="17.25" customHeight="1">
      <c r="A72" s="6">
        <v>42923</v>
      </c>
      <c r="B72" s="7" t="s">
        <v>13</v>
      </c>
      <c r="C72" s="7" t="s">
        <v>14</v>
      </c>
      <c r="D72" s="7">
        <v>10</v>
      </c>
      <c r="E72" s="9">
        <v>364500</v>
      </c>
      <c r="F72" s="9">
        <f>IF(OR(판매현황!$D72="",판매현황!$E72=""),"",판매현황!$D72*판매현황!$E72)</f>
        <v>3645000</v>
      </c>
      <c r="G72" s="9">
        <f>IF(F72="","",판매현황!$F72*10%)</f>
        <v>364500</v>
      </c>
      <c r="H72" s="10">
        <f t="shared" si="1"/>
        <v>4009500</v>
      </c>
    </row>
    <row r="73" spans="1:8" ht="17.25" customHeight="1">
      <c r="A73" s="6">
        <v>42924</v>
      </c>
      <c r="B73" s="7" t="s">
        <v>12</v>
      </c>
      <c r="C73" s="7" t="s">
        <v>9</v>
      </c>
      <c r="D73" s="7">
        <v>20</v>
      </c>
      <c r="E73" s="9">
        <v>265000</v>
      </c>
      <c r="F73" s="9">
        <f>IF(OR(판매현황!$D73="",판매현황!$E73=""),"",판매현황!$D73*판매현황!$E73)</f>
        <v>5300000</v>
      </c>
      <c r="G73" s="9">
        <f>IF(F73="","",판매현황!$F73*10%)</f>
        <v>530000</v>
      </c>
      <c r="H73" s="10">
        <f>SUM(F73:G73)</f>
        <v>5830000</v>
      </c>
    </row>
    <row r="74" spans="1:8" ht="17.25" customHeight="1">
      <c r="A74" s="6">
        <v>42925</v>
      </c>
      <c r="B74" s="7" t="s">
        <v>8</v>
      </c>
      <c r="C74" s="7" t="s">
        <v>11</v>
      </c>
      <c r="D74" s="7">
        <v>10</v>
      </c>
      <c r="E74" s="9">
        <v>215000</v>
      </c>
      <c r="F74" s="9">
        <f>IF(OR(판매현황!$D74="",판매현황!$E74=""),"",판매현황!$D74*판매현황!$E74)</f>
        <v>2150000</v>
      </c>
      <c r="G74" s="9">
        <f>IF(F74="","",판매현황!$F74*10%)</f>
        <v>215000</v>
      </c>
      <c r="H74" s="10">
        <f>SUM(F74:G74)</f>
        <v>2365000</v>
      </c>
    </row>
    <row r="75" spans="1:8" ht="17.25" customHeight="1">
      <c r="A75" s="6">
        <v>42928</v>
      </c>
      <c r="B75" s="7" t="s">
        <v>13</v>
      </c>
      <c r="C75" s="7" t="s">
        <v>20</v>
      </c>
      <c r="D75" s="7">
        <v>10</v>
      </c>
      <c r="E75" s="9">
        <v>95000</v>
      </c>
      <c r="F75" s="9">
        <f>IF(OR(판매현황!$D75="",판매현황!$E75=""),"",판매현황!$D75*판매현황!$E75)</f>
        <v>950000</v>
      </c>
      <c r="G75" s="9">
        <f>IF(F75="","",판매현황!$F75*10%)</f>
        <v>95000</v>
      </c>
      <c r="H75" s="10">
        <f>SUM(F75:G75)</f>
        <v>1045000</v>
      </c>
    </row>
    <row r="76" spans="1:8" ht="17.25" customHeight="1">
      <c r="A76" s="6">
        <v>42929</v>
      </c>
      <c r="B76" s="7" t="s">
        <v>10</v>
      </c>
      <c r="C76" s="8" t="s">
        <v>18</v>
      </c>
      <c r="D76" s="7">
        <v>20</v>
      </c>
      <c r="E76" s="9">
        <v>1030000</v>
      </c>
      <c r="F76" s="9">
        <f>IF(OR(판매현황!$D76="",판매현황!$E76=""),"",판매현황!$D76*판매현황!$E76)</f>
        <v>20600000</v>
      </c>
      <c r="G76" s="9">
        <f>IF(F76="","",판매현황!$F76*10%)</f>
        <v>2060000</v>
      </c>
      <c r="H76" s="10">
        <f>SUM(F76:G76)</f>
        <v>22660000</v>
      </c>
    </row>
    <row r="77" spans="1:8" ht="17.25" customHeight="1">
      <c r="A77" s="6">
        <v>42930</v>
      </c>
      <c r="B77" s="7" t="s">
        <v>17</v>
      </c>
      <c r="C77" s="7" t="s">
        <v>7</v>
      </c>
      <c r="D77" s="7">
        <v>11</v>
      </c>
      <c r="E77" s="9">
        <v>856000</v>
      </c>
      <c r="F77" s="9">
        <f>IF(OR(판매현황!$D77="",판매현황!$E77=""),"",판매현황!$D77*판매현황!$E77)</f>
        <v>9416000</v>
      </c>
      <c r="G77" s="9">
        <f>IF(F77="","",판매현황!$F77*10%)</f>
        <v>941600</v>
      </c>
      <c r="H77" s="10">
        <f>SUM(F77:G77)</f>
        <v>10357600</v>
      </c>
    </row>
    <row r="78" spans="1:8" ht="17.25" customHeight="1">
      <c r="A78" s="6">
        <v>42936</v>
      </c>
      <c r="B78" s="7" t="s">
        <v>17</v>
      </c>
      <c r="C78" s="7" t="s">
        <v>19</v>
      </c>
      <c r="D78" s="7">
        <v>20</v>
      </c>
      <c r="E78" s="9">
        <v>975000</v>
      </c>
      <c r="F78" s="9">
        <f>IF(OR(판매현황!$D78="",판매현황!$E78=""),"",판매현황!$D78*판매현황!$E78)</f>
        <v>19500000</v>
      </c>
      <c r="G78" s="9">
        <f>IF(F78="","",판매현황!$F78*10%)</f>
        <v>1950000</v>
      </c>
      <c r="H78" s="10">
        <f t="shared" si="1"/>
        <v>21450000</v>
      </c>
    </row>
    <row r="79" spans="1:8">
      <c r="A79" s="6">
        <v>42940</v>
      </c>
      <c r="B79" s="7" t="s">
        <v>13</v>
      </c>
      <c r="C79" s="7" t="s">
        <v>20</v>
      </c>
      <c r="D79" s="7">
        <v>12</v>
      </c>
      <c r="E79" s="9">
        <v>95000</v>
      </c>
      <c r="F79" s="9">
        <f>IF(OR(판매현황!$D79="",판매현황!$E79=""),"",판매현황!$D79*판매현황!$E79)</f>
        <v>1140000</v>
      </c>
      <c r="G79" s="9">
        <f>IF(F79="","",판매현황!$F79*10%)</f>
        <v>114000</v>
      </c>
      <c r="H79" s="10">
        <f t="shared" si="1"/>
        <v>1254000</v>
      </c>
    </row>
    <row r="80" spans="1:8">
      <c r="A80" s="6">
        <v>42941</v>
      </c>
      <c r="B80" s="7" t="s">
        <v>12</v>
      </c>
      <c r="C80" s="7" t="s">
        <v>20</v>
      </c>
      <c r="D80" s="7">
        <v>16</v>
      </c>
      <c r="E80" s="9">
        <v>95000</v>
      </c>
      <c r="F80" s="9">
        <f>IF(OR(판매현황!$D80="",판매현황!$E80=""),"",판매현황!$D80*판매현황!$E80)</f>
        <v>1520000</v>
      </c>
      <c r="G80" s="9">
        <f>IF(F80="","",판매현황!$F80*10%)</f>
        <v>152000</v>
      </c>
      <c r="H80" s="10">
        <f t="shared" si="1"/>
        <v>1672000</v>
      </c>
    </row>
    <row r="81" spans="1:8">
      <c r="A81" s="6">
        <v>42943</v>
      </c>
      <c r="B81" s="7" t="s">
        <v>10</v>
      </c>
      <c r="C81" s="7" t="s">
        <v>9</v>
      </c>
      <c r="D81" s="7">
        <v>24</v>
      </c>
      <c r="E81" s="9">
        <v>265000</v>
      </c>
      <c r="F81" s="9">
        <f>IF(OR(판매현황!$D81="",판매현황!$E81=""),"",판매현황!$D81*판매현황!$E81)</f>
        <v>6360000</v>
      </c>
      <c r="G81" s="9">
        <f>IF(F81="","",판매현황!$F81*10%)</f>
        <v>636000</v>
      </c>
      <c r="H81" s="10">
        <f t="shared" si="1"/>
        <v>6996000</v>
      </c>
    </row>
    <row r="82" spans="1:8">
      <c r="A82" s="6">
        <v>42944</v>
      </c>
      <c r="B82" s="7" t="s">
        <v>13</v>
      </c>
      <c r="C82" s="8" t="s">
        <v>18</v>
      </c>
      <c r="D82" s="7">
        <v>17</v>
      </c>
      <c r="E82" s="9">
        <v>1030000</v>
      </c>
      <c r="F82" s="9">
        <f>IF(OR(판매현황!$D82="",판매현황!$E82=""),"",판매현황!$D82*판매현황!$E82)</f>
        <v>17510000</v>
      </c>
      <c r="G82" s="9">
        <f>IF(F82="","",판매현황!$F82*10%)</f>
        <v>1751000</v>
      </c>
      <c r="H82" s="10">
        <f t="shared" si="1"/>
        <v>19261000</v>
      </c>
    </row>
    <row r="83" spans="1:8">
      <c r="A83" s="11">
        <v>42946</v>
      </c>
      <c r="B83" s="12" t="s">
        <v>10</v>
      </c>
      <c r="C83" s="12" t="s">
        <v>14</v>
      </c>
      <c r="D83" s="12">
        <v>34</v>
      </c>
      <c r="E83" s="13">
        <v>364500</v>
      </c>
      <c r="F83" s="13">
        <f>IF(OR(판매현황!$D83="",판매현황!$E83=""),"",판매현황!$D83*판매현황!$E83)</f>
        <v>12393000</v>
      </c>
      <c r="G83" s="13">
        <f>IF(F83="","",판매현황!$F83*10%)</f>
        <v>1239300</v>
      </c>
      <c r="H83" s="14">
        <f t="shared" si="1"/>
        <v>13632300</v>
      </c>
    </row>
  </sheetData>
  <sortState ref="A8:J32">
    <sortCondition ref="A7"/>
  </sortState>
  <dataConsolidate/>
  <mergeCells count="1">
    <mergeCell ref="A1:H1"/>
  </mergeCells>
  <phoneticPr fontId="1" type="noConversion"/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9</vt:i4>
      </vt:variant>
    </vt:vector>
  </HeadingPairs>
  <TitlesOfParts>
    <vt:vector size="10" baseType="lpstr">
      <vt:lpstr>판매현황</vt:lpstr>
      <vt:lpstr>거래4월</vt:lpstr>
      <vt:lpstr>거래일자</vt:lpstr>
      <vt:lpstr>거래처명</vt:lpstr>
      <vt:lpstr>공급가액</vt:lpstr>
      <vt:lpstr>단가</vt:lpstr>
      <vt:lpstr>부가세</vt:lpstr>
      <vt:lpstr>상품명</vt:lpstr>
      <vt:lpstr>수량</vt:lpstr>
      <vt:lpstr>판매금액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Registered User</cp:lastModifiedBy>
  <cp:lastPrinted>2010-03-08T01:58:38Z</cp:lastPrinted>
  <dcterms:created xsi:type="dcterms:W3CDTF">2006-08-27T10:34:10Z</dcterms:created>
  <dcterms:modified xsi:type="dcterms:W3CDTF">2019-09-29T14:28:03Z</dcterms:modified>
</cp:coreProperties>
</file>