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3820"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2819D5F1-E550-4E35-B527-E94A52FCFF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2" r:id="rId1"/>
  </sheets>
  <calcPr calcId="181029"/>
  <webPublishing codePage="94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" i="2" l="1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14" i="2"/>
  <c r="M15" i="2" l="1"/>
  <c r="V15" i="2" s="1"/>
  <c r="M16" i="2"/>
  <c r="V16" i="2" s="1"/>
  <c r="M17" i="2"/>
  <c r="V17" i="2" s="1"/>
  <c r="M18" i="2"/>
  <c r="V18" i="2" s="1"/>
  <c r="M19" i="2"/>
  <c r="M20" i="2"/>
  <c r="V20" i="2" s="1"/>
  <c r="M25" i="2"/>
  <c r="V25" i="2" s="1"/>
  <c r="M26" i="2"/>
  <c r="V26" i="2" s="1"/>
  <c r="M27" i="2"/>
  <c r="V27" i="2" s="1"/>
  <c r="M14" i="2"/>
  <c r="V19" i="2"/>
  <c r="V14" i="2" l="1"/>
  <c r="S12" i="2" l="1"/>
</calcChain>
</file>

<file path=xl/sharedStrings.xml><?xml version="1.0" encoding="utf-8"?>
<sst xmlns="http://schemas.openxmlformats.org/spreadsheetml/2006/main" count="33" uniqueCount="33">
  <si>
    <t>세        액</t>
    <phoneticPr fontId="2" type="noConversion"/>
  </si>
  <si>
    <t>수량</t>
    <phoneticPr fontId="2" type="noConversion"/>
  </si>
  <si>
    <t>공 급 가 액</t>
    <phoneticPr fontId="2" type="noConversion"/>
  </si>
  <si>
    <t>공
급
자</t>
    <phoneticPr fontId="3" type="noConversion"/>
  </si>
  <si>
    <t>등록번호</t>
    <phoneticPr fontId="3" type="noConversion"/>
  </si>
  <si>
    <t>상  호
(법인명)</t>
    <phoneticPr fontId="3" type="noConversion"/>
  </si>
  <si>
    <t>성 명</t>
    <phoneticPr fontId="3" type="noConversion"/>
  </si>
  <si>
    <t>사업장
주  소</t>
    <phoneticPr fontId="3" type="noConversion"/>
  </si>
  <si>
    <t>전  화</t>
    <phoneticPr fontId="3" type="noConversion"/>
  </si>
  <si>
    <t>팩 스</t>
    <phoneticPr fontId="3" type="noConversion"/>
  </si>
  <si>
    <t>합계금액
(VAT포함)</t>
    <phoneticPr fontId="2" type="noConversion"/>
  </si>
  <si>
    <t>(</t>
    <phoneticPr fontId="2" type="noConversion"/>
  </si>
  <si>
    <t>)</t>
    <phoneticPr fontId="2" type="noConversion"/>
  </si>
  <si>
    <t>홍길동</t>
    <phoneticPr fontId="2" type="noConversion"/>
  </si>
  <si>
    <t>공급가</t>
    <phoneticPr fontId="2" type="noConversion"/>
  </si>
  <si>
    <t>품명</t>
    <phoneticPr fontId="2" type="noConversion"/>
  </si>
  <si>
    <t>일금</t>
    <phoneticPr fontId="2" type="noConversion"/>
  </si>
  <si>
    <t>NO</t>
    <phoneticPr fontId="3" type="noConversion"/>
  </si>
  <si>
    <t>수     신:</t>
    <phoneticPr fontId="2" type="noConversion"/>
  </si>
  <si>
    <t>110-620-12345</t>
    <phoneticPr fontId="2" type="noConversion"/>
  </si>
  <si>
    <t>서울시 용산구 한강로2가 00빌딩 301</t>
    <phoneticPr fontId="2" type="noConversion"/>
  </si>
  <si>
    <t>아래와 같이 견적합니다.</t>
    <phoneticPr fontId="2" type="noConversion"/>
  </si>
  <si>
    <t>견적일자:</t>
    <phoneticPr fontId="2" type="noConversion"/>
  </si>
  <si>
    <t>견   적    서</t>
    <phoneticPr fontId="3" type="noConversion"/>
  </si>
  <si>
    <t>㈜컴닷컴</t>
    <phoneticPr fontId="2" type="noConversion"/>
  </si>
  <si>
    <t>프리젠터 MP-1000</t>
    <phoneticPr fontId="2" type="noConversion"/>
  </si>
  <si>
    <t xml:space="preserve">이동 디스크 1T </t>
    <phoneticPr fontId="2" type="noConversion"/>
  </si>
  <si>
    <t>㈜ 가나유통</t>
    <phoneticPr fontId="2" type="noConversion"/>
  </si>
  <si>
    <t>노트북 870 UI730PA</t>
    <phoneticPr fontId="2" type="noConversion"/>
  </si>
  <si>
    <t>노트북 860 UI740</t>
    <phoneticPr fontId="2" type="noConversion"/>
  </si>
  <si>
    <t>노트북 가방 KZ12</t>
    <phoneticPr fontId="2" type="noConversion"/>
  </si>
  <si>
    <t>노트북 가방 KC13</t>
    <phoneticPr fontId="2" type="noConversion"/>
  </si>
  <si>
    <t>무선 마우스 M400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</si>
</sst>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₩&quot;* #,##0_-;\-&quot;₩&quot;* #,##0_-;_-&quot;₩&quot;* &quot;-&quot;_-;_-@_-"/>
    <numFmt numFmtId="41" formatCode="_-* #,##0_-;\-* #,##0_-;_-* &quot;-&quot;_-;_-@_-"/>
    <numFmt numFmtId="176" formatCode="yyyy&quot;年&quot;\ mm&quot;月&quot;\ dd&quot;日&quot;;@"/>
    <numFmt numFmtId="177" formatCode="@\ &quot;貴&quot;&quot;下&quot;"/>
    <numFmt numFmtId="178" formatCode="@\ &quot;인&quot;"/>
    <numFmt numFmtId="179" formatCode="[&lt;=9999999]###\-####;\(0##\)\ ###\-####"/>
    <numFmt numFmtId="180" formatCode="0_ "/>
    <numFmt numFmtId="181" formatCode="[DBNum1][$-412]General\ &quot;원&quot;&quot;정&quot;"/>
  </numFmts>
  <fonts count="10">
    <font>
      <sz val="11"/>
      <color theme="1"/>
      <name val="돋움"/>
      <family val="2"/>
      <charset val="129"/>
    </font>
    <font>
      <sz val="11"/>
      <color theme="1"/>
      <name val="돋움"/>
      <family val="2"/>
      <charset val="129"/>
    </font>
    <font>
      <sz val="8"/>
      <name val="돋움"/>
      <family val="2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8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>
      <alignment vertical="center"/>
    </xf>
  </cellStyleXfs>
  <cellXfs count="119">
    <xf numFmtId="0" fontId="0" fillId="0" borderId="0" xfId="0"/>
    <xf numFmtId="0" fontId="4" fillId="0" borderId="0" xfId="0" applyFont="1"/>
    <xf numFmtId="0" fontId="5" fillId="2" borderId="3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76" fontId="5" fillId="2" borderId="0" xfId="0" applyNumberFormat="1" applyFont="1" applyFill="1" applyBorder="1" applyAlignment="1">
      <alignment vertical="center"/>
    </xf>
    <xf numFmtId="0" fontId="5" fillId="2" borderId="3" xfId="0" applyFont="1" applyFill="1" applyBorder="1" applyAlignment="1">
      <alignment vertical="center" wrapText="1"/>
    </xf>
    <xf numFmtId="177" fontId="5" fillId="2" borderId="0" xfId="0" applyNumberFormat="1" applyFont="1" applyFill="1" applyBorder="1" applyAlignment="1">
      <alignment vertical="center" shrinkToFit="1"/>
    </xf>
    <xf numFmtId="0" fontId="5" fillId="2" borderId="0" xfId="0" applyNumberFormat="1" applyFont="1" applyFill="1" applyBorder="1" applyAlignment="1">
      <alignment horizontal="center" vertical="center" shrinkToFit="1"/>
    </xf>
    <xf numFmtId="0" fontId="5" fillId="2" borderId="15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41" fontId="5" fillId="2" borderId="21" xfId="1" applyFont="1" applyFill="1" applyBorder="1" applyAlignment="1">
      <alignment vertical="center"/>
    </xf>
    <xf numFmtId="180" fontId="5" fillId="2" borderId="38" xfId="0" applyNumberFormat="1" applyFont="1" applyFill="1" applyBorder="1" applyAlignment="1">
      <alignment horizontal="center" vertical="center"/>
    </xf>
    <xf numFmtId="180" fontId="5" fillId="2" borderId="8" xfId="0" applyNumberFormat="1" applyFont="1" applyFill="1" applyBorder="1" applyAlignment="1">
      <alignment horizontal="center" vertical="center"/>
    </xf>
    <xf numFmtId="41" fontId="5" fillId="2" borderId="35" xfId="1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 shrinkToFit="1"/>
    </xf>
    <xf numFmtId="180" fontId="5" fillId="2" borderId="10" xfId="0" applyNumberFormat="1" applyFont="1" applyFill="1" applyBorder="1" applyAlignment="1">
      <alignment horizontal="center" vertical="center"/>
    </xf>
    <xf numFmtId="41" fontId="5" fillId="2" borderId="1" xfId="1" applyFont="1" applyFill="1" applyBorder="1" applyAlignment="1">
      <alignment vertic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5" fillId="2" borderId="21" xfId="0" applyFont="1" applyFill="1" applyBorder="1" applyAlignment="1">
      <alignment vertical="center" shrinkToFit="1"/>
    </xf>
    <xf numFmtId="0" fontId="5" fillId="2" borderId="22" xfId="0" applyFont="1" applyFill="1" applyBorder="1" applyAlignment="1">
      <alignment vertical="center" shrinkToFit="1"/>
    </xf>
    <xf numFmtId="41" fontId="5" fillId="2" borderId="39" xfId="1" applyFont="1" applyFill="1" applyBorder="1" applyAlignment="1">
      <alignment vertical="center"/>
    </xf>
    <xf numFmtId="41" fontId="5" fillId="2" borderId="21" xfId="1" applyFont="1" applyFill="1" applyBorder="1" applyAlignment="1">
      <alignment vertical="center"/>
    </xf>
    <xf numFmtId="41" fontId="5" fillId="2" borderId="40" xfId="1" applyFont="1" applyFill="1" applyBorder="1" applyAlignment="1">
      <alignment vertical="center"/>
    </xf>
    <xf numFmtId="41" fontId="5" fillId="2" borderId="23" xfId="1" applyFont="1" applyFill="1" applyBorder="1" applyAlignment="1">
      <alignment vertical="center"/>
    </xf>
    <xf numFmtId="0" fontId="9" fillId="3" borderId="48" xfId="0" applyNumberFormat="1" applyFont="1" applyFill="1" applyBorder="1" applyAlignment="1">
      <alignment vertical="center" shrinkToFit="1"/>
    </xf>
    <xf numFmtId="0" fontId="9" fillId="3" borderId="37" xfId="0" applyNumberFormat="1" applyFont="1" applyFill="1" applyBorder="1" applyAlignment="1">
      <alignment horizontal="center" vertical="center"/>
    </xf>
    <xf numFmtId="0" fontId="9" fillId="3" borderId="16" xfId="0" applyNumberFormat="1" applyFont="1" applyFill="1" applyBorder="1" applyAlignment="1">
      <alignment horizontal="center" vertical="center"/>
    </xf>
    <xf numFmtId="177" fontId="5" fillId="2" borderId="0" xfId="0" applyNumberFormat="1" applyFont="1" applyFill="1" applyBorder="1" applyAlignment="1">
      <alignment horizontal="center" vertical="center" shrinkToFit="1"/>
    </xf>
    <xf numFmtId="177" fontId="5" fillId="2" borderId="49" xfId="0" applyNumberFormat="1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9" fillId="3" borderId="34" xfId="0" applyNumberFormat="1" applyFont="1" applyFill="1" applyBorder="1" applyAlignment="1">
      <alignment horizontal="center" vertical="center"/>
    </xf>
    <xf numFmtId="0" fontId="9" fillId="3" borderId="15" xfId="0" applyNumberFormat="1" applyFont="1" applyFill="1" applyBorder="1" applyAlignment="1">
      <alignment horizontal="center" vertical="center"/>
    </xf>
    <xf numFmtId="0" fontId="9" fillId="3" borderId="36" xfId="0" applyNumberFormat="1" applyFont="1" applyFill="1" applyBorder="1" applyAlignment="1">
      <alignment horizontal="center" vertical="center"/>
    </xf>
    <xf numFmtId="178" fontId="5" fillId="2" borderId="8" xfId="0" applyNumberFormat="1" applyFont="1" applyFill="1" applyBorder="1" applyAlignment="1">
      <alignment horizontal="center" vertical="center" shrinkToFit="1"/>
    </xf>
    <xf numFmtId="178" fontId="5" fillId="2" borderId="9" xfId="0" applyNumberFormat="1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4" xfId="0" applyFont="1" applyFill="1" applyBorder="1" applyAlignment="1">
      <alignment horizontal="center" vertical="center" shrinkToFit="1"/>
    </xf>
    <xf numFmtId="41" fontId="5" fillId="2" borderId="39" xfId="1" applyFont="1" applyFill="1" applyBorder="1" applyAlignment="1">
      <alignment vertical="center"/>
    </xf>
    <xf numFmtId="41" fontId="5" fillId="2" borderId="21" xfId="1" applyFont="1" applyFill="1" applyBorder="1" applyAlignment="1">
      <alignment vertical="center"/>
    </xf>
    <xf numFmtId="41" fontId="5" fillId="2" borderId="40" xfId="1" applyFont="1" applyFill="1" applyBorder="1" applyAlignment="1">
      <alignment vertical="center"/>
    </xf>
    <xf numFmtId="0" fontId="9" fillId="3" borderId="16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vertical="center" shrinkToFit="1"/>
    </xf>
    <xf numFmtId="0" fontId="5" fillId="2" borderId="24" xfId="0" applyNumberFormat="1" applyFont="1" applyFill="1" applyBorder="1" applyAlignment="1">
      <alignment vertical="center" shrinkToFit="1"/>
    </xf>
    <xf numFmtId="0" fontId="5" fillId="2" borderId="21" xfId="0" applyFont="1" applyFill="1" applyBorder="1" applyAlignment="1">
      <alignment vertical="center" shrinkToFit="1"/>
    </xf>
    <xf numFmtId="0" fontId="5" fillId="2" borderId="22" xfId="0" applyFont="1" applyFill="1" applyBorder="1" applyAlignment="1">
      <alignment vertical="center" shrinkToFit="1"/>
    </xf>
    <xf numFmtId="0" fontId="6" fillId="2" borderId="2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79" fontId="5" fillId="2" borderId="8" xfId="0" applyNumberFormat="1" applyFont="1" applyFill="1" applyBorder="1" applyAlignment="1">
      <alignment horizontal="center" vertical="center" shrinkToFit="1"/>
    </xf>
    <xf numFmtId="179" fontId="5" fillId="2" borderId="9" xfId="0" applyNumberFormat="1" applyFont="1" applyFill="1" applyBorder="1" applyAlignment="1">
      <alignment horizontal="center" vertical="center" shrinkToFit="1"/>
    </xf>
    <xf numFmtId="179" fontId="5" fillId="2" borderId="10" xfId="0" applyNumberFormat="1" applyFont="1" applyFill="1" applyBorder="1" applyAlignment="1">
      <alignment horizontal="center" vertical="center" shrinkToFit="1"/>
    </xf>
    <xf numFmtId="179" fontId="5" fillId="2" borderId="11" xfId="0" applyNumberFormat="1" applyFont="1" applyFill="1" applyBorder="1" applyAlignment="1">
      <alignment horizontal="center" vertical="center" shrinkToFit="1"/>
    </xf>
    <xf numFmtId="0" fontId="5" fillId="2" borderId="27" xfId="0" applyFont="1" applyFill="1" applyBorder="1" applyAlignment="1">
      <alignment horizontal="center" vertical="center" shrinkToFit="1"/>
    </xf>
    <xf numFmtId="0" fontId="5" fillId="2" borderId="32" xfId="0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 shrinkToFit="1"/>
    </xf>
    <xf numFmtId="0" fontId="5" fillId="2" borderId="24" xfId="0" applyFont="1" applyFill="1" applyBorder="1" applyAlignment="1">
      <alignment horizontal="center" vertical="center" shrinkToFit="1"/>
    </xf>
    <xf numFmtId="179" fontId="5" fillId="2" borderId="27" xfId="0" applyNumberFormat="1" applyFont="1" applyFill="1" applyBorder="1" applyAlignment="1">
      <alignment horizontal="center" vertical="center" shrinkToFit="1"/>
    </xf>
    <xf numFmtId="179" fontId="5" fillId="2" borderId="32" xfId="0" applyNumberFormat="1" applyFont="1" applyFill="1" applyBorder="1" applyAlignment="1">
      <alignment horizontal="center" vertical="center" shrinkToFit="1"/>
    </xf>
    <xf numFmtId="179" fontId="5" fillId="2" borderId="2" xfId="0" applyNumberFormat="1" applyFont="1" applyFill="1" applyBorder="1" applyAlignment="1">
      <alignment horizontal="center" vertical="center" shrinkToFit="1"/>
    </xf>
    <xf numFmtId="179" fontId="5" fillId="2" borderId="19" xfId="0" applyNumberFormat="1" applyFont="1" applyFill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 shrinkToFit="1"/>
    </xf>
    <xf numFmtId="0" fontId="5" fillId="2" borderId="29" xfId="0" applyFont="1" applyFill="1" applyBorder="1" applyAlignment="1">
      <alignment horizontal="center" vertical="center" shrinkToFit="1"/>
    </xf>
    <xf numFmtId="0" fontId="5" fillId="2" borderId="31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vertical="center" wrapText="1"/>
    </xf>
    <xf numFmtId="0" fontId="5" fillId="2" borderId="33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center" wrapText="1"/>
    </xf>
    <xf numFmtId="0" fontId="5" fillId="2" borderId="49" xfId="0" applyFont="1" applyFill="1" applyBorder="1" applyAlignment="1">
      <alignment horizontal="center" vertical="center" shrinkToFit="1"/>
    </xf>
    <xf numFmtId="0" fontId="5" fillId="2" borderId="4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176" fontId="5" fillId="2" borderId="0" xfId="0" applyNumberFormat="1" applyFont="1" applyFill="1" applyBorder="1" applyAlignment="1">
      <alignment horizontal="center" vertical="center"/>
    </xf>
    <xf numFmtId="176" fontId="5" fillId="2" borderId="49" xfId="0" applyNumberFormat="1" applyFont="1" applyFill="1" applyBorder="1" applyAlignment="1">
      <alignment horizontal="center" vertical="center"/>
    </xf>
    <xf numFmtId="41" fontId="5" fillId="2" borderId="23" xfId="1" applyFont="1" applyFill="1" applyBorder="1" applyAlignment="1">
      <alignment vertical="center"/>
    </xf>
    <xf numFmtId="41" fontId="5" fillId="2" borderId="43" xfId="1" applyFont="1" applyFill="1" applyBorder="1" applyAlignment="1">
      <alignment vertical="center"/>
    </xf>
    <xf numFmtId="41" fontId="5" fillId="2" borderId="35" xfId="1" applyFont="1" applyFill="1" applyBorder="1" applyAlignment="1">
      <alignment vertical="center"/>
    </xf>
    <xf numFmtId="41" fontId="5" fillId="2" borderId="42" xfId="1" applyFont="1" applyFill="1" applyBorder="1" applyAlignment="1">
      <alignment vertical="center"/>
    </xf>
    <xf numFmtId="41" fontId="5" fillId="2" borderId="25" xfId="0" applyNumberFormat="1" applyFont="1" applyFill="1" applyBorder="1" applyAlignment="1">
      <alignment vertical="center"/>
    </xf>
    <xf numFmtId="0" fontId="5" fillId="2" borderId="1" xfId="0" applyNumberFormat="1" applyFont="1" applyFill="1" applyBorder="1" applyAlignment="1">
      <alignment vertical="center"/>
    </xf>
    <xf numFmtId="0" fontId="5" fillId="2" borderId="29" xfId="0" applyNumberFormat="1" applyFont="1" applyFill="1" applyBorder="1" applyAlignment="1">
      <alignment vertical="center"/>
    </xf>
    <xf numFmtId="0" fontId="5" fillId="2" borderId="35" xfId="0" applyFont="1" applyFill="1" applyBorder="1" applyAlignment="1">
      <alignment vertical="center" shrinkToFit="1"/>
    </xf>
    <xf numFmtId="0" fontId="5" fillId="2" borderId="44" xfId="0" applyFont="1" applyFill="1" applyBorder="1" applyAlignment="1">
      <alignment vertical="center" shrinkToFit="1"/>
    </xf>
    <xf numFmtId="181" fontId="7" fillId="2" borderId="15" xfId="0" applyNumberFormat="1" applyFont="1" applyFill="1" applyBorder="1" applyAlignment="1">
      <alignment horizontal="center" vertical="center"/>
    </xf>
    <xf numFmtId="181" fontId="7" fillId="2" borderId="16" xfId="0" applyNumberFormat="1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2" borderId="21" xfId="0" applyFont="1" applyFill="1" applyBorder="1" applyAlignment="1">
      <alignment vertical="center" wrapText="1" shrinkToFit="1"/>
    </xf>
    <xf numFmtId="41" fontId="5" fillId="2" borderId="41" xfId="1" applyFont="1" applyFill="1" applyBorder="1" applyAlignment="1">
      <alignment vertical="center"/>
    </xf>
    <xf numFmtId="41" fontId="5" fillId="2" borderId="26" xfId="1" applyFont="1" applyFill="1" applyBorder="1" applyAlignment="1">
      <alignment vertical="center"/>
    </xf>
    <xf numFmtId="41" fontId="5" fillId="2" borderId="1" xfId="1" applyFont="1" applyFill="1" applyBorder="1" applyAlignment="1">
      <alignment vertical="center"/>
    </xf>
    <xf numFmtId="41" fontId="5" fillId="2" borderId="29" xfId="1" applyFont="1" applyFill="1" applyBorder="1" applyAlignment="1">
      <alignment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42" fontId="7" fillId="2" borderId="15" xfId="2" applyFont="1" applyFill="1" applyBorder="1" applyAlignment="1">
      <alignment vertical="center" shrinkToFit="1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9" defaultPivotStyle="PivotStyleLight16"/>
  <colors>
    <mruColors>
      <color rgb="FFFAE486"/>
      <color rgb="FFF8F0B6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27"/>
  <sheetViews>
    <sheetView showGridLines="0" tabSelected="1" topLeftCell="A4" zoomScaleNormal="100" workbookViewId="0">
      <selection activeCell="C13" sqref="C13:J13"/>
    </sheetView>
  </sheetViews>
  <sheetFormatPr defaultRowHeight="16.5"/>
  <cols>
    <col min="1" max="1" width="1.33203125" style="1" customWidth="1"/>
    <col min="2" max="2" width="3.33203125" style="1" customWidth="1"/>
    <col min="3" max="10" width="2.77734375" style="1" customWidth="1"/>
    <col min="11" max="11" width="5" style="1" customWidth="1"/>
    <col min="12" max="12" width="10.5546875" style="1" customWidth="1"/>
    <col min="13" max="29" width="2.33203125" style="1" customWidth="1"/>
    <col min="30" max="31" width="11.5546875" style="1" customWidth="1"/>
    <col min="32" max="16384" width="8.88671875" style="1"/>
  </cols>
  <sheetData>
    <row r="1" spans="2:29" ht="17.25" thickBot="1"/>
    <row r="2" spans="2:29" ht="24.75" customHeight="1">
      <c r="B2" s="49" t="s">
        <v>23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1"/>
    </row>
    <row r="3" spans="2:29" ht="17.25" thickBot="1"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4"/>
    </row>
    <row r="4" spans="2:29" ht="16.5" customHeight="1">
      <c r="B4" s="2"/>
      <c r="C4" s="77" t="s">
        <v>22</v>
      </c>
      <c r="D4" s="77"/>
      <c r="E4" s="77"/>
      <c r="F4" s="77"/>
      <c r="G4" s="96">
        <v>42561</v>
      </c>
      <c r="H4" s="96"/>
      <c r="I4" s="96"/>
      <c r="J4" s="96"/>
      <c r="K4" s="96"/>
      <c r="L4" s="96"/>
      <c r="M4" s="9"/>
      <c r="N4" s="89" t="s">
        <v>3</v>
      </c>
      <c r="O4" s="85" t="s">
        <v>4</v>
      </c>
      <c r="P4" s="67"/>
      <c r="Q4" s="86"/>
      <c r="R4" s="67" t="s">
        <v>19</v>
      </c>
      <c r="S4" s="67"/>
      <c r="T4" s="67"/>
      <c r="U4" s="67"/>
      <c r="V4" s="67"/>
      <c r="W4" s="67"/>
      <c r="X4" s="67"/>
      <c r="Y4" s="67"/>
      <c r="Z4" s="67"/>
      <c r="AA4" s="67"/>
      <c r="AB4" s="67"/>
      <c r="AC4" s="68"/>
    </row>
    <row r="5" spans="2:29" ht="17.25" thickBot="1">
      <c r="B5" s="2"/>
      <c r="C5" s="93"/>
      <c r="D5" s="93"/>
      <c r="E5" s="93"/>
      <c r="F5" s="93"/>
      <c r="G5" s="97"/>
      <c r="H5" s="97"/>
      <c r="I5" s="97"/>
      <c r="J5" s="97"/>
      <c r="K5" s="97"/>
      <c r="L5" s="97"/>
      <c r="M5" s="9"/>
      <c r="N5" s="90"/>
      <c r="O5" s="87"/>
      <c r="P5" s="69"/>
      <c r="Q5" s="88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70"/>
    </row>
    <row r="6" spans="2:29" ht="16.5" customHeight="1" thickTop="1">
      <c r="B6" s="2"/>
      <c r="C6" s="3"/>
      <c r="D6" s="3"/>
      <c r="E6" s="3"/>
      <c r="F6" s="4"/>
      <c r="G6" s="4"/>
      <c r="H6" s="4"/>
      <c r="I6" s="4"/>
      <c r="J6" s="4"/>
      <c r="K6" s="4"/>
      <c r="L6" s="4"/>
      <c r="M6" s="9"/>
      <c r="N6" s="90"/>
      <c r="O6" s="79" t="s">
        <v>5</v>
      </c>
      <c r="P6" s="80"/>
      <c r="Q6" s="81"/>
      <c r="R6" s="59" t="s">
        <v>24</v>
      </c>
      <c r="S6" s="59"/>
      <c r="T6" s="59"/>
      <c r="U6" s="59"/>
      <c r="V6" s="60"/>
      <c r="W6" s="94" t="s">
        <v>6</v>
      </c>
      <c r="X6" s="94"/>
      <c r="Y6" s="37" t="s">
        <v>13</v>
      </c>
      <c r="Z6" s="37"/>
      <c r="AA6" s="37"/>
      <c r="AB6" s="37"/>
      <c r="AC6" s="38"/>
    </row>
    <row r="7" spans="2:29">
      <c r="B7" s="5"/>
      <c r="C7" s="39" t="s">
        <v>18</v>
      </c>
      <c r="D7" s="39"/>
      <c r="E7" s="39"/>
      <c r="F7" s="39"/>
      <c r="G7" s="30" t="s">
        <v>27</v>
      </c>
      <c r="H7" s="30"/>
      <c r="I7" s="30"/>
      <c r="J7" s="30"/>
      <c r="K7" s="30"/>
      <c r="L7" s="30"/>
      <c r="M7" s="9"/>
      <c r="N7" s="90"/>
      <c r="O7" s="82"/>
      <c r="P7" s="83"/>
      <c r="Q7" s="84"/>
      <c r="R7" s="61"/>
      <c r="S7" s="61"/>
      <c r="T7" s="61"/>
      <c r="U7" s="61"/>
      <c r="V7" s="62"/>
      <c r="W7" s="94"/>
      <c r="X7" s="94"/>
      <c r="Y7" s="37"/>
      <c r="Z7" s="37"/>
      <c r="AA7" s="37"/>
      <c r="AB7" s="37"/>
      <c r="AC7" s="38"/>
    </row>
    <row r="8" spans="2:29" ht="16.5" customHeight="1" thickBot="1">
      <c r="B8" s="2"/>
      <c r="C8" s="92"/>
      <c r="D8" s="92"/>
      <c r="E8" s="92"/>
      <c r="F8" s="92"/>
      <c r="G8" s="31"/>
      <c r="H8" s="31"/>
      <c r="I8" s="31"/>
      <c r="J8" s="31"/>
      <c r="K8" s="31"/>
      <c r="L8" s="31"/>
      <c r="M8" s="9"/>
      <c r="N8" s="90"/>
      <c r="O8" s="79" t="s">
        <v>7</v>
      </c>
      <c r="P8" s="80"/>
      <c r="Q8" s="81"/>
      <c r="R8" s="59" t="s">
        <v>20</v>
      </c>
      <c r="S8" s="59"/>
      <c r="T8" s="59"/>
      <c r="U8" s="59"/>
      <c r="V8" s="59"/>
      <c r="W8" s="59"/>
      <c r="X8" s="59"/>
      <c r="Y8" s="59"/>
      <c r="Z8" s="59"/>
      <c r="AA8" s="59"/>
      <c r="AB8" s="59"/>
      <c r="AC8" s="71"/>
    </row>
    <row r="9" spans="2:29" ht="17.25" thickTop="1">
      <c r="B9" s="2"/>
      <c r="C9" s="3"/>
      <c r="D9" s="3"/>
      <c r="E9" s="3"/>
      <c r="F9" s="6"/>
      <c r="G9" s="6"/>
      <c r="H9" s="6"/>
      <c r="I9" s="6"/>
      <c r="J9" s="6"/>
      <c r="K9" s="6"/>
      <c r="L9" s="6"/>
      <c r="M9" s="9"/>
      <c r="N9" s="90"/>
      <c r="O9" s="82"/>
      <c r="P9" s="83"/>
      <c r="Q9" s="84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72"/>
    </row>
    <row r="10" spans="2:29" ht="16.5" customHeight="1">
      <c r="B10" s="5"/>
      <c r="C10" s="32" t="s">
        <v>21</v>
      </c>
      <c r="D10" s="32"/>
      <c r="E10" s="32"/>
      <c r="F10" s="32"/>
      <c r="G10" s="32"/>
      <c r="H10" s="32"/>
      <c r="I10" s="32"/>
      <c r="J10" s="32"/>
      <c r="K10" s="32"/>
      <c r="L10" s="32"/>
      <c r="M10" s="9"/>
      <c r="N10" s="90"/>
      <c r="O10" s="73" t="s">
        <v>8</v>
      </c>
      <c r="P10" s="74"/>
      <c r="Q10" s="75"/>
      <c r="R10" s="63">
        <v>23354321</v>
      </c>
      <c r="S10" s="63"/>
      <c r="T10" s="63"/>
      <c r="U10" s="63"/>
      <c r="V10" s="64"/>
      <c r="W10" s="94" t="s">
        <v>9</v>
      </c>
      <c r="X10" s="94"/>
      <c r="Y10" s="55">
        <v>23354322</v>
      </c>
      <c r="Z10" s="55"/>
      <c r="AA10" s="55"/>
      <c r="AB10" s="55"/>
      <c r="AC10" s="56"/>
    </row>
    <row r="11" spans="2:29" ht="17.25" thickBot="1">
      <c r="B11" s="10"/>
      <c r="C11" s="33"/>
      <c r="D11" s="33"/>
      <c r="E11" s="33"/>
      <c r="F11" s="32"/>
      <c r="G11" s="32"/>
      <c r="H11" s="32"/>
      <c r="I11" s="32"/>
      <c r="J11" s="32"/>
      <c r="K11" s="32"/>
      <c r="L11" s="32"/>
      <c r="M11" s="9"/>
      <c r="N11" s="91"/>
      <c r="O11" s="76"/>
      <c r="P11" s="77"/>
      <c r="Q11" s="78"/>
      <c r="R11" s="65"/>
      <c r="S11" s="65"/>
      <c r="T11" s="65"/>
      <c r="U11" s="65"/>
      <c r="V11" s="66"/>
      <c r="W11" s="95"/>
      <c r="X11" s="95"/>
      <c r="Y11" s="57"/>
      <c r="Z11" s="57"/>
      <c r="AA11" s="57"/>
      <c r="AB11" s="57"/>
      <c r="AC11" s="58"/>
    </row>
    <row r="12" spans="2:29" ht="39" customHeight="1" thickBot="1">
      <c r="B12" s="116" t="s">
        <v>10</v>
      </c>
      <c r="C12" s="117"/>
      <c r="D12" s="117"/>
      <c r="E12" s="117"/>
      <c r="F12" s="117"/>
      <c r="G12" s="109" t="s">
        <v>16</v>
      </c>
      <c r="H12" s="110"/>
      <c r="I12" s="107">
        <f>SUMPRODUCT(K14:K27,L14:L27)*1.1</f>
        <v>12155000.000000002</v>
      </c>
      <c r="J12" s="107"/>
      <c r="K12" s="107"/>
      <c r="L12" s="107"/>
      <c r="M12" s="107"/>
      <c r="N12" s="107"/>
      <c r="O12" s="107"/>
      <c r="P12" s="108"/>
      <c r="Q12" s="7"/>
      <c r="R12" s="8" t="s">
        <v>11</v>
      </c>
      <c r="S12" s="118">
        <f>I12</f>
        <v>12155000.000000002</v>
      </c>
      <c r="T12" s="118"/>
      <c r="U12" s="118"/>
      <c r="V12" s="118"/>
      <c r="W12" s="118"/>
      <c r="X12" s="118"/>
      <c r="Y12" s="118"/>
      <c r="Z12" s="118"/>
      <c r="AA12" s="15" t="s">
        <v>12</v>
      </c>
      <c r="AB12" s="39"/>
      <c r="AC12" s="40"/>
    </row>
    <row r="13" spans="2:29" ht="28.5" customHeight="1" thickBot="1">
      <c r="B13" s="27" t="s">
        <v>17</v>
      </c>
      <c r="C13" s="34" t="s">
        <v>15</v>
      </c>
      <c r="D13" s="35"/>
      <c r="E13" s="35"/>
      <c r="F13" s="35"/>
      <c r="G13" s="35"/>
      <c r="H13" s="35"/>
      <c r="I13" s="35"/>
      <c r="J13" s="44"/>
      <c r="K13" s="28" t="s">
        <v>1</v>
      </c>
      <c r="L13" s="29" t="s">
        <v>14</v>
      </c>
      <c r="M13" s="34" t="s">
        <v>2</v>
      </c>
      <c r="N13" s="35"/>
      <c r="O13" s="35"/>
      <c r="P13" s="35"/>
      <c r="Q13" s="35"/>
      <c r="R13" s="35"/>
      <c r="S13" s="35"/>
      <c r="T13" s="35"/>
      <c r="U13" s="36"/>
      <c r="V13" s="35" t="s">
        <v>0</v>
      </c>
      <c r="W13" s="35"/>
      <c r="X13" s="35"/>
      <c r="Y13" s="35"/>
      <c r="Z13" s="35"/>
      <c r="AA13" s="35"/>
      <c r="AB13" s="35"/>
      <c r="AC13" s="36"/>
    </row>
    <row r="14" spans="2:29" ht="22.5" customHeight="1">
      <c r="B14" s="18">
        <f>ROW()-13</f>
        <v>1</v>
      </c>
      <c r="C14" s="45" t="s">
        <v>28</v>
      </c>
      <c r="D14" s="45"/>
      <c r="E14" s="45"/>
      <c r="F14" s="45"/>
      <c r="G14" s="45"/>
      <c r="H14" s="45"/>
      <c r="I14" s="45"/>
      <c r="J14" s="46"/>
      <c r="K14" s="12">
        <v>5</v>
      </c>
      <c r="L14" s="17">
        <v>895000</v>
      </c>
      <c r="M14" s="113">
        <f>IF(OR(K14="",L14=""),"",K14*L14)</f>
        <v>4475000</v>
      </c>
      <c r="N14" s="114"/>
      <c r="O14" s="114"/>
      <c r="P14" s="114"/>
      <c r="Q14" s="114"/>
      <c r="R14" s="114"/>
      <c r="S14" s="114"/>
      <c r="T14" s="114"/>
      <c r="U14" s="115"/>
      <c r="V14" s="102">
        <f>IF(M14="","",M14*10%)</f>
        <v>447500</v>
      </c>
      <c r="W14" s="103"/>
      <c r="X14" s="103"/>
      <c r="Y14" s="103"/>
      <c r="Z14" s="103"/>
      <c r="AA14" s="103"/>
      <c r="AB14" s="103"/>
      <c r="AC14" s="104"/>
    </row>
    <row r="15" spans="2:29" ht="22.5" customHeight="1">
      <c r="B15" s="18">
        <f t="shared" ref="B15:B27" si="0">ROW()-13</f>
        <v>2</v>
      </c>
      <c r="C15" s="47" t="s">
        <v>29</v>
      </c>
      <c r="D15" s="47"/>
      <c r="E15" s="47"/>
      <c r="F15" s="47"/>
      <c r="G15" s="47"/>
      <c r="H15" s="47"/>
      <c r="I15" s="47"/>
      <c r="J15" s="48"/>
      <c r="K15" s="13">
        <v>5</v>
      </c>
      <c r="L15" s="11">
        <v>845600</v>
      </c>
      <c r="M15" s="41">
        <f t="shared" ref="M15:M27" si="1">IF(OR(K15="",L15=""),"",K15*L15)</f>
        <v>4228000</v>
      </c>
      <c r="N15" s="42"/>
      <c r="O15" s="42"/>
      <c r="P15" s="42"/>
      <c r="Q15" s="42"/>
      <c r="R15" s="42"/>
      <c r="S15" s="42"/>
      <c r="T15" s="42"/>
      <c r="U15" s="43"/>
      <c r="V15" s="98">
        <f t="shared" ref="V15:V27" si="2">IF(M15="","",M15*10%)</f>
        <v>422800</v>
      </c>
      <c r="W15" s="42"/>
      <c r="X15" s="42"/>
      <c r="Y15" s="42"/>
      <c r="Z15" s="42"/>
      <c r="AA15" s="42"/>
      <c r="AB15" s="42"/>
      <c r="AC15" s="43"/>
    </row>
    <row r="16" spans="2:29" ht="22.5" customHeight="1">
      <c r="B16" s="18">
        <f t="shared" si="0"/>
        <v>3</v>
      </c>
      <c r="C16" s="47" t="s">
        <v>31</v>
      </c>
      <c r="D16" s="47"/>
      <c r="E16" s="47"/>
      <c r="F16" s="47"/>
      <c r="G16" s="47"/>
      <c r="H16" s="47"/>
      <c r="I16" s="47"/>
      <c r="J16" s="48"/>
      <c r="K16" s="13">
        <v>5</v>
      </c>
      <c r="L16" s="11">
        <v>62100</v>
      </c>
      <c r="M16" s="41">
        <f t="shared" si="1"/>
        <v>310500</v>
      </c>
      <c r="N16" s="42"/>
      <c r="O16" s="42"/>
      <c r="P16" s="42"/>
      <c r="Q16" s="42"/>
      <c r="R16" s="42"/>
      <c r="S16" s="42"/>
      <c r="T16" s="42"/>
      <c r="U16" s="43"/>
      <c r="V16" s="98">
        <f t="shared" si="2"/>
        <v>31050</v>
      </c>
      <c r="W16" s="42"/>
      <c r="X16" s="42"/>
      <c r="Y16" s="42"/>
      <c r="Z16" s="42"/>
      <c r="AA16" s="42"/>
      <c r="AB16" s="42"/>
      <c r="AC16" s="43"/>
    </row>
    <row r="17" spans="2:29" ht="22.5" customHeight="1">
      <c r="B17" s="18">
        <f t="shared" si="0"/>
        <v>4</v>
      </c>
      <c r="C17" s="47" t="s">
        <v>30</v>
      </c>
      <c r="D17" s="47"/>
      <c r="E17" s="47"/>
      <c r="F17" s="47"/>
      <c r="G17" s="47"/>
      <c r="H17" s="47"/>
      <c r="I17" s="47"/>
      <c r="J17" s="48"/>
      <c r="K17" s="13">
        <v>5</v>
      </c>
      <c r="L17" s="11">
        <v>66700</v>
      </c>
      <c r="M17" s="41">
        <f t="shared" si="1"/>
        <v>333500</v>
      </c>
      <c r="N17" s="42"/>
      <c r="O17" s="42"/>
      <c r="P17" s="42"/>
      <c r="Q17" s="42"/>
      <c r="R17" s="42"/>
      <c r="S17" s="42"/>
      <c r="T17" s="42"/>
      <c r="U17" s="43"/>
      <c r="V17" s="98">
        <f t="shared" si="2"/>
        <v>33350</v>
      </c>
      <c r="W17" s="42"/>
      <c r="X17" s="42"/>
      <c r="Y17" s="42"/>
      <c r="Z17" s="42"/>
      <c r="AA17" s="42"/>
      <c r="AB17" s="42"/>
      <c r="AC17" s="43"/>
    </row>
    <row r="18" spans="2:29" ht="22.5" customHeight="1">
      <c r="B18" s="18">
        <f t="shared" si="0"/>
        <v>5</v>
      </c>
      <c r="C18" s="111" t="s">
        <v>32</v>
      </c>
      <c r="D18" s="47"/>
      <c r="E18" s="47"/>
      <c r="F18" s="47"/>
      <c r="G18" s="47"/>
      <c r="H18" s="47"/>
      <c r="I18" s="47"/>
      <c r="J18" s="48"/>
      <c r="K18" s="13">
        <v>10</v>
      </c>
      <c r="L18" s="11">
        <v>25600</v>
      </c>
      <c r="M18" s="41">
        <f t="shared" si="1"/>
        <v>256000</v>
      </c>
      <c r="N18" s="42"/>
      <c r="O18" s="42"/>
      <c r="P18" s="42"/>
      <c r="Q18" s="42"/>
      <c r="R18" s="42"/>
      <c r="S18" s="42"/>
      <c r="T18" s="42"/>
      <c r="U18" s="43"/>
      <c r="V18" s="98">
        <f t="shared" si="2"/>
        <v>25600</v>
      </c>
      <c r="W18" s="42"/>
      <c r="X18" s="42"/>
      <c r="Y18" s="42"/>
      <c r="Z18" s="42"/>
      <c r="AA18" s="42"/>
      <c r="AB18" s="42"/>
      <c r="AC18" s="43"/>
    </row>
    <row r="19" spans="2:29" ht="22.5" customHeight="1">
      <c r="B19" s="18">
        <f t="shared" si="0"/>
        <v>6</v>
      </c>
      <c r="C19" s="47" t="s">
        <v>25</v>
      </c>
      <c r="D19" s="47"/>
      <c r="E19" s="47"/>
      <c r="F19" s="47"/>
      <c r="G19" s="47"/>
      <c r="H19" s="47"/>
      <c r="I19" s="47"/>
      <c r="J19" s="48"/>
      <c r="K19" s="13">
        <v>5</v>
      </c>
      <c r="L19" s="11">
        <v>67800</v>
      </c>
      <c r="M19" s="41">
        <f t="shared" si="1"/>
        <v>339000</v>
      </c>
      <c r="N19" s="42"/>
      <c r="O19" s="42"/>
      <c r="P19" s="42"/>
      <c r="Q19" s="42"/>
      <c r="R19" s="42"/>
      <c r="S19" s="42"/>
      <c r="T19" s="42"/>
      <c r="U19" s="43"/>
      <c r="V19" s="98">
        <f t="shared" si="2"/>
        <v>33900</v>
      </c>
      <c r="W19" s="42"/>
      <c r="X19" s="42"/>
      <c r="Y19" s="42"/>
      <c r="Z19" s="42"/>
      <c r="AA19" s="42"/>
      <c r="AB19" s="42"/>
      <c r="AC19" s="43"/>
    </row>
    <row r="20" spans="2:29" ht="22.5" customHeight="1">
      <c r="B20" s="18">
        <f t="shared" si="0"/>
        <v>7</v>
      </c>
      <c r="C20" s="47" t="s">
        <v>26</v>
      </c>
      <c r="D20" s="47"/>
      <c r="E20" s="47"/>
      <c r="F20" s="47"/>
      <c r="G20" s="47"/>
      <c r="H20" s="47"/>
      <c r="I20" s="47"/>
      <c r="J20" s="48"/>
      <c r="K20" s="13">
        <v>10</v>
      </c>
      <c r="L20" s="11">
        <v>110800</v>
      </c>
      <c r="M20" s="41">
        <f t="shared" si="1"/>
        <v>1108000</v>
      </c>
      <c r="N20" s="42"/>
      <c r="O20" s="42"/>
      <c r="P20" s="42"/>
      <c r="Q20" s="42"/>
      <c r="R20" s="42"/>
      <c r="S20" s="42"/>
      <c r="T20" s="42"/>
      <c r="U20" s="43"/>
      <c r="V20" s="98">
        <f t="shared" si="2"/>
        <v>110800</v>
      </c>
      <c r="W20" s="42"/>
      <c r="X20" s="42"/>
      <c r="Y20" s="42"/>
      <c r="Z20" s="42"/>
      <c r="AA20" s="42"/>
      <c r="AB20" s="42"/>
      <c r="AC20" s="43"/>
    </row>
    <row r="21" spans="2:29" ht="22.5" customHeight="1">
      <c r="B21" s="18">
        <f t="shared" si="0"/>
        <v>8</v>
      </c>
      <c r="C21" s="21"/>
      <c r="D21" s="21"/>
      <c r="E21" s="21"/>
      <c r="F21" s="21"/>
      <c r="G21" s="21"/>
      <c r="H21" s="21"/>
      <c r="I21" s="21"/>
      <c r="J21" s="22"/>
      <c r="K21" s="13"/>
      <c r="L21" s="24"/>
      <c r="M21" s="23"/>
      <c r="N21" s="24"/>
      <c r="O21" s="24"/>
      <c r="P21" s="24"/>
      <c r="Q21" s="24"/>
      <c r="R21" s="24"/>
      <c r="S21" s="24"/>
      <c r="T21" s="24"/>
      <c r="U21" s="25"/>
      <c r="V21" s="26"/>
      <c r="W21" s="24"/>
      <c r="X21" s="24"/>
      <c r="Y21" s="24"/>
      <c r="Z21" s="24"/>
      <c r="AA21" s="24"/>
      <c r="AB21" s="24"/>
      <c r="AC21" s="25"/>
    </row>
    <row r="22" spans="2:29" ht="22.5" customHeight="1">
      <c r="B22" s="18">
        <f t="shared" si="0"/>
        <v>9</v>
      </c>
      <c r="C22" s="21"/>
      <c r="D22" s="21"/>
      <c r="E22" s="21"/>
      <c r="F22" s="21"/>
      <c r="G22" s="21"/>
      <c r="H22" s="21"/>
      <c r="I22" s="21"/>
      <c r="J22" s="22"/>
      <c r="K22" s="13"/>
      <c r="L22" s="24"/>
      <c r="M22" s="23"/>
      <c r="N22" s="24"/>
      <c r="O22" s="24"/>
      <c r="P22" s="24"/>
      <c r="Q22" s="24"/>
      <c r="R22" s="24"/>
      <c r="S22" s="24"/>
      <c r="T22" s="24"/>
      <c r="U22" s="25"/>
      <c r="V22" s="26"/>
      <c r="W22" s="24"/>
      <c r="X22" s="24"/>
      <c r="Y22" s="24"/>
      <c r="Z22" s="24"/>
      <c r="AA22" s="24"/>
      <c r="AB22" s="24"/>
      <c r="AC22" s="25"/>
    </row>
    <row r="23" spans="2:29" ht="22.5" customHeight="1">
      <c r="B23" s="18">
        <f t="shared" si="0"/>
        <v>10</v>
      </c>
      <c r="C23" s="21"/>
      <c r="D23" s="21"/>
      <c r="E23" s="21"/>
      <c r="F23" s="21"/>
      <c r="G23" s="21"/>
      <c r="H23" s="21"/>
      <c r="I23" s="21"/>
      <c r="J23" s="22"/>
      <c r="K23" s="13"/>
      <c r="L23" s="24"/>
      <c r="M23" s="23"/>
      <c r="N23" s="24"/>
      <c r="O23" s="24"/>
      <c r="P23" s="24"/>
      <c r="Q23" s="24"/>
      <c r="R23" s="24"/>
      <c r="S23" s="24"/>
      <c r="T23" s="24"/>
      <c r="U23" s="25"/>
      <c r="V23" s="26"/>
      <c r="W23" s="24"/>
      <c r="X23" s="24"/>
      <c r="Y23" s="24"/>
      <c r="Z23" s="24"/>
      <c r="AA23" s="24"/>
      <c r="AB23" s="24"/>
      <c r="AC23" s="25"/>
    </row>
    <row r="24" spans="2:29" ht="22.5" customHeight="1">
      <c r="B24" s="18">
        <f t="shared" si="0"/>
        <v>11</v>
      </c>
      <c r="C24" s="21"/>
      <c r="D24" s="21"/>
      <c r="E24" s="21"/>
      <c r="F24" s="21"/>
      <c r="G24" s="21"/>
      <c r="H24" s="21"/>
      <c r="I24" s="21"/>
      <c r="J24" s="22"/>
      <c r="K24" s="13"/>
      <c r="L24" s="24"/>
      <c r="M24" s="23"/>
      <c r="N24" s="24"/>
      <c r="O24" s="24"/>
      <c r="P24" s="24"/>
      <c r="Q24" s="24"/>
      <c r="R24" s="24"/>
      <c r="S24" s="24"/>
      <c r="T24" s="24"/>
      <c r="U24" s="25"/>
      <c r="V24" s="26"/>
      <c r="W24" s="24"/>
      <c r="X24" s="24"/>
      <c r="Y24" s="24"/>
      <c r="Z24" s="24"/>
      <c r="AA24" s="24"/>
      <c r="AB24" s="24"/>
      <c r="AC24" s="25"/>
    </row>
    <row r="25" spans="2:29" ht="22.5" customHeight="1">
      <c r="B25" s="19">
        <f t="shared" si="0"/>
        <v>12</v>
      </c>
      <c r="C25" s="47"/>
      <c r="D25" s="47"/>
      <c r="E25" s="47"/>
      <c r="F25" s="47"/>
      <c r="G25" s="47"/>
      <c r="H25" s="47"/>
      <c r="I25" s="47"/>
      <c r="J25" s="48"/>
      <c r="K25" s="13"/>
      <c r="L25" s="11"/>
      <c r="M25" s="41" t="str">
        <f t="shared" si="1"/>
        <v/>
      </c>
      <c r="N25" s="42"/>
      <c r="O25" s="42"/>
      <c r="P25" s="42"/>
      <c r="Q25" s="42"/>
      <c r="R25" s="42"/>
      <c r="S25" s="42"/>
      <c r="T25" s="42"/>
      <c r="U25" s="43"/>
      <c r="V25" s="98" t="str">
        <f t="shared" si="2"/>
        <v/>
      </c>
      <c r="W25" s="42"/>
      <c r="X25" s="42"/>
      <c r="Y25" s="42"/>
      <c r="Z25" s="42"/>
      <c r="AA25" s="42"/>
      <c r="AB25" s="42"/>
      <c r="AC25" s="43"/>
    </row>
    <row r="26" spans="2:29" ht="22.5" customHeight="1">
      <c r="B26" s="19">
        <f t="shared" si="0"/>
        <v>13</v>
      </c>
      <c r="C26" s="47"/>
      <c r="D26" s="47"/>
      <c r="E26" s="47"/>
      <c r="F26" s="47"/>
      <c r="G26" s="47"/>
      <c r="H26" s="47"/>
      <c r="I26" s="47"/>
      <c r="J26" s="48"/>
      <c r="K26" s="13"/>
      <c r="L26" s="11"/>
      <c r="M26" s="41" t="str">
        <f t="shared" si="1"/>
        <v/>
      </c>
      <c r="N26" s="42"/>
      <c r="O26" s="42"/>
      <c r="P26" s="42"/>
      <c r="Q26" s="42"/>
      <c r="R26" s="42"/>
      <c r="S26" s="42"/>
      <c r="T26" s="42"/>
      <c r="U26" s="43"/>
      <c r="V26" s="98" t="str">
        <f t="shared" si="2"/>
        <v/>
      </c>
      <c r="W26" s="42"/>
      <c r="X26" s="42"/>
      <c r="Y26" s="42"/>
      <c r="Z26" s="42"/>
      <c r="AA26" s="42"/>
      <c r="AB26" s="42"/>
      <c r="AC26" s="43"/>
    </row>
    <row r="27" spans="2:29" ht="22.5" customHeight="1" thickBot="1">
      <c r="B27" s="20">
        <f t="shared" si="0"/>
        <v>14</v>
      </c>
      <c r="C27" s="105"/>
      <c r="D27" s="105"/>
      <c r="E27" s="105"/>
      <c r="F27" s="105"/>
      <c r="G27" s="105"/>
      <c r="H27" s="105"/>
      <c r="I27" s="105"/>
      <c r="J27" s="106"/>
      <c r="K27" s="16"/>
      <c r="L27" s="14"/>
      <c r="M27" s="112" t="str">
        <f t="shared" si="1"/>
        <v/>
      </c>
      <c r="N27" s="100"/>
      <c r="O27" s="100"/>
      <c r="P27" s="100"/>
      <c r="Q27" s="100"/>
      <c r="R27" s="100"/>
      <c r="S27" s="100"/>
      <c r="T27" s="100"/>
      <c r="U27" s="101"/>
      <c r="V27" s="99" t="str">
        <f t="shared" si="2"/>
        <v/>
      </c>
      <c r="W27" s="100"/>
      <c r="X27" s="100"/>
      <c r="Y27" s="100"/>
      <c r="Z27" s="100"/>
      <c r="AA27" s="100"/>
      <c r="AB27" s="100"/>
      <c r="AC27" s="101"/>
    </row>
  </sheetData>
  <mergeCells count="57">
    <mergeCell ref="C27:J27"/>
    <mergeCell ref="I12:P12"/>
    <mergeCell ref="G12:H12"/>
    <mergeCell ref="C18:J18"/>
    <mergeCell ref="C19:J19"/>
    <mergeCell ref="C20:J20"/>
    <mergeCell ref="C25:J25"/>
    <mergeCell ref="C26:J26"/>
    <mergeCell ref="M20:U20"/>
    <mergeCell ref="M25:U25"/>
    <mergeCell ref="M26:U26"/>
    <mergeCell ref="M27:U27"/>
    <mergeCell ref="M14:U14"/>
    <mergeCell ref="B12:F12"/>
    <mergeCell ref="S12:Z12"/>
    <mergeCell ref="M15:U15"/>
    <mergeCell ref="V14:AC14"/>
    <mergeCell ref="V15:AC15"/>
    <mergeCell ref="V16:AC16"/>
    <mergeCell ref="V17:AC17"/>
    <mergeCell ref="V18:AC18"/>
    <mergeCell ref="V19:AC19"/>
    <mergeCell ref="V20:AC20"/>
    <mergeCell ref="V25:AC25"/>
    <mergeCell ref="V26:AC26"/>
    <mergeCell ref="V27:AC27"/>
    <mergeCell ref="B2:AC3"/>
    <mergeCell ref="Y10:AC11"/>
    <mergeCell ref="R6:V7"/>
    <mergeCell ref="R10:V11"/>
    <mergeCell ref="R4:AC5"/>
    <mergeCell ref="R8:AC9"/>
    <mergeCell ref="O10:Q11"/>
    <mergeCell ref="O8:Q9"/>
    <mergeCell ref="O6:Q7"/>
    <mergeCell ref="O4:Q5"/>
    <mergeCell ref="N4:N11"/>
    <mergeCell ref="C7:F8"/>
    <mergeCell ref="C4:F5"/>
    <mergeCell ref="W10:X11"/>
    <mergeCell ref="W6:X7"/>
    <mergeCell ref="G4:L5"/>
    <mergeCell ref="M16:U16"/>
    <mergeCell ref="M17:U17"/>
    <mergeCell ref="M18:U18"/>
    <mergeCell ref="M19:U19"/>
    <mergeCell ref="C13:J13"/>
    <mergeCell ref="C14:J14"/>
    <mergeCell ref="C15:J15"/>
    <mergeCell ref="C16:J16"/>
    <mergeCell ref="C17:J17"/>
    <mergeCell ref="G7:L8"/>
    <mergeCell ref="C10:L11"/>
    <mergeCell ref="M13:U13"/>
    <mergeCell ref="V13:AC13"/>
    <mergeCell ref="Y6:AC7"/>
    <mergeCell ref="AB12:AC12"/>
  </mergeCells>
  <phoneticPr fontId="2" type="noConversion"/>
  <pageMargins left="0.25" right="0.25" top="0.75" bottom="0.75" header="0.3" footer="0.3"/>
  <pageSetup paperSize="9" orientation="portrait" horizontalDpi="4294967293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거래명세표</vt:lpstr>
    </vt:vector>
  </TitlesOfParts>
  <Company>jini's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미진</dc:creator>
  <cp:lastModifiedBy>Registered User</cp:lastModifiedBy>
  <cp:lastPrinted>2013-02-12T09:31:21Z</cp:lastPrinted>
  <dcterms:created xsi:type="dcterms:W3CDTF">2007-01-02T03:05:17Z</dcterms:created>
  <dcterms:modified xsi:type="dcterms:W3CDTF">2019-11-04T14:16:00Z</dcterms:modified>
</cp:coreProperties>
</file>