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417F6BE8-50BA-4A39-AD6B-F39BC70FF0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표스타일" sheetId="1" r:id="rId1"/>
    <sheet name="범위로변환" sheetId="4" r:id="rId2"/>
  </sheets>
  <definedNames>
    <definedName name="_xlnm._FilterDatabase" localSheetId="0" hidden="1">표스타일!$A$1:$F$1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I14" i="1"/>
  <c r="I15" i="1"/>
  <c r="I16" i="1"/>
  <c r="I13" i="1"/>
  <c r="I6" i="1"/>
  <c r="I7" i="1"/>
  <c r="I8" i="1"/>
  <c r="I5" i="1"/>
  <c r="N14" i="1" l="1"/>
  <c r="N15" i="1"/>
  <c r="N16" i="1"/>
  <c r="N13" i="1"/>
  <c r="N17" i="1" l="1"/>
  <c r="J17" i="1"/>
  <c r="K17" i="1"/>
  <c r="L17" i="1"/>
  <c r="M17" i="1"/>
  <c r="I17" i="1"/>
  <c r="I9" i="1" l="1"/>
</calcChain>
</file>

<file path=xl/sharedStrings.xml><?xml version="1.0" encoding="utf-8"?>
<sst xmlns="http://schemas.openxmlformats.org/spreadsheetml/2006/main" count="148" uniqueCount="78">
  <si>
    <t>전표번호</t>
    <phoneticPr fontId="3"/>
  </si>
  <si>
    <t>날짜</t>
    <phoneticPr fontId="3"/>
  </si>
  <si>
    <t>담당자명</t>
    <phoneticPr fontId="3"/>
  </si>
  <si>
    <t>거래처명</t>
    <rPh sb="0" eb="2">
      <t>トクイ</t>
    </rPh>
    <rPh sb="2" eb="3">
      <t>サキ</t>
    </rPh>
    <rPh sb="3" eb="4">
      <t>メイ</t>
    </rPh>
    <phoneticPr fontId="3"/>
  </si>
  <si>
    <t>금액</t>
    <rPh sb="0" eb="2">
      <t>キンガク</t>
    </rPh>
    <phoneticPr fontId="3"/>
  </si>
  <si>
    <t>입금방법</t>
    <rPh sb="0" eb="2">
      <t>ニュウキン</t>
    </rPh>
    <rPh sb="2" eb="4">
      <t>ホウホウ</t>
    </rPh>
    <phoneticPr fontId="3"/>
  </si>
  <si>
    <t>입금 대장</t>
    <phoneticPr fontId="2" type="noConversion"/>
  </si>
  <si>
    <t>현금</t>
    <phoneticPr fontId="2" type="noConversion"/>
  </si>
  <si>
    <t>온라인입금</t>
    <phoneticPr fontId="2" type="noConversion"/>
  </si>
  <si>
    <t>수표</t>
    <phoneticPr fontId="2" type="noConversion"/>
  </si>
  <si>
    <t>어음</t>
    <phoneticPr fontId="2" type="noConversion"/>
  </si>
  <si>
    <t>김선아</t>
    <phoneticPr fontId="2" type="noConversion"/>
  </si>
  <si>
    <t>명진상사</t>
    <phoneticPr fontId="2" type="noConversion"/>
  </si>
  <si>
    <t>박철중</t>
    <phoneticPr fontId="2" type="noConversion"/>
  </si>
  <si>
    <t>홍민테크</t>
    <phoneticPr fontId="2" type="noConversion"/>
  </si>
  <si>
    <t>온라인입금</t>
    <phoneticPr fontId="2" type="noConversion"/>
  </si>
  <si>
    <t>이민우</t>
    <phoneticPr fontId="2" type="noConversion"/>
  </si>
  <si>
    <t>손민아</t>
    <phoneticPr fontId="2" type="noConversion"/>
  </si>
  <si>
    <t>최선주</t>
    <phoneticPr fontId="2" type="noConversion"/>
  </si>
  <si>
    <t>문진국</t>
    <phoneticPr fontId="2" type="noConversion"/>
  </si>
  <si>
    <t>정희철</t>
    <phoneticPr fontId="2" type="noConversion"/>
  </si>
  <si>
    <t>김수진</t>
    <phoneticPr fontId="2" type="noConversion"/>
  </si>
  <si>
    <t>이진우</t>
    <phoneticPr fontId="2" type="noConversion"/>
  </si>
  <si>
    <t>강민수</t>
    <phoneticPr fontId="2" type="noConversion"/>
  </si>
  <si>
    <t>민호진</t>
    <phoneticPr fontId="2" type="noConversion"/>
  </si>
  <si>
    <t>박시형</t>
    <phoneticPr fontId="2" type="noConversion"/>
  </si>
  <si>
    <t>삼우공사</t>
    <phoneticPr fontId="2" type="noConversion"/>
  </si>
  <si>
    <t>운수실업</t>
    <phoneticPr fontId="2" type="noConversion"/>
  </si>
  <si>
    <t>강진상사</t>
    <phoneticPr fontId="2" type="noConversion"/>
  </si>
  <si>
    <t>나라전자</t>
    <phoneticPr fontId="2" type="noConversion"/>
  </si>
  <si>
    <t>부성실업</t>
    <phoneticPr fontId="2" type="noConversion"/>
  </si>
  <si>
    <t>안남전자</t>
    <phoneticPr fontId="2" type="noConversion"/>
  </si>
  <si>
    <t>고려상사</t>
    <phoneticPr fontId="2" type="noConversion"/>
  </si>
  <si>
    <t>다명전자</t>
    <phoneticPr fontId="2" type="noConversion"/>
  </si>
  <si>
    <t>김길우</t>
    <phoneticPr fontId="2" type="noConversion"/>
  </si>
  <si>
    <t>민영상사</t>
    <phoneticPr fontId="2" type="noConversion"/>
  </si>
  <si>
    <t>진미산업</t>
    <phoneticPr fontId="2" type="noConversion"/>
  </si>
  <si>
    <t>홍장훈</t>
    <phoneticPr fontId="2" type="noConversion"/>
  </si>
  <si>
    <t>내진실업</t>
    <phoneticPr fontId="2" type="noConversion"/>
  </si>
  <si>
    <t>양수실업</t>
    <phoneticPr fontId="2" type="noConversion"/>
  </si>
  <si>
    <t>김희진</t>
    <phoneticPr fontId="2" type="noConversion"/>
  </si>
  <si>
    <t>우진상사</t>
    <phoneticPr fontId="2" type="noConversion"/>
  </si>
  <si>
    <t>현금</t>
    <phoneticPr fontId="2" type="noConversion"/>
  </si>
  <si>
    <t>일자</t>
    <phoneticPr fontId="3"/>
  </si>
  <si>
    <t>당당자</t>
    <phoneticPr fontId="3"/>
  </si>
  <si>
    <t>거래처</t>
    <rPh sb="0" eb="2">
      <t>トクイ</t>
    </rPh>
    <rPh sb="2" eb="3">
      <t>サキメイ</t>
    </rPh>
    <phoneticPr fontId="3"/>
  </si>
  <si>
    <t>현금</t>
    <phoneticPr fontId="2" type="noConversion"/>
  </si>
  <si>
    <t>온라인입금</t>
    <phoneticPr fontId="2" type="noConversion"/>
  </si>
  <si>
    <t>수표</t>
    <phoneticPr fontId="2" type="noConversion"/>
  </si>
  <si>
    <t>어음</t>
    <phoneticPr fontId="2" type="noConversion"/>
  </si>
  <si>
    <t>금액합계</t>
    <phoneticPr fontId="2" type="noConversion"/>
  </si>
  <si>
    <t>입금별 금액 소계</t>
    <phoneticPr fontId="2" type="noConversion"/>
  </si>
  <si>
    <t>합계</t>
    <phoneticPr fontId="2" type="noConversion"/>
  </si>
  <si>
    <t>이민주</t>
    <phoneticPr fontId="2" type="noConversion"/>
  </si>
  <si>
    <t>박홍철</t>
    <phoneticPr fontId="2" type="noConversion"/>
  </si>
  <si>
    <t>송민국</t>
    <phoneticPr fontId="2" type="noConversion"/>
  </si>
  <si>
    <t>최주인</t>
    <phoneticPr fontId="2" type="noConversion"/>
  </si>
  <si>
    <t>최국진</t>
    <phoneticPr fontId="2" type="noConversion"/>
  </si>
  <si>
    <t>이우진</t>
    <phoneticPr fontId="2" type="noConversion"/>
  </si>
  <si>
    <t>문호진</t>
    <phoneticPr fontId="2" type="noConversion"/>
  </si>
  <si>
    <t>박형욱</t>
    <phoneticPr fontId="2" type="noConversion"/>
  </si>
  <si>
    <t>우진섭</t>
    <phoneticPr fontId="2" type="noConversion"/>
  </si>
  <si>
    <t>홍철중</t>
    <phoneticPr fontId="2" type="noConversion"/>
  </si>
  <si>
    <t>명진상사㈜</t>
    <phoneticPr fontId="2" type="noConversion"/>
  </si>
  <si>
    <t>나라전자㈜</t>
    <phoneticPr fontId="2" type="noConversion"/>
  </si>
  <si>
    <t>홍민테크</t>
    <phoneticPr fontId="2" type="noConversion"/>
  </si>
  <si>
    <t>민영상사</t>
    <phoneticPr fontId="2" type="noConversion"/>
  </si>
  <si>
    <t>주간 입금 대장</t>
    <phoneticPr fontId="2" type="noConversion"/>
  </si>
  <si>
    <t>일자/입금방법 금액 소계</t>
    <phoneticPr fontId="2" type="noConversion"/>
  </si>
  <si>
    <t>현금</t>
    <phoneticPr fontId="2" type="noConversion"/>
  </si>
  <si>
    <t>현금</t>
    <phoneticPr fontId="2" type="noConversion"/>
  </si>
  <si>
    <t>합계</t>
    <phoneticPr fontId="2" type="noConversion"/>
  </si>
  <si>
    <t>어음</t>
    <phoneticPr fontId="2" type="noConversion"/>
  </si>
  <si>
    <t>이선우</t>
    <phoneticPr fontId="2" type="noConversion"/>
  </si>
  <si>
    <t>황진욱</t>
    <phoneticPr fontId="2" type="noConversion"/>
  </si>
  <si>
    <t>오중철</t>
    <phoneticPr fontId="2" type="noConversion"/>
  </si>
  <si>
    <t>성아름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</si>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</sst>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ゴシック"/>
      <family val="3"/>
      <charset val="128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6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14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41" fontId="4" fillId="0" borderId="0" xfId="1" applyFont="1" applyFill="1" applyBorder="1">
      <alignment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right"/>
    </xf>
    <xf numFmtId="14" fontId="4" fillId="0" borderId="0" xfId="0" applyNumberFormat="1" applyFont="1" applyFill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Fill="1">
      <alignment vertical="center"/>
    </xf>
    <xf numFmtId="14" fontId="4" fillId="0" borderId="2" xfId="0" applyNumberFormat="1" applyFont="1" applyFill="1" applyBorder="1">
      <alignment vertical="center"/>
    </xf>
    <xf numFmtId="41" fontId="4" fillId="0" borderId="2" xfId="1" applyNumberFormat="1" applyFont="1" applyFill="1" applyBorder="1">
      <alignment vertical="center"/>
    </xf>
    <xf numFmtId="41" fontId="4" fillId="0" borderId="2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41" fontId="0" fillId="0" borderId="2" xfId="1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58" fontId="9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2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2" defaultPivotStyle="PivotStyleLight16"/>
  <colors>
    <mruColors>
      <color rgb="FFFF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귤색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J25" sqref="J25"/>
    </sheetView>
  </sheetViews>
  <sheetFormatPr defaultRowHeight="16.5"/>
  <cols>
    <col min="1" max="1" width="9.25" style="21" bestFit="1" customWidth="1"/>
    <col min="2" max="2" width="11.125" bestFit="1" customWidth="1"/>
    <col min="3" max="3" width="9.25" style="21" bestFit="1" customWidth="1"/>
    <col min="4" max="4" width="11" style="21" customWidth="1"/>
    <col min="5" max="5" width="12.5" customWidth="1"/>
    <col min="6" max="6" width="11.875" style="21" customWidth="1"/>
    <col min="7" max="7" width="7" customWidth="1"/>
    <col min="8" max="8" width="11" bestFit="1" customWidth="1"/>
    <col min="9" max="13" width="11.25" customWidth="1"/>
    <col min="14" max="14" width="11.875" bestFit="1" customWidth="1"/>
  </cols>
  <sheetData>
    <row r="1" spans="1:14" ht="33.75" customHeight="1">
      <c r="A1" s="34" t="s">
        <v>67</v>
      </c>
      <c r="B1" s="34"/>
      <c r="C1" s="34"/>
      <c r="D1" s="34"/>
      <c r="E1" s="34"/>
      <c r="F1" s="34"/>
      <c r="G1" s="3"/>
      <c r="H1" s="3"/>
    </row>
    <row r="3" spans="1:14">
      <c r="A3" s="29" t="s">
        <v>0</v>
      </c>
      <c r="B3" s="29" t="s">
        <v>43</v>
      </c>
      <c r="C3" s="29" t="s">
        <v>44</v>
      </c>
      <c r="D3" s="29" t="s">
        <v>45</v>
      </c>
      <c r="E3" s="29" t="s">
        <v>4</v>
      </c>
      <c r="F3" s="29" t="s">
        <v>5</v>
      </c>
      <c r="H3" s="26" t="s">
        <v>51</v>
      </c>
    </row>
    <row r="4" spans="1:14">
      <c r="A4" s="22">
        <v>100001</v>
      </c>
      <c r="B4" s="18">
        <v>42499</v>
      </c>
      <c r="C4" s="22" t="s">
        <v>53</v>
      </c>
      <c r="D4" s="22" t="s">
        <v>63</v>
      </c>
      <c r="E4" s="19">
        <v>2230000</v>
      </c>
      <c r="F4" s="23" t="s">
        <v>7</v>
      </c>
      <c r="H4" s="27"/>
      <c r="I4" s="31" t="s">
        <v>50</v>
      </c>
    </row>
    <row r="5" spans="1:14">
      <c r="A5" s="22">
        <v>100002</v>
      </c>
      <c r="B5" s="18">
        <v>42499</v>
      </c>
      <c r="C5" s="22" t="s">
        <v>54</v>
      </c>
      <c r="D5" s="22" t="s">
        <v>65</v>
      </c>
      <c r="E5" s="19">
        <v>2345000</v>
      </c>
      <c r="F5" s="23" t="s">
        <v>8</v>
      </c>
      <c r="H5" s="32" t="s">
        <v>46</v>
      </c>
      <c r="I5" s="25">
        <f>SUMIF($F$4:$F$28,H5,$E$4:$E$28)</f>
        <v>16062000</v>
      </c>
    </row>
    <row r="6" spans="1:14">
      <c r="A6" s="22">
        <v>100003</v>
      </c>
      <c r="B6" s="18">
        <v>42499</v>
      </c>
      <c r="C6" s="22" t="s">
        <v>73</v>
      </c>
      <c r="D6" s="22" t="s">
        <v>35</v>
      </c>
      <c r="E6" s="19">
        <v>1230000</v>
      </c>
      <c r="F6" s="23" t="s">
        <v>48</v>
      </c>
      <c r="H6" s="32" t="s">
        <v>47</v>
      </c>
      <c r="I6" s="25">
        <f t="shared" ref="I6:I8" si="0">SUMIF($F$4:$F$28,H6,$E$4:$E$28)</f>
        <v>18328000</v>
      </c>
    </row>
    <row r="7" spans="1:14">
      <c r="A7" s="22">
        <v>100004</v>
      </c>
      <c r="B7" s="18">
        <v>42499</v>
      </c>
      <c r="C7" s="22" t="s">
        <v>74</v>
      </c>
      <c r="D7" s="22" t="s">
        <v>31</v>
      </c>
      <c r="E7" s="19">
        <v>3000000</v>
      </c>
      <c r="F7" s="23" t="s">
        <v>72</v>
      </c>
      <c r="H7" s="32" t="s">
        <v>48</v>
      </c>
      <c r="I7" s="25">
        <f t="shared" si="0"/>
        <v>9995000</v>
      </c>
    </row>
    <row r="8" spans="1:14">
      <c r="A8" s="22">
        <v>100005</v>
      </c>
      <c r="B8" s="18">
        <v>42500</v>
      </c>
      <c r="C8" s="22" t="s">
        <v>55</v>
      </c>
      <c r="D8" s="22" t="s">
        <v>26</v>
      </c>
      <c r="E8" s="19">
        <v>3412000</v>
      </c>
      <c r="F8" s="24" t="s">
        <v>15</v>
      </c>
      <c r="H8" s="32" t="s">
        <v>49</v>
      </c>
      <c r="I8" s="25">
        <f t="shared" si="0"/>
        <v>14792000</v>
      </c>
    </row>
    <row r="9" spans="1:14">
      <c r="A9" s="22">
        <v>100006</v>
      </c>
      <c r="B9" s="18">
        <v>42500</v>
      </c>
      <c r="C9" s="22" t="s">
        <v>17</v>
      </c>
      <c r="D9" s="22" t="s">
        <v>36</v>
      </c>
      <c r="E9" s="19">
        <v>1456000</v>
      </c>
      <c r="F9" s="23" t="s">
        <v>9</v>
      </c>
      <c r="H9" s="32" t="s">
        <v>52</v>
      </c>
      <c r="I9" s="28">
        <f>SUM(I5:I8)</f>
        <v>59177000</v>
      </c>
    </row>
    <row r="10" spans="1:14">
      <c r="A10" s="22">
        <v>100007</v>
      </c>
      <c r="B10" s="18">
        <v>42500</v>
      </c>
      <c r="C10" s="22" t="s">
        <v>56</v>
      </c>
      <c r="D10" s="22" t="s">
        <v>66</v>
      </c>
      <c r="E10" s="19">
        <v>4124000</v>
      </c>
      <c r="F10" s="23" t="s">
        <v>10</v>
      </c>
    </row>
    <row r="11" spans="1:14">
      <c r="A11" s="22">
        <v>100008</v>
      </c>
      <c r="B11" s="18">
        <v>42501</v>
      </c>
      <c r="C11" s="22" t="s">
        <v>57</v>
      </c>
      <c r="D11" s="22" t="s">
        <v>27</v>
      </c>
      <c r="E11" s="19">
        <v>2234000</v>
      </c>
      <c r="F11" s="23" t="s">
        <v>7</v>
      </c>
      <c r="H11" s="26" t="s">
        <v>68</v>
      </c>
    </row>
    <row r="12" spans="1:14">
      <c r="A12" s="22">
        <v>100009</v>
      </c>
      <c r="B12" s="18">
        <v>42501</v>
      </c>
      <c r="C12" s="23" t="s">
        <v>20</v>
      </c>
      <c r="D12" s="23" t="s">
        <v>28</v>
      </c>
      <c r="E12" s="19">
        <v>1890000</v>
      </c>
      <c r="F12" s="23" t="s">
        <v>8</v>
      </c>
      <c r="H12" s="27"/>
      <c r="I12" s="33">
        <v>42499</v>
      </c>
      <c r="J12" s="33">
        <v>42500</v>
      </c>
      <c r="K12" s="33">
        <v>42501</v>
      </c>
      <c r="L12" s="33">
        <v>42502</v>
      </c>
      <c r="M12" s="33">
        <v>42503</v>
      </c>
      <c r="N12" s="33" t="s">
        <v>77</v>
      </c>
    </row>
    <row r="13" spans="1:14">
      <c r="A13" s="22">
        <v>100010</v>
      </c>
      <c r="B13" s="18">
        <v>42501</v>
      </c>
      <c r="C13" s="22" t="s">
        <v>21</v>
      </c>
      <c r="D13" s="22" t="s">
        <v>64</v>
      </c>
      <c r="E13" s="20">
        <v>2245000</v>
      </c>
      <c r="F13" s="24" t="s">
        <v>15</v>
      </c>
      <c r="H13" s="32" t="s">
        <v>46</v>
      </c>
      <c r="I13" s="25">
        <f>SUMIFS($E$4:$E$28,$B$4:$B$28,I$12,$F$4:$F$28,$H$13)</f>
        <v>2230000</v>
      </c>
      <c r="J13" s="25">
        <f t="shared" ref="J13:M13" si="1">SUMIFS($E$4:$E$28,$B$4:$B$28,J$12,$F$4:$F$28,$H$13)</f>
        <v>0</v>
      </c>
      <c r="K13" s="25">
        <f t="shared" si="1"/>
        <v>2234000</v>
      </c>
      <c r="L13" s="25">
        <f t="shared" si="1"/>
        <v>1250000</v>
      </c>
      <c r="M13" s="25">
        <f t="shared" si="1"/>
        <v>10348000</v>
      </c>
      <c r="N13" s="25">
        <f>SUM(I13:M13)</f>
        <v>16062000</v>
      </c>
    </row>
    <row r="14" spans="1:14">
      <c r="A14" s="22">
        <v>100011</v>
      </c>
      <c r="B14" s="18">
        <v>42501</v>
      </c>
      <c r="C14" s="22" t="s">
        <v>58</v>
      </c>
      <c r="D14" s="22" t="s">
        <v>30</v>
      </c>
      <c r="E14" s="20">
        <v>1890000</v>
      </c>
      <c r="F14" s="23" t="s">
        <v>9</v>
      </c>
      <c r="H14" s="32" t="s">
        <v>47</v>
      </c>
      <c r="I14" s="25">
        <f t="shared" ref="I14:M16" si="2">SUMIFS($E$4:$E$28,$B$4:$B$28,I$12,$F$4:$F$28,$H$13)</f>
        <v>2230000</v>
      </c>
      <c r="J14" s="25">
        <f t="shared" si="2"/>
        <v>0</v>
      </c>
      <c r="K14" s="25">
        <f t="shared" si="2"/>
        <v>2234000</v>
      </c>
      <c r="L14" s="25">
        <f t="shared" si="2"/>
        <v>1250000</v>
      </c>
      <c r="M14" s="25">
        <f t="shared" si="2"/>
        <v>10348000</v>
      </c>
      <c r="N14" s="25">
        <f t="shared" ref="N14:N16" si="3">SUM(I14:M14)</f>
        <v>16062000</v>
      </c>
    </row>
    <row r="15" spans="1:14">
      <c r="A15" s="22">
        <v>100012</v>
      </c>
      <c r="B15" s="18">
        <v>42501</v>
      </c>
      <c r="C15" s="22" t="s">
        <v>59</v>
      </c>
      <c r="D15" s="22" t="s">
        <v>31</v>
      </c>
      <c r="E15" s="20">
        <v>2419000</v>
      </c>
      <c r="F15" s="23" t="s">
        <v>9</v>
      </c>
      <c r="H15" s="32" t="s">
        <v>48</v>
      </c>
      <c r="I15" s="25">
        <f t="shared" si="2"/>
        <v>2230000</v>
      </c>
      <c r="J15" s="25">
        <f t="shared" si="2"/>
        <v>0</v>
      </c>
      <c r="K15" s="25">
        <f t="shared" si="2"/>
        <v>2234000</v>
      </c>
      <c r="L15" s="25">
        <f t="shared" si="2"/>
        <v>1250000</v>
      </c>
      <c r="M15" s="25">
        <f t="shared" si="2"/>
        <v>10348000</v>
      </c>
      <c r="N15" s="25">
        <f t="shared" si="3"/>
        <v>16062000</v>
      </c>
    </row>
    <row r="16" spans="1:14">
      <c r="A16" s="22">
        <v>100013</v>
      </c>
      <c r="B16" s="18">
        <v>42501</v>
      </c>
      <c r="C16" s="22" t="s">
        <v>24</v>
      </c>
      <c r="D16" s="22" t="s">
        <v>32</v>
      </c>
      <c r="E16" s="20">
        <v>3678000</v>
      </c>
      <c r="F16" s="23" t="s">
        <v>10</v>
      </c>
      <c r="H16" s="32" t="s">
        <v>49</v>
      </c>
      <c r="I16" s="25">
        <f t="shared" si="2"/>
        <v>2230000</v>
      </c>
      <c r="J16" s="25">
        <f t="shared" si="2"/>
        <v>0</v>
      </c>
      <c r="K16" s="25">
        <f t="shared" si="2"/>
        <v>2234000</v>
      </c>
      <c r="L16" s="25">
        <f t="shared" si="2"/>
        <v>1250000</v>
      </c>
      <c r="M16" s="25">
        <f t="shared" si="2"/>
        <v>10348000</v>
      </c>
      <c r="N16" s="25">
        <f t="shared" si="3"/>
        <v>16062000</v>
      </c>
    </row>
    <row r="17" spans="1:14">
      <c r="A17" s="22">
        <v>100014</v>
      </c>
      <c r="B17" s="18">
        <v>42502</v>
      </c>
      <c r="C17" s="22" t="s">
        <v>60</v>
      </c>
      <c r="D17" s="22" t="s">
        <v>33</v>
      </c>
      <c r="E17" s="20">
        <v>1250000</v>
      </c>
      <c r="F17" s="23" t="s">
        <v>7</v>
      </c>
      <c r="H17" s="32" t="s">
        <v>71</v>
      </c>
      <c r="I17" s="25">
        <f>SUM(I13:I16)</f>
        <v>8920000</v>
      </c>
      <c r="J17" s="25">
        <f t="shared" ref="J17:N17" si="4">SUM(J13:J16)</f>
        <v>0</v>
      </c>
      <c r="K17" s="25">
        <f t="shared" si="4"/>
        <v>8936000</v>
      </c>
      <c r="L17" s="25">
        <f t="shared" si="4"/>
        <v>5000000</v>
      </c>
      <c r="M17" s="25">
        <f t="shared" si="4"/>
        <v>41392000</v>
      </c>
      <c r="N17" s="25">
        <f t="shared" si="4"/>
        <v>64248000</v>
      </c>
    </row>
    <row r="18" spans="1:14">
      <c r="A18" s="22">
        <v>100015</v>
      </c>
      <c r="B18" s="18">
        <v>42502</v>
      </c>
      <c r="C18" s="22" t="s">
        <v>61</v>
      </c>
      <c r="D18" s="24" t="s">
        <v>39</v>
      </c>
      <c r="E18" s="20">
        <v>3570000</v>
      </c>
      <c r="F18" s="23" t="s">
        <v>8</v>
      </c>
    </row>
    <row r="19" spans="1:14">
      <c r="A19" s="22">
        <v>100016</v>
      </c>
      <c r="B19" s="18">
        <v>42502</v>
      </c>
      <c r="C19" s="22" t="s">
        <v>62</v>
      </c>
      <c r="D19" s="22" t="s">
        <v>38</v>
      </c>
      <c r="E19" s="20">
        <v>2410000</v>
      </c>
      <c r="F19" s="23" t="s">
        <v>15</v>
      </c>
    </row>
    <row r="20" spans="1:14">
      <c r="A20" s="22">
        <v>100017</v>
      </c>
      <c r="B20" s="18">
        <v>42502</v>
      </c>
      <c r="C20" s="22" t="s">
        <v>75</v>
      </c>
      <c r="D20" s="22" t="s">
        <v>30</v>
      </c>
      <c r="E20" s="20">
        <v>1500000</v>
      </c>
      <c r="F20" s="23" t="s">
        <v>9</v>
      </c>
    </row>
    <row r="21" spans="1:14">
      <c r="A21" s="22">
        <v>100018</v>
      </c>
      <c r="B21" s="18">
        <v>42502</v>
      </c>
      <c r="C21" s="22" t="s">
        <v>76</v>
      </c>
      <c r="D21" s="22" t="s">
        <v>31</v>
      </c>
      <c r="E21" s="20">
        <v>1340000</v>
      </c>
      <c r="F21" s="23" t="s">
        <v>10</v>
      </c>
    </row>
    <row r="22" spans="1:14">
      <c r="A22" s="22">
        <v>100019</v>
      </c>
      <c r="B22" s="18">
        <v>42503</v>
      </c>
      <c r="C22" s="22" t="s">
        <v>40</v>
      </c>
      <c r="D22" s="22" t="s">
        <v>41</v>
      </c>
      <c r="E22" s="20">
        <v>1560000</v>
      </c>
      <c r="F22" s="23" t="s">
        <v>42</v>
      </c>
    </row>
    <row r="23" spans="1:14">
      <c r="A23" s="22">
        <v>100020</v>
      </c>
      <c r="B23" s="18">
        <v>42503</v>
      </c>
      <c r="C23" s="22" t="s">
        <v>56</v>
      </c>
      <c r="D23" s="22" t="s">
        <v>66</v>
      </c>
      <c r="E23" s="19">
        <v>4234000</v>
      </c>
      <c r="F23" s="30" t="s">
        <v>69</v>
      </c>
    </row>
    <row r="24" spans="1:14">
      <c r="A24" s="22">
        <v>100021</v>
      </c>
      <c r="B24" s="18">
        <v>42503</v>
      </c>
      <c r="C24" s="22" t="s">
        <v>59</v>
      </c>
      <c r="D24" s="22" t="s">
        <v>31</v>
      </c>
      <c r="E24" s="19">
        <v>1500000</v>
      </c>
      <c r="F24" s="23" t="s">
        <v>9</v>
      </c>
    </row>
    <row r="25" spans="1:14">
      <c r="A25" s="22">
        <v>100022</v>
      </c>
      <c r="B25" s="18">
        <v>42503</v>
      </c>
      <c r="C25" s="22" t="s">
        <v>40</v>
      </c>
      <c r="D25" s="22" t="s">
        <v>41</v>
      </c>
      <c r="E25" s="19">
        <v>2650000</v>
      </c>
      <c r="F25" s="23" t="s">
        <v>10</v>
      </c>
    </row>
    <row r="26" spans="1:14">
      <c r="A26" s="22">
        <v>100023</v>
      </c>
      <c r="B26" s="18">
        <v>42503</v>
      </c>
      <c r="C26" s="22" t="s">
        <v>53</v>
      </c>
      <c r="D26" s="22" t="s">
        <v>63</v>
      </c>
      <c r="E26" s="19">
        <v>3320000</v>
      </c>
      <c r="F26" s="23" t="s">
        <v>7</v>
      </c>
    </row>
    <row r="27" spans="1:14">
      <c r="A27" s="22">
        <v>100024</v>
      </c>
      <c r="B27" s="18">
        <v>42503</v>
      </c>
      <c r="C27" s="22" t="s">
        <v>55</v>
      </c>
      <c r="D27" s="22" t="s">
        <v>26</v>
      </c>
      <c r="E27" s="19">
        <v>2456000</v>
      </c>
      <c r="F27" s="23" t="s">
        <v>8</v>
      </c>
    </row>
    <row r="28" spans="1:14">
      <c r="A28" s="22">
        <v>100025</v>
      </c>
      <c r="B28" s="18">
        <v>42503</v>
      </c>
      <c r="C28" s="23" t="s">
        <v>20</v>
      </c>
      <c r="D28" s="23" t="s">
        <v>28</v>
      </c>
      <c r="E28" s="19">
        <v>1234000</v>
      </c>
      <c r="F28" s="30" t="s">
        <v>70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  <ignoredErrors>
    <ignoredError sqref="I17:J17 K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C7" sqref="C7"/>
    </sheetView>
  </sheetViews>
  <sheetFormatPr defaultRowHeight="16.5"/>
  <cols>
    <col min="1" max="1" width="10.25" customWidth="1"/>
    <col min="2" max="2" width="12.5" customWidth="1"/>
    <col min="3" max="3" width="12.25" customWidth="1"/>
    <col min="4" max="4" width="11" customWidth="1"/>
    <col min="5" max="5" width="12.5" customWidth="1"/>
    <col min="6" max="6" width="11.875" customWidth="1"/>
    <col min="7" max="7" width="15.5" customWidth="1"/>
    <col min="8" max="8" width="11" bestFit="1" customWidth="1"/>
  </cols>
  <sheetData>
    <row r="1" spans="1:8" ht="33.75" customHeight="1" thickBot="1">
      <c r="A1" s="35" t="s">
        <v>6</v>
      </c>
      <c r="B1" s="35"/>
      <c r="C1" s="35"/>
      <c r="D1" s="35"/>
      <c r="E1" s="35"/>
      <c r="F1" s="35"/>
      <c r="G1" s="3"/>
      <c r="H1" s="3"/>
    </row>
    <row r="2" spans="1:8" ht="17.25" thickTop="1"/>
    <row r="3" spans="1:8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</row>
    <row r="4" spans="1:8">
      <c r="A4" s="7">
        <v>10456</v>
      </c>
      <c r="B4" s="1">
        <v>40607</v>
      </c>
      <c r="C4" s="4" t="s">
        <v>11</v>
      </c>
      <c r="D4" s="6" t="s">
        <v>12</v>
      </c>
      <c r="E4" s="9">
        <v>1230000</v>
      </c>
      <c r="F4" s="2" t="s">
        <v>7</v>
      </c>
    </row>
    <row r="5" spans="1:8">
      <c r="A5" s="7">
        <v>10457</v>
      </c>
      <c r="B5" s="1">
        <v>40607</v>
      </c>
      <c r="C5" s="4" t="s">
        <v>13</v>
      </c>
      <c r="D5" s="6" t="s">
        <v>14</v>
      </c>
      <c r="E5" s="9">
        <v>2345000</v>
      </c>
      <c r="F5" s="2" t="s">
        <v>8</v>
      </c>
    </row>
    <row r="6" spans="1:8">
      <c r="A6" s="7">
        <v>10458</v>
      </c>
      <c r="B6" s="1">
        <v>40607</v>
      </c>
      <c r="C6" s="4" t="s">
        <v>16</v>
      </c>
      <c r="D6" s="6" t="s">
        <v>26</v>
      </c>
      <c r="E6" s="9">
        <v>3412000</v>
      </c>
      <c r="F6" s="10" t="s">
        <v>15</v>
      </c>
    </row>
    <row r="7" spans="1:8">
      <c r="A7" s="7">
        <v>10459</v>
      </c>
      <c r="B7" s="1">
        <v>40607</v>
      </c>
      <c r="C7" s="4" t="s">
        <v>17</v>
      </c>
      <c r="D7" s="6" t="s">
        <v>36</v>
      </c>
      <c r="E7" s="9">
        <v>1456000</v>
      </c>
      <c r="F7" s="2" t="s">
        <v>9</v>
      </c>
    </row>
    <row r="8" spans="1:8">
      <c r="A8" s="7">
        <v>10460</v>
      </c>
      <c r="B8" s="1">
        <v>40608</v>
      </c>
      <c r="C8" s="4" t="s">
        <v>18</v>
      </c>
      <c r="D8" s="6" t="s">
        <v>35</v>
      </c>
      <c r="E8" s="9">
        <v>4124000</v>
      </c>
      <c r="F8" s="2" t="s">
        <v>10</v>
      </c>
    </row>
    <row r="9" spans="1:8">
      <c r="A9" s="7">
        <v>10461</v>
      </c>
      <c r="B9" s="1">
        <v>40608</v>
      </c>
      <c r="C9" s="4" t="s">
        <v>19</v>
      </c>
      <c r="D9" s="6" t="s">
        <v>27</v>
      </c>
      <c r="E9" s="9">
        <v>2234000</v>
      </c>
      <c r="F9" s="2" t="s">
        <v>7</v>
      </c>
    </row>
    <row r="10" spans="1:8">
      <c r="A10" s="7">
        <v>10462</v>
      </c>
      <c r="B10" s="1">
        <v>40608</v>
      </c>
      <c r="C10" s="5" t="s">
        <v>20</v>
      </c>
      <c r="D10" s="8" t="s">
        <v>28</v>
      </c>
      <c r="E10" s="9">
        <v>1890000</v>
      </c>
      <c r="F10" s="2" t="s">
        <v>8</v>
      </c>
    </row>
    <row r="11" spans="1:8">
      <c r="A11" s="7">
        <v>10463</v>
      </c>
      <c r="B11" s="1">
        <v>40609</v>
      </c>
      <c r="C11" s="4" t="s">
        <v>21</v>
      </c>
      <c r="D11" s="6" t="s">
        <v>29</v>
      </c>
      <c r="E11" s="11">
        <v>2245000</v>
      </c>
      <c r="F11" s="10" t="s">
        <v>15</v>
      </c>
    </row>
    <row r="12" spans="1:8">
      <c r="A12" s="7">
        <v>10464</v>
      </c>
      <c r="B12" s="1">
        <v>40610</v>
      </c>
      <c r="C12" s="4" t="s">
        <v>22</v>
      </c>
      <c r="D12" s="6" t="s">
        <v>30</v>
      </c>
      <c r="E12" s="11">
        <v>1890000</v>
      </c>
      <c r="F12" s="2" t="s">
        <v>9</v>
      </c>
    </row>
    <row r="13" spans="1:8">
      <c r="A13" s="7">
        <v>10465</v>
      </c>
      <c r="B13" s="1">
        <v>40611</v>
      </c>
      <c r="C13" s="4" t="s">
        <v>23</v>
      </c>
      <c r="D13" s="6" t="s">
        <v>31</v>
      </c>
      <c r="E13" s="11">
        <v>2419000</v>
      </c>
      <c r="F13" s="2" t="s">
        <v>9</v>
      </c>
    </row>
    <row r="14" spans="1:8">
      <c r="A14" s="7">
        <v>10466</v>
      </c>
      <c r="B14" s="1">
        <v>40611</v>
      </c>
      <c r="C14" s="4" t="s">
        <v>24</v>
      </c>
      <c r="D14" s="6" t="s">
        <v>32</v>
      </c>
      <c r="E14" s="11">
        <v>3678000</v>
      </c>
      <c r="F14" s="2" t="s">
        <v>10</v>
      </c>
    </row>
    <row r="15" spans="1:8">
      <c r="A15" s="7">
        <v>10467</v>
      </c>
      <c r="B15" s="1">
        <v>40611</v>
      </c>
      <c r="C15" s="4" t="s">
        <v>25</v>
      </c>
      <c r="D15" s="6" t="s">
        <v>33</v>
      </c>
      <c r="E15" s="11">
        <v>1250000</v>
      </c>
      <c r="F15" s="2" t="s">
        <v>7</v>
      </c>
    </row>
    <row r="16" spans="1:8">
      <c r="A16" s="7">
        <v>10468</v>
      </c>
      <c r="B16" s="1">
        <v>40612</v>
      </c>
      <c r="C16" s="4" t="s">
        <v>34</v>
      </c>
      <c r="D16" s="12" t="s">
        <v>39</v>
      </c>
      <c r="E16" s="11">
        <v>3570000</v>
      </c>
      <c r="F16" s="2" t="s">
        <v>8</v>
      </c>
    </row>
    <row r="17" spans="1:6">
      <c r="A17" s="7">
        <v>10469</v>
      </c>
      <c r="B17" s="1">
        <v>40612</v>
      </c>
      <c r="C17" s="4" t="s">
        <v>37</v>
      </c>
      <c r="D17" s="6" t="s">
        <v>38</v>
      </c>
      <c r="E17" s="11">
        <v>2410000</v>
      </c>
      <c r="F17" s="2" t="s">
        <v>15</v>
      </c>
    </row>
    <row r="18" spans="1:6">
      <c r="A18" s="13">
        <v>10470</v>
      </c>
      <c r="B18" s="14">
        <v>40613</v>
      </c>
      <c r="C18" s="15" t="s">
        <v>40</v>
      </c>
      <c r="D18" s="16" t="s">
        <v>41</v>
      </c>
      <c r="E18" s="11">
        <v>1560000</v>
      </c>
      <c r="F18" s="17" t="s">
        <v>42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표스타일</vt:lpstr>
      <vt:lpstr>범위로변환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2011-03-19T13:33:57Z</dcterms:created>
  <dcterms:modified xsi:type="dcterms:W3CDTF">2019-11-05T14:26:17Z</dcterms:modified>
</cp:coreProperties>
</file>