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94CC7158-E9C4-4FED-A450-54ED5DABAA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집계표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" l="1"/>
  <c r="H16" i="1"/>
  <c r="D16" i="1"/>
  <c r="C16" i="1"/>
  <c r="J13" i="1"/>
  <c r="F13" i="1" s="1"/>
  <c r="J12" i="1"/>
  <c r="F12" i="1" s="1"/>
  <c r="J11" i="1"/>
  <c r="F11" i="1" s="1"/>
  <c r="E11" i="1"/>
  <c r="A11" i="1" s="1"/>
  <c r="J10" i="1"/>
  <c r="F10" i="1" s="1"/>
  <c r="E10" i="1"/>
  <c r="A10" i="1" s="1"/>
  <c r="J9" i="1"/>
  <c r="F9" i="1" s="1"/>
  <c r="E9" i="1"/>
  <c r="A9" i="1" s="1"/>
  <c r="J8" i="1"/>
  <c r="F8" i="1" s="1"/>
  <c r="E8" i="1"/>
  <c r="A8" i="1" s="1"/>
  <c r="J7" i="1"/>
  <c r="F7" i="1" s="1"/>
  <c r="E7" i="1"/>
  <c r="A7" i="1" s="1"/>
  <c r="J6" i="1"/>
  <c r="F6" i="1" s="1"/>
  <c r="E6" i="1"/>
  <c r="A6" i="1" s="1"/>
  <c r="J5" i="1"/>
  <c r="F5" i="1" s="1"/>
  <c r="E5" i="1"/>
  <c r="A5" i="1" s="1"/>
</calcChain>
</file>

<file path=xl/sharedStrings.xml><?xml version="1.0" encoding="utf-8"?>
<sst xmlns="http://schemas.openxmlformats.org/spreadsheetml/2006/main" count="29" uniqueCount="26">
  <si>
    <t>예산 집계표</t>
    <phoneticPr fontId="4" type="noConversion"/>
  </si>
  <si>
    <t>수입</t>
    <phoneticPr fontId="4" type="noConversion"/>
  </si>
  <si>
    <t>지출</t>
    <phoneticPr fontId="4" type="noConversion"/>
  </si>
  <si>
    <t>항목</t>
    <phoneticPr fontId="4" type="noConversion"/>
  </si>
  <si>
    <t>증감</t>
    <phoneticPr fontId="4" type="noConversion"/>
  </si>
  <si>
    <t>증감</t>
    <phoneticPr fontId="4" type="noConversion"/>
  </si>
  <si>
    <t>국내매출수입</t>
    <phoneticPr fontId="4" type="noConversion"/>
  </si>
  <si>
    <t>인건비</t>
    <phoneticPr fontId="4" type="noConversion"/>
  </si>
  <si>
    <t>해외매출수입</t>
    <phoneticPr fontId="4" type="noConversion"/>
  </si>
  <si>
    <t>관리비</t>
    <phoneticPr fontId="4" type="noConversion"/>
  </si>
  <si>
    <t>기타외수입</t>
    <phoneticPr fontId="4" type="noConversion"/>
  </si>
  <si>
    <t>재료비</t>
    <phoneticPr fontId="4" type="noConversion"/>
  </si>
  <si>
    <t>기타자산수입</t>
    <phoneticPr fontId="4" type="noConversion"/>
  </si>
  <si>
    <t>노무비</t>
    <phoneticPr fontId="4" type="noConversion"/>
  </si>
  <si>
    <t>유형고정자산</t>
    <phoneticPr fontId="4" type="noConversion"/>
  </si>
  <si>
    <t>당좌자산</t>
    <phoneticPr fontId="4" type="noConversion"/>
  </si>
  <si>
    <t>기초유동자산</t>
    <phoneticPr fontId="4" type="noConversion"/>
  </si>
  <si>
    <t>투자자산</t>
    <phoneticPr fontId="4" type="noConversion"/>
  </si>
  <si>
    <t>고정부채</t>
    <phoneticPr fontId="4" type="noConversion"/>
  </si>
  <si>
    <t>유정부채</t>
    <phoneticPr fontId="4" type="noConversion"/>
  </si>
  <si>
    <t>세입합계</t>
    <phoneticPr fontId="4" type="noConversion"/>
  </si>
  <si>
    <t>세출합계</t>
    <phoneticPr fontId="4" type="noConversion"/>
  </si>
  <si>
    <t>항목</t>
    <phoneticPr fontId="3" type="noConversion"/>
  </si>
  <si>
    <t>'15 예산액</t>
    <phoneticPr fontId="4" type="noConversion"/>
  </si>
  <si>
    <t>'14 예산액</t>
    <phoneticPr fontId="4" type="noConversion"/>
  </si>
  <si>
    <t>'15 예산액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</si>
</sst>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9">
    <font>
      <sz val="11"/>
      <name val="돋움"/>
      <family val="3"/>
      <charset val="129"/>
    </font>
    <font>
      <sz val="11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b/>
      <sz val="11"/>
      <color theme="7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41" fontId="5" fillId="0" borderId="0" xfId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41" fontId="5" fillId="0" borderId="4" xfId="1" applyFont="1" applyBorder="1" applyAlignment="1">
      <alignment vertical="center"/>
    </xf>
    <xf numFmtId="0" fontId="5" fillId="0" borderId="5" xfId="1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1" fontId="5" fillId="0" borderId="12" xfId="1" applyFont="1" applyBorder="1" applyAlignment="1">
      <alignment vertical="center"/>
    </xf>
    <xf numFmtId="41" fontId="5" fillId="0" borderId="14" xfId="1" applyFont="1" applyBorder="1" applyAlignment="1">
      <alignment vertical="center"/>
    </xf>
    <xf numFmtId="41" fontId="5" fillId="0" borderId="16" xfId="1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76" fontId="5" fillId="0" borderId="13" xfId="1" applyNumberFormat="1" applyFont="1" applyBorder="1" applyAlignment="1">
      <alignment vertical="center"/>
    </xf>
    <xf numFmtId="176" fontId="5" fillId="0" borderId="15" xfId="1" applyNumberFormat="1" applyFont="1" applyBorder="1" applyAlignment="1">
      <alignment vertical="center"/>
    </xf>
    <xf numFmtId="176" fontId="5" fillId="0" borderId="17" xfId="1" applyNumberFormat="1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41" fontId="7" fillId="2" borderId="1" xfId="1" quotePrefix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F5" activeCellId="1" sqref="A5:A15 F5:F15"/>
    </sheetView>
  </sheetViews>
  <sheetFormatPr defaultRowHeight="16.5"/>
  <cols>
    <col min="1" max="1" width="7.6640625" style="10" customWidth="1"/>
    <col min="2" max="2" width="11.33203125" style="10" customWidth="1"/>
    <col min="3" max="4" width="10.77734375" style="1" customWidth="1"/>
    <col min="5" max="5" width="11.33203125" style="1" customWidth="1"/>
    <col min="6" max="6" width="7.6640625" style="1" customWidth="1"/>
    <col min="7" max="7" width="11.109375" style="10" customWidth="1"/>
    <col min="8" max="9" width="10.77734375" style="1" customWidth="1"/>
    <col min="10" max="10" width="11.33203125" style="1" customWidth="1"/>
    <col min="11" max="16384" width="8.88671875" style="1"/>
  </cols>
  <sheetData>
    <row r="1" spans="1:10" ht="39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7.25" thickBot="1">
      <c r="A2" s="9"/>
      <c r="B2" s="9"/>
      <c r="C2" s="3"/>
      <c r="D2" s="3"/>
      <c r="E2" s="4"/>
      <c r="F2" s="2"/>
      <c r="G2" s="9"/>
      <c r="H2" s="2"/>
      <c r="I2" s="2"/>
      <c r="J2" s="5"/>
    </row>
    <row r="3" spans="1:10" ht="21" customHeight="1">
      <c r="A3" s="30" t="s">
        <v>1</v>
      </c>
      <c r="B3" s="31"/>
      <c r="C3" s="31"/>
      <c r="D3" s="31"/>
      <c r="E3" s="32"/>
      <c r="F3" s="37" t="s">
        <v>2</v>
      </c>
      <c r="G3" s="38"/>
      <c r="H3" s="38"/>
      <c r="I3" s="38"/>
      <c r="J3" s="39"/>
    </row>
    <row r="4" spans="1:10" ht="21" customHeight="1" thickBot="1">
      <c r="A4" s="33" t="s">
        <v>3</v>
      </c>
      <c r="B4" s="34"/>
      <c r="C4" s="23" t="s">
        <v>23</v>
      </c>
      <c r="D4" s="23" t="s">
        <v>24</v>
      </c>
      <c r="E4" s="24" t="s">
        <v>4</v>
      </c>
      <c r="F4" s="35" t="s">
        <v>22</v>
      </c>
      <c r="G4" s="36"/>
      <c r="H4" s="25" t="s">
        <v>25</v>
      </c>
      <c r="I4" s="25" t="s">
        <v>24</v>
      </c>
      <c r="J4" s="26" t="s">
        <v>5</v>
      </c>
    </row>
    <row r="5" spans="1:10" ht="21" customHeight="1">
      <c r="A5" s="14">
        <f>E5</f>
        <v>445840</v>
      </c>
      <c r="B5" s="20" t="s">
        <v>6</v>
      </c>
      <c r="C5" s="11">
        <v>3283980</v>
      </c>
      <c r="D5" s="11">
        <v>2838140</v>
      </c>
      <c r="E5" s="17">
        <f t="shared" ref="E5:E11" si="0">C5-D5</f>
        <v>445840</v>
      </c>
      <c r="F5" s="14">
        <f>J5</f>
        <v>361800</v>
      </c>
      <c r="G5" s="20" t="s">
        <v>7</v>
      </c>
      <c r="H5" s="11">
        <v>1615000</v>
      </c>
      <c r="I5" s="11">
        <v>1253200</v>
      </c>
      <c r="J5" s="17">
        <f>H5-I5</f>
        <v>361800</v>
      </c>
    </row>
    <row r="6" spans="1:10" ht="21" customHeight="1">
      <c r="A6" s="15">
        <f t="shared" ref="A6:A11" si="1">E6</f>
        <v>239570</v>
      </c>
      <c r="B6" s="21" t="s">
        <v>8</v>
      </c>
      <c r="C6" s="12">
        <v>2315910</v>
      </c>
      <c r="D6" s="12">
        <v>2076340</v>
      </c>
      <c r="E6" s="18">
        <f t="shared" si="0"/>
        <v>239570</v>
      </c>
      <c r="F6" s="15">
        <f t="shared" ref="F6:F13" si="2">J6</f>
        <v>-133000</v>
      </c>
      <c r="G6" s="21" t="s">
        <v>9</v>
      </c>
      <c r="H6" s="12">
        <v>1223000</v>
      </c>
      <c r="I6" s="12">
        <v>1356000</v>
      </c>
      <c r="J6" s="18">
        <f t="shared" ref="J6:J13" si="3">H6-I6</f>
        <v>-133000</v>
      </c>
    </row>
    <row r="7" spans="1:10" ht="21" customHeight="1">
      <c r="A7" s="15">
        <f t="shared" si="1"/>
        <v>-70460</v>
      </c>
      <c r="B7" s="21" t="s">
        <v>10</v>
      </c>
      <c r="C7" s="12">
        <v>387340</v>
      </c>
      <c r="D7" s="12">
        <v>457800</v>
      </c>
      <c r="E7" s="18">
        <f t="shared" si="0"/>
        <v>-70460</v>
      </c>
      <c r="F7" s="15">
        <f t="shared" si="2"/>
        <v>-89002</v>
      </c>
      <c r="G7" s="21" t="s">
        <v>11</v>
      </c>
      <c r="H7" s="12">
        <v>565000</v>
      </c>
      <c r="I7" s="12">
        <v>654002</v>
      </c>
      <c r="J7" s="18">
        <f t="shared" si="3"/>
        <v>-89002</v>
      </c>
    </row>
    <row r="8" spans="1:10" ht="21" customHeight="1">
      <c r="A8" s="15">
        <f t="shared" si="1"/>
        <v>743150</v>
      </c>
      <c r="B8" s="21" t="s">
        <v>12</v>
      </c>
      <c r="C8" s="12">
        <v>875600</v>
      </c>
      <c r="D8" s="12">
        <v>132450</v>
      </c>
      <c r="E8" s="18">
        <f t="shared" si="0"/>
        <v>743150</v>
      </c>
      <c r="F8" s="15">
        <f t="shared" si="2"/>
        <v>178977</v>
      </c>
      <c r="G8" s="21" t="s">
        <v>13</v>
      </c>
      <c r="H8" s="12">
        <v>1857100</v>
      </c>
      <c r="I8" s="12">
        <v>1678123</v>
      </c>
      <c r="J8" s="18">
        <f t="shared" si="3"/>
        <v>178977</v>
      </c>
    </row>
    <row r="9" spans="1:10" ht="21" customHeight="1">
      <c r="A9" s="15">
        <f t="shared" si="1"/>
        <v>-582000</v>
      </c>
      <c r="B9" s="21" t="s">
        <v>14</v>
      </c>
      <c r="C9" s="12">
        <v>1020000</v>
      </c>
      <c r="D9" s="12">
        <v>1602000</v>
      </c>
      <c r="E9" s="18">
        <f t="shared" si="0"/>
        <v>-582000</v>
      </c>
      <c r="F9" s="15">
        <f t="shared" si="2"/>
        <v>0</v>
      </c>
      <c r="G9" s="21" t="s">
        <v>15</v>
      </c>
      <c r="H9" s="12">
        <v>300000</v>
      </c>
      <c r="I9" s="12">
        <v>300000</v>
      </c>
      <c r="J9" s="18">
        <f t="shared" si="3"/>
        <v>0</v>
      </c>
    </row>
    <row r="10" spans="1:10" ht="21" customHeight="1">
      <c r="A10" s="15">
        <f t="shared" si="1"/>
        <v>0</v>
      </c>
      <c r="B10" s="21" t="s">
        <v>16</v>
      </c>
      <c r="C10" s="12">
        <v>3000000</v>
      </c>
      <c r="D10" s="12">
        <v>3000000</v>
      </c>
      <c r="E10" s="18">
        <f t="shared" si="0"/>
        <v>0</v>
      </c>
      <c r="F10" s="15">
        <f t="shared" si="2"/>
        <v>507200</v>
      </c>
      <c r="G10" s="21" t="s">
        <v>17</v>
      </c>
      <c r="H10" s="12">
        <v>908000</v>
      </c>
      <c r="I10" s="12">
        <v>400800</v>
      </c>
      <c r="J10" s="18">
        <f t="shared" si="3"/>
        <v>507200</v>
      </c>
    </row>
    <row r="11" spans="1:10" ht="21" customHeight="1">
      <c r="A11" s="15">
        <f t="shared" si="1"/>
        <v>-155045</v>
      </c>
      <c r="B11" s="21" t="s">
        <v>18</v>
      </c>
      <c r="C11" s="12">
        <v>12300</v>
      </c>
      <c r="D11" s="12">
        <v>167345</v>
      </c>
      <c r="E11" s="18">
        <f t="shared" si="0"/>
        <v>-155045</v>
      </c>
      <c r="F11" s="15">
        <f t="shared" si="2"/>
        <v>-35000</v>
      </c>
      <c r="G11" s="21" t="s">
        <v>14</v>
      </c>
      <c r="H11" s="12">
        <v>450000</v>
      </c>
      <c r="I11" s="12">
        <v>485000</v>
      </c>
      <c r="J11" s="18">
        <f t="shared" si="3"/>
        <v>-35000</v>
      </c>
    </row>
    <row r="12" spans="1:10" ht="21" customHeight="1">
      <c r="A12" s="15"/>
      <c r="B12" s="21"/>
      <c r="C12" s="12"/>
      <c r="D12" s="12"/>
      <c r="E12" s="18"/>
      <c r="F12" s="15">
        <f t="shared" si="2"/>
        <v>-112000</v>
      </c>
      <c r="G12" s="21" t="s">
        <v>19</v>
      </c>
      <c r="H12" s="12">
        <v>678000</v>
      </c>
      <c r="I12" s="12">
        <v>790000</v>
      </c>
      <c r="J12" s="18">
        <f t="shared" si="3"/>
        <v>-112000</v>
      </c>
    </row>
    <row r="13" spans="1:10" ht="21" customHeight="1">
      <c r="A13" s="15"/>
      <c r="B13" s="21"/>
      <c r="C13" s="12"/>
      <c r="D13" s="12"/>
      <c r="E13" s="18"/>
      <c r="F13" s="15">
        <f t="shared" si="2"/>
        <v>53500</v>
      </c>
      <c r="G13" s="21" t="s">
        <v>18</v>
      </c>
      <c r="H13" s="12">
        <v>608000</v>
      </c>
      <c r="I13" s="12">
        <v>554500</v>
      </c>
      <c r="J13" s="18">
        <f t="shared" si="3"/>
        <v>53500</v>
      </c>
    </row>
    <row r="14" spans="1:10" ht="21" customHeight="1">
      <c r="A14" s="15"/>
      <c r="B14" s="21"/>
      <c r="C14" s="12"/>
      <c r="D14" s="12"/>
      <c r="E14" s="18"/>
      <c r="F14" s="15"/>
      <c r="G14" s="21"/>
      <c r="H14" s="12"/>
      <c r="I14" s="12"/>
      <c r="J14" s="18"/>
    </row>
    <row r="15" spans="1:10" ht="21" customHeight="1" thickBot="1">
      <c r="A15" s="16"/>
      <c r="B15" s="22"/>
      <c r="C15" s="13"/>
      <c r="D15" s="13"/>
      <c r="E15" s="19"/>
      <c r="F15" s="16"/>
      <c r="G15" s="22"/>
      <c r="H15" s="13"/>
      <c r="I15" s="13"/>
      <c r="J15" s="19"/>
    </row>
    <row r="16" spans="1:10" ht="21" customHeight="1" thickBot="1">
      <c r="A16" s="28" t="s">
        <v>20</v>
      </c>
      <c r="B16" s="29"/>
      <c r="C16" s="6">
        <f>SUM(C5:C15)</f>
        <v>10895130</v>
      </c>
      <c r="D16" s="6">
        <f>SUM(D5:D15)</f>
        <v>10274075</v>
      </c>
      <c r="E16" s="7"/>
      <c r="F16" s="28" t="s">
        <v>21</v>
      </c>
      <c r="G16" s="29"/>
      <c r="H16" s="6">
        <f>SUM(H5:H15)</f>
        <v>8204100</v>
      </c>
      <c r="I16" s="6">
        <f>SUM(I5:I15)</f>
        <v>7471625</v>
      </c>
      <c r="J16" s="8"/>
    </row>
  </sheetData>
  <mergeCells count="7">
    <mergeCell ref="A1:J1"/>
    <mergeCell ref="A16:B16"/>
    <mergeCell ref="F16:G16"/>
    <mergeCell ref="A3:E3"/>
    <mergeCell ref="A4:B4"/>
    <mergeCell ref="F4:G4"/>
    <mergeCell ref="F3:J3"/>
  </mergeCells>
  <phoneticPr fontId="3" type="noConversion"/>
  <conditionalFormatting sqref="H5:I1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89E7831-8562-4118-8F57-8F9D1103DADE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A5:A15 F5:F15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2013-02-25T07:32:15Z</dcterms:created>
  <dcterms:modified xsi:type="dcterms:W3CDTF">2019-10-19T14:20:57Z</dcterms:modified>
</cp:coreProperties>
</file>