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aw89\Desktop\"/>
    </mc:Choice>
  </mc:AlternateContent>
  <xr:revisionPtr revIDLastSave="0" documentId="8_{FADAC2DA-3B19-4690-86E7-6123C9D087D6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1-1" sheetId="2" r:id="rId1"/>
    <sheet name="1-2" sheetId="3" r:id="rId2"/>
    <sheet name="2-1" sheetId="4" r:id="rId3"/>
    <sheet name="2-2" sheetId="5" r:id="rId4"/>
    <sheet name="3-1" sheetId="6" r:id="rId5"/>
    <sheet name="3-2" sheetId="7" r:id="rId6"/>
  </sheets>
  <definedNames>
    <definedName name="ExternalData_1" localSheetId="0" hidden="1">'1-1'!$A$1:$I$32</definedName>
    <definedName name="ExternalData_1" localSheetId="1" hidden="1">'1-2'!$A$1:$I$44</definedName>
    <definedName name="ExternalData_1" localSheetId="2" hidden="1">'2-1'!$A$1:$I$22</definedName>
    <definedName name="ExternalData_1" localSheetId="3" hidden="1">'2-2'!$A$1:$I$37</definedName>
    <definedName name="ExternalData_1" localSheetId="4" hidden="1">'3-1'!$A$1:$I$34</definedName>
    <definedName name="ExternalData_1" localSheetId="5" hidden="1">'3-2'!$A$1:$I$23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9" i="4"/>
  <c r="J20" i="4"/>
  <c r="J21" i="4"/>
  <c r="J22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2"/>
  <c r="J3" i="2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10CD11-AEC7-4C83-A4BB-3457BD12C841}" keepAlive="1" name="查询 - 1-1" description="与工作簿中“1-1”查询的连接。" type="5" refreshedVersion="8" background="1" saveData="1">
    <dbPr connection="Provider=Microsoft.Mashup.OleDb.1;Data Source=$Workbook$;Location=1-1;Extended Properties=&quot;&quot;" command="SELECT * FROM [1-1]"/>
  </connection>
  <connection id="2" xr16:uid="{ED097A0E-1B75-45B8-82FE-389EA5020391}" keepAlive="1" name="查询 - 1-2" description="与工作簿中“1-2”查询的连接。" type="5" refreshedVersion="8" background="1" saveData="1">
    <dbPr connection="Provider=Microsoft.Mashup.OleDb.1;Data Source=$Workbook$;Location=1-2;Extended Properties=&quot;&quot;" command="SELECT * FROM [1-2]"/>
  </connection>
  <connection id="3" xr16:uid="{49F23373-CE85-4AB3-8A53-A42AB7A34FEE}" keepAlive="1" name="查询 - 2-1" description="与工作簿中“2-1”查询的连接。" type="5" refreshedVersion="8" background="1" saveData="1">
    <dbPr connection="Provider=Microsoft.Mashup.OleDb.1;Data Source=$Workbook$;Location=2-1;Extended Properties=&quot;&quot;" command="SELECT * FROM [2-1]"/>
  </connection>
  <connection id="4" xr16:uid="{43F5EF58-88AD-49A1-BD64-6B3005F62BC2}" keepAlive="1" name="查询 - 2-2" description="与工作簿中“2-2”查询的连接。" type="5" refreshedVersion="8" background="1" saveData="1">
    <dbPr connection="Provider=Microsoft.Mashup.OleDb.1;Data Source=$Workbook$;Location=2-2;Extended Properties=&quot;&quot;" command="SELECT * FROM [2-2]"/>
  </connection>
  <connection id="5" xr16:uid="{ED7981DE-526F-4357-9EE7-25570000F356}" keepAlive="1" name="查询 - 3-1" description="与工作簿中“3-1”查询的连接。" type="5" refreshedVersion="8" background="1" saveData="1">
    <dbPr connection="Provider=Microsoft.Mashup.OleDb.1;Data Source=$Workbook$;Location=3-1;Extended Properties=&quot;&quot;" command="SELECT * FROM [3-1]"/>
  </connection>
  <connection id="6" xr16:uid="{14ACCCF7-402E-4EE4-920E-68BA9208B911}" keepAlive="1" name="查询 - 3-2" description="与工作簿中“3-2”查询的连接。" type="5" refreshedVersion="8" background="1" saveData="1">
    <dbPr connection="Provider=Microsoft.Mashup.OleDb.1;Data Source=$Workbook$;Location=3-2;Extended Properties=&quot;&quot;" command="SELECT * FROM [3-2]"/>
  </connection>
</connections>
</file>

<file path=xl/sharedStrings.xml><?xml version="1.0" encoding="utf-8"?>
<sst xmlns="http://schemas.openxmlformats.org/spreadsheetml/2006/main" count="804" uniqueCount="136">
  <si>
    <t>编号</t>
  </si>
  <si>
    <t>学名（中文）</t>
  </si>
  <si>
    <t>学名（拉丁）</t>
  </si>
  <si>
    <t>科</t>
  </si>
  <si>
    <t>属</t>
  </si>
  <si>
    <t>叶面积 (cm²)</t>
  </si>
  <si>
    <t>叶长(cm)</t>
  </si>
  <si>
    <t>叶宽 (cm)</t>
  </si>
  <si>
    <t>叶干重</t>
  </si>
  <si>
    <t>磷木</t>
  </si>
  <si>
    <t>Rhamnus napalensis (Wall.) M.A. Lawson</t>
  </si>
  <si>
    <t>Rhamnaceae</t>
  </si>
  <si>
    <t>Rhamnus</t>
  </si>
  <si>
    <t>茶</t>
  </si>
  <si>
    <t>Camellia sinensis (L.) Kuntze</t>
  </si>
  <si>
    <t>Theaceae</t>
  </si>
  <si>
    <t>Camellia</t>
  </si>
  <si>
    <t>乌药</t>
  </si>
  <si>
    <t>Lindera aggregata (Sims) Kosterm.</t>
  </si>
  <si>
    <t>Lauraceae</t>
  </si>
  <si>
    <t>Lindera</t>
  </si>
  <si>
    <t>枫香</t>
  </si>
  <si>
    <t>Liquidambar formosana Hance</t>
  </si>
  <si>
    <t>Altingiaceae</t>
  </si>
  <si>
    <t>Liquidambar</t>
  </si>
  <si>
    <t>栎</t>
  </si>
  <si>
    <t>Quercus L.</t>
  </si>
  <si>
    <t>Fagaceae</t>
  </si>
  <si>
    <t>Quercus</t>
  </si>
  <si>
    <t>檵木</t>
  </si>
  <si>
    <t>Loropetalum chinense (R. Br.) Oliv.</t>
  </si>
  <si>
    <t>Hamamelidaceae</t>
  </si>
  <si>
    <t>Loropetalum</t>
  </si>
  <si>
    <t>尖连蕊茶</t>
  </si>
  <si>
    <t>Camellia cuspidata (Kochs) Wright ex Gard.</t>
  </si>
  <si>
    <t>油茶</t>
  </si>
  <si>
    <t>Camellia oleifera C. Abel</t>
  </si>
  <si>
    <t>山胡椒</t>
  </si>
  <si>
    <t>Litsea cubeba (Lour.) Pers.</t>
  </si>
  <si>
    <t>Litsea</t>
  </si>
  <si>
    <t>柃木</t>
  </si>
  <si>
    <t>Symplocos sumuntia Buch.-Ham. ex D. Don</t>
  </si>
  <si>
    <t>Symplocaceae</t>
  </si>
  <si>
    <t>Symplocos</t>
  </si>
  <si>
    <t>微毛柃</t>
  </si>
  <si>
    <t>Symplocos microciliata H. T. Chang</t>
  </si>
  <si>
    <t>三尖杉</t>
  </si>
  <si>
    <t>Cephalotaxus fortunei Hook. f.</t>
  </si>
  <si>
    <t>Cephalotaxaceae</t>
  </si>
  <si>
    <t>Cephalotaxus</t>
  </si>
  <si>
    <t>杉木</t>
  </si>
  <si>
    <t>Cunninghamia lanceolata (Lamb.) Hook.</t>
  </si>
  <si>
    <t>Cupressaceae</t>
  </si>
  <si>
    <t>Cunninghamia</t>
  </si>
  <si>
    <t>山茶</t>
  </si>
  <si>
    <t>Camellia japonica L.</t>
  </si>
  <si>
    <t>构树</t>
  </si>
  <si>
    <t>Broussonetia papyrifera (L.) L'Hér. ex Vent.</t>
  </si>
  <si>
    <t>Moraceae</t>
  </si>
  <si>
    <t>Broussonetia</t>
  </si>
  <si>
    <t>槭树</t>
  </si>
  <si>
    <t>Acer L.</t>
  </si>
  <si>
    <t>Sapindaceae</t>
  </si>
  <si>
    <t>Acer</t>
  </si>
  <si>
    <t>青冈</t>
  </si>
  <si>
    <t>Cyclobalanopsis glauca (Thunb.) Oerst.</t>
  </si>
  <si>
    <t>Cyclobalanopsis</t>
  </si>
  <si>
    <t>风龙</t>
  </si>
  <si>
    <t>Dipterocarpus turbinatus C.F. Gaertn.</t>
  </si>
  <si>
    <t>Dipterocarpaceae</t>
  </si>
  <si>
    <t>Dipterocarpus</t>
  </si>
  <si>
    <t>栎树</t>
  </si>
  <si>
    <t>糙叶树</t>
  </si>
  <si>
    <t>Aphananthe aspera (Thunb.) Planch.</t>
  </si>
  <si>
    <t>Cannabaceae</t>
  </si>
  <si>
    <t>Aphananthe</t>
  </si>
  <si>
    <t>绣球</t>
  </si>
  <si>
    <t>Hydrangea macrophylla (Thunb.) Ser.</t>
  </si>
  <si>
    <t>Hydrangeaceae</t>
  </si>
  <si>
    <t>Hydrangea</t>
  </si>
  <si>
    <t>青钱柳</t>
  </si>
  <si>
    <t>Cyclocarya paliurus (Batal.) Iljinsk.</t>
  </si>
  <si>
    <t>Juglandaceae</t>
  </si>
  <si>
    <t>Cyclocarya</t>
  </si>
  <si>
    <t>南天竹</t>
  </si>
  <si>
    <t>Nandina domestica Thunb.</t>
  </si>
  <si>
    <t>Berberidaceae</t>
  </si>
  <si>
    <t>Nandina</t>
  </si>
  <si>
    <t>樟</t>
  </si>
  <si>
    <t>Cinnamomum camphora (L.) J.Presl</t>
  </si>
  <si>
    <t>Cinnamomum</t>
  </si>
  <si>
    <t>多角栎</t>
  </si>
  <si>
    <t>Quercus multifida (Blume) Bebb</t>
  </si>
  <si>
    <t>桦</t>
  </si>
  <si>
    <t>Betula L.</t>
  </si>
  <si>
    <t>Betulaceae</t>
  </si>
  <si>
    <t>Betula</t>
  </si>
  <si>
    <t>枇杷</t>
  </si>
  <si>
    <t>Eriobotrya japonica (Thunb.) Lindl.</t>
  </si>
  <si>
    <t>Rosaceae</t>
  </si>
  <si>
    <t>Eriobotrya</t>
  </si>
  <si>
    <t>栓皮栎</t>
  </si>
  <si>
    <t>Quercus variabilis Blume</t>
  </si>
  <si>
    <t>柿树</t>
  </si>
  <si>
    <t>Diospyros kaki L. f.</t>
  </si>
  <si>
    <t>Ebenaceae</t>
  </si>
  <si>
    <t>Diospyros</t>
  </si>
  <si>
    <t>荚蒾</t>
  </si>
  <si>
    <t>Viburnum dilatatum Thunb.</t>
  </si>
  <si>
    <t>Adoxaceae</t>
  </si>
  <si>
    <t>Viburnum</t>
  </si>
  <si>
    <t>巨叶木楠</t>
  </si>
  <si>
    <t>Phoebe sheareri (Hemsl.) Gamble var. megalophylla</t>
  </si>
  <si>
    <t>Phoebe</t>
  </si>
  <si>
    <t>槭</t>
  </si>
  <si>
    <t>卫矛</t>
  </si>
  <si>
    <t>Euonymus alatus (Thunb.) Siebold</t>
  </si>
  <si>
    <t>Celastraceae</t>
  </si>
  <si>
    <t>Euonymus</t>
  </si>
  <si>
    <t>浙江楠</t>
  </si>
  <si>
    <t>Phoebe chekiangensis C.B. Shang</t>
  </si>
  <si>
    <t>胡颓子</t>
  </si>
  <si>
    <t>Elaeagnus pungens Thunb.</t>
  </si>
  <si>
    <t>Elaeagnaceae</t>
  </si>
  <si>
    <t>Elaeagnus</t>
  </si>
  <si>
    <t>冬青</t>
  </si>
  <si>
    <t>Ilex L.</t>
  </si>
  <si>
    <t>Aquifoliaceae</t>
  </si>
  <si>
    <t>Ilex</t>
  </si>
  <si>
    <t>未知植物</t>
  </si>
  <si>
    <t>Unknown species</t>
  </si>
  <si>
    <t>Unknown</t>
  </si>
  <si>
    <t>叶干重(g)</t>
    <phoneticPr fontId="1" type="noConversion"/>
  </si>
  <si>
    <t>叶面积 (cm²)</t>
    <phoneticPr fontId="1" type="noConversion"/>
  </si>
  <si>
    <t>比叶重(cm²/g)</t>
    <phoneticPr fontId="1" type="noConversion"/>
  </si>
  <si>
    <t>叶干重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</si>
</sst>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常规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216D12-97EB-490E-99E2-7FB7A6E57CA5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编号" tableColumnId="1"/>
      <queryTableField id="2" name="学名（中文）" tableColumnId="2"/>
      <queryTableField id="3" name="学名（拉丁）" tableColumnId="3"/>
      <queryTableField id="4" name="科" tableColumnId="4"/>
      <queryTableField id="5" name="属" tableColumnId="5"/>
      <queryTableField id="6" name="叶面积 (cm²)" tableColumnId="6"/>
      <queryTableField id="7" name="叶长(cm)" tableColumnId="7"/>
      <queryTableField id="8" name="叶宽 (cm)" tableColumnId="8"/>
      <queryTableField id="9" name="叶干重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142603-FEEF-4E81-B746-E68C970125AA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编号" tableColumnId="1"/>
      <queryTableField id="2" name="学名（中文）" tableColumnId="2"/>
      <queryTableField id="3" name="学名（拉丁）" tableColumnId="3"/>
      <queryTableField id="4" name="科" tableColumnId="4"/>
      <queryTableField id="5" name="属" tableColumnId="5"/>
      <queryTableField id="6" name="叶面积 (cm²)" tableColumnId="6"/>
      <queryTableField id="7" name="叶长(cm)" tableColumnId="7"/>
      <queryTableField id="8" name="叶宽 (cm)" tableColumnId="8"/>
      <queryTableField id="9" name="叶干重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F2827A-48EA-4C15-90FB-91ED90CC5F95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编号" tableColumnId="1"/>
      <queryTableField id="2" name="学名（中文）" tableColumnId="2"/>
      <queryTableField id="3" name="学名（拉丁）" tableColumnId="3"/>
      <queryTableField id="4" name="科" tableColumnId="4"/>
      <queryTableField id="5" name="属" tableColumnId="5"/>
      <queryTableField id="6" name="叶面积 (cm²)" tableColumnId="6"/>
      <queryTableField id="7" name="叶长(cm)" tableColumnId="7"/>
      <queryTableField id="8" name="叶宽 (cm)" tableColumnId="8"/>
      <queryTableField id="9" name="叶干重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FF9644-6144-4D36-A51E-8B3508D33888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编号" tableColumnId="1"/>
      <queryTableField id="2" name="学名（中文）" tableColumnId="2"/>
      <queryTableField id="3" name="学名（拉丁）" tableColumnId="3"/>
      <queryTableField id="4" name="科" tableColumnId="4"/>
      <queryTableField id="5" name="属" tableColumnId="5"/>
      <queryTableField id="6" name="叶面积 (cm²)" tableColumnId="6"/>
      <queryTableField id="7" name="叶长(cm)" tableColumnId="7"/>
      <queryTableField id="8" name="叶宽 (cm)" tableColumnId="8"/>
      <queryTableField id="9" name="叶干重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5E3439F-9325-4193-B687-7D0AADAD0526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编号" tableColumnId="1"/>
      <queryTableField id="2" name="学名（中文）" tableColumnId="2"/>
      <queryTableField id="3" name="学名（拉丁）" tableColumnId="3"/>
      <queryTableField id="4" name="科" tableColumnId="4"/>
      <queryTableField id="5" name="属" tableColumnId="5"/>
      <queryTableField id="6" name="叶面积 (cm²)" tableColumnId="6"/>
      <queryTableField id="7" name="叶长(cm)" tableColumnId="7"/>
      <queryTableField id="8" name="叶宽 (cm)" tableColumnId="8"/>
      <queryTableField id="9" name="叶干重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E9191F1-31EB-4CD7-B97B-52C8139EFB18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编号" tableColumnId="1"/>
      <queryTableField id="2" name="学名（中文）" tableColumnId="2"/>
      <queryTableField id="3" name="学名（拉丁）" tableColumnId="3"/>
      <queryTableField id="4" name="科" tableColumnId="4"/>
      <queryTableField id="5" name="属" tableColumnId="5"/>
      <queryTableField id="6" name="叶面积 (cm²)" tableColumnId="6"/>
      <queryTableField id="7" name="叶长(cm)" tableColumnId="7"/>
      <queryTableField id="8" name="叶宽 (cm)" tableColumnId="8"/>
      <queryTableField id="9" name="叶干重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C62BED-7EC6-4A48-ACE6-7BAB2E4DEC29}" name="_1_1" displayName="_1_1" ref="A1:J32" tableType="queryTable" totalsRowShown="0">
  <autoFilter ref="A1:J32" xr:uid="{0AC62BED-7EC6-4A48-ACE6-7BAB2E4DEC29}"/>
  <tableColumns count="10">
    <tableColumn id="1" xr3:uid="{004B6CF5-FB93-4259-9D33-8AE40DF251E3}" uniqueName="1" name="编号" queryTableFieldId="1"/>
    <tableColumn id="2" xr3:uid="{B16D6198-6C5F-490C-B5FE-75375288EC8F}" uniqueName="2" name="学名（中文）" queryTableFieldId="2" dataDxfId="35"/>
    <tableColumn id="3" xr3:uid="{03699D62-61AD-4FC2-BDB2-12F221CAF12C}" uniqueName="3" name="学名（拉丁）" queryTableFieldId="3" dataDxfId="34"/>
    <tableColumn id="4" xr3:uid="{2E2A369D-8432-4607-B6F5-5B922BE90D6D}" uniqueName="4" name="科" queryTableFieldId="4" dataDxfId="33"/>
    <tableColumn id="5" xr3:uid="{2EB3C70E-054F-48FA-A672-AEFF8C7DC50E}" uniqueName="5" name="属" queryTableFieldId="5" dataDxfId="32"/>
    <tableColumn id="6" xr3:uid="{D529069D-17A6-4F9F-95B8-AD94918F288B}" uniqueName="6" name="叶面积 (cm²)" queryTableFieldId="6"/>
    <tableColumn id="7" xr3:uid="{33E05427-BE76-4AA4-AEE5-28C8FD4BF38A}" uniqueName="7" name="叶长(cm)" queryTableFieldId="7"/>
    <tableColumn id="8" xr3:uid="{5B4A7372-F95C-4F95-AADB-77A118B76324}" uniqueName="8" name="叶宽 (cm)" queryTableFieldId="8"/>
    <tableColumn id="9" xr3:uid="{91C1EC9C-4CB9-478E-95CC-9DC2613CF9FD}" uniqueName="9" name="叶干重(g)" queryTableFieldId="9" dataDxfId="31"/>
    <tableColumn id="10" xr3:uid="{5EB6DD2C-4402-4150-9D9B-4D36A16E16B2}" uniqueName="10" name="比叶重(cm²/g)" queryTableFieldId="10" dataDxfId="5">
      <calculatedColumnFormula>_1_1[[#This Row],[叶面积 (cm²)]]/_1_1[[#This Row],[叶干重(g)]]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DC2913-5CE5-41A9-9D29-F20E69669D90}" name="_1_2" displayName="_1_2" ref="A1:J44" tableType="queryTable" totalsRowShown="0">
  <autoFilter ref="A1:J44" xr:uid="{73DC2913-5CE5-41A9-9D29-F20E69669D90}"/>
  <tableColumns count="10">
    <tableColumn id="1" xr3:uid="{5410784C-2AAD-4A65-B8F5-A71B1029E77C}" uniqueName="1" name="编号" queryTableFieldId="1"/>
    <tableColumn id="2" xr3:uid="{4A765FE2-9AD7-4E9E-9D9B-9289B4F49819}" uniqueName="2" name="学名（中文）" queryTableFieldId="2" dataDxfId="30"/>
    <tableColumn id="3" xr3:uid="{6647B43E-2198-4FCC-9E71-E82AF7B0F762}" uniqueName="3" name="学名（拉丁）" queryTableFieldId="3" dataDxfId="29"/>
    <tableColumn id="4" xr3:uid="{8D5FB62A-F73A-4063-8419-7D0D5539763E}" uniqueName="4" name="科" queryTableFieldId="4" dataDxfId="28"/>
    <tableColumn id="5" xr3:uid="{E9BC9B53-3AA5-4242-ABEC-3117C2298C66}" uniqueName="5" name="属" queryTableFieldId="5" dataDxfId="27"/>
    <tableColumn id="6" xr3:uid="{A87B7C59-25C4-4BC2-84E5-9A21487C47FB}" uniqueName="6" name="叶面积 (cm²)" queryTableFieldId="6"/>
    <tableColumn id="7" xr3:uid="{A3F1598F-4488-4ECF-A37E-0F98909423E3}" uniqueName="7" name="叶长(cm)" queryTableFieldId="7"/>
    <tableColumn id="8" xr3:uid="{94798C67-41FB-4CD1-B120-901C19EB8605}" uniqueName="8" name="叶宽 (cm)" queryTableFieldId="8"/>
    <tableColumn id="9" xr3:uid="{DA393FDC-9179-4E38-99AE-8CAB56E221A5}" uniqueName="9" name="叶干重(g)" queryTableFieldId="9" dataDxfId="26"/>
    <tableColumn id="10" xr3:uid="{9E9ABBE6-56DD-4BDB-BDC1-43173B82C806}" uniqueName="10" name="比叶重(cm²/g)" queryTableFieldId="10" dataDxfId="4">
      <calculatedColumnFormula>_1_2[[#This Row],[叶面积 (cm²)]]/_1_2[[#This Row],[叶干重(g)]]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AE18E9-AB61-4D73-8C56-CED2680D8D7A}" name="_2_1" displayName="_2_1" ref="A1:J22" tableType="queryTable" totalsRowShown="0">
  <autoFilter ref="A1:J22" xr:uid="{CFAE18E9-AB61-4D73-8C56-CED2680D8D7A}"/>
  <tableColumns count="10">
    <tableColumn id="1" xr3:uid="{F524941F-27C5-4644-B92E-50E77A0FB718}" uniqueName="1" name="编号" queryTableFieldId="1"/>
    <tableColumn id="2" xr3:uid="{C0618602-4168-43FA-9929-9ECF55D1E758}" uniqueName="2" name="学名（中文）" queryTableFieldId="2" dataDxfId="25"/>
    <tableColumn id="3" xr3:uid="{C53B6198-254C-4A1C-AE58-95E6B67CD60F}" uniqueName="3" name="学名（拉丁）" queryTableFieldId="3" dataDxfId="24"/>
    <tableColumn id="4" xr3:uid="{52A571B0-3D5E-4C89-B87E-3D8262AA0CCD}" uniqueName="4" name="科" queryTableFieldId="4" dataDxfId="23"/>
    <tableColumn id="5" xr3:uid="{24BF7FA4-7E6B-4AF6-AFC9-C3E9FEC8087E}" uniqueName="5" name="属" queryTableFieldId="5" dataDxfId="22"/>
    <tableColumn id="6" xr3:uid="{038A7DAF-084D-4336-880A-82B8F1BBB1FD}" uniqueName="6" name="叶面积 (cm²)" queryTableFieldId="6"/>
    <tableColumn id="7" xr3:uid="{AC810C87-5567-4170-A437-AE1410AB2474}" uniqueName="7" name="叶长(cm)" queryTableFieldId="7"/>
    <tableColumn id="8" xr3:uid="{EE3C7772-2C2A-45A3-9A2E-A9FC2E03D799}" uniqueName="8" name="叶宽 (cm)" queryTableFieldId="8"/>
    <tableColumn id="9" xr3:uid="{413098EE-035A-478A-868E-17BDB6F66974}" uniqueName="9" name="叶干重(g)" queryTableFieldId="9" dataDxfId="21"/>
    <tableColumn id="10" xr3:uid="{1E4844D9-1D94-4E0C-B771-2672304062AF}" uniqueName="10" name="比叶重(cm²/g)" queryTableFieldId="10" dataDxfId="3">
      <calculatedColumnFormula>_2_1[[#This Row],[叶面积 (cm²)]]/_2_1[[#This Row],[叶干重(g)]]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DB1B66-9673-4106-AAE3-46555B87209E}" name="_2_2" displayName="_2_2" ref="A1:J37" tableType="queryTable" totalsRowShown="0">
  <autoFilter ref="A1:J37" xr:uid="{47DB1B66-9673-4106-AAE3-46555B87209E}"/>
  <tableColumns count="10">
    <tableColumn id="1" xr3:uid="{5336F53B-E9D4-4A91-B462-5E8FB688D79A}" uniqueName="1" name="编号" queryTableFieldId="1"/>
    <tableColumn id="2" xr3:uid="{1B61826F-007B-42D8-89BD-C6FA08451813}" uniqueName="2" name="学名（中文）" queryTableFieldId="2" dataDxfId="20"/>
    <tableColumn id="3" xr3:uid="{39C1177D-3B1B-4D8F-B9D4-29286789CFCE}" uniqueName="3" name="学名（拉丁）" queryTableFieldId="3" dataDxfId="19"/>
    <tableColumn id="4" xr3:uid="{681BE365-9427-4AC4-8DC6-B173A1843A8F}" uniqueName="4" name="科" queryTableFieldId="4" dataDxfId="18"/>
    <tableColumn id="5" xr3:uid="{03FE4267-9D29-46CA-BDE8-6203D2B82A53}" uniqueName="5" name="属" queryTableFieldId="5" dataDxfId="17"/>
    <tableColumn id="6" xr3:uid="{9EFCB50D-8D9D-46D3-A127-939B43C62ECD}" uniqueName="6" name="叶面积 (cm²)" queryTableFieldId="6"/>
    <tableColumn id="7" xr3:uid="{3FF13070-117C-4FFB-B4CD-8996CD43E50A}" uniqueName="7" name="叶长(cm)" queryTableFieldId="7"/>
    <tableColumn id="8" xr3:uid="{A9B70580-15DD-4450-AC62-765D2314F917}" uniqueName="8" name="叶宽 (cm)" queryTableFieldId="8"/>
    <tableColumn id="9" xr3:uid="{0DFE4C69-3429-4C23-870B-35F0EBAB7D06}" uniqueName="9" name="叶干重" queryTableFieldId="9" dataDxfId="16"/>
    <tableColumn id="10" xr3:uid="{6727FACC-9BDB-4CF4-A6C9-0516B14E41FD}" uniqueName="10" name="比叶重(cm²/g)" queryTableFieldId="10" dataDxfId="2">
      <calculatedColumnFormula>_2_2[[#This Row],[叶面积 (cm²)]]/_2_2[[#This Row],[叶干重]]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FFEF42-6F08-490E-8686-87E348F478CE}" name="_3_1" displayName="_3_1" ref="A1:J34" tableType="queryTable" totalsRowShown="0">
  <autoFilter ref="A1:J34" xr:uid="{01FFEF42-6F08-490E-8686-87E348F478CE}"/>
  <tableColumns count="10">
    <tableColumn id="1" xr3:uid="{9EB972FD-E13F-4E12-AA2F-17D938425718}" uniqueName="1" name="编号" queryTableFieldId="1"/>
    <tableColumn id="2" xr3:uid="{A68787AE-8E14-49BB-BAC0-87C18F541268}" uniqueName="2" name="学名（中文）" queryTableFieldId="2" dataDxfId="15"/>
    <tableColumn id="3" xr3:uid="{12571524-AAB4-47DF-AF4D-C90907963751}" uniqueName="3" name="学名（拉丁）" queryTableFieldId="3" dataDxfId="14"/>
    <tableColumn id="4" xr3:uid="{8619F30F-BD34-4BD5-9884-0BCC6BE84BCF}" uniqueName="4" name="科" queryTableFieldId="4" dataDxfId="13"/>
    <tableColumn id="5" xr3:uid="{5AB90EC4-C520-4E8F-BDCD-90AA90ED310C}" uniqueName="5" name="属" queryTableFieldId="5" dataDxfId="12"/>
    <tableColumn id="6" xr3:uid="{B85A527C-946E-4001-B6E8-5F548F7B8673}" uniqueName="6" name="叶面积 (cm²)" queryTableFieldId="6"/>
    <tableColumn id="7" xr3:uid="{CDF8460D-7FD9-4372-A942-CF1140E78980}" uniqueName="7" name="叶长(cm)" queryTableFieldId="7"/>
    <tableColumn id="8" xr3:uid="{7F7DB32E-8F0E-49F3-AE35-A6848BA0EDD1}" uniqueName="8" name="叶宽 (cm)" queryTableFieldId="8"/>
    <tableColumn id="9" xr3:uid="{27448C9D-BAEF-4EA9-B082-DE2FBDD71542}" uniqueName="9" name="叶干重" queryTableFieldId="9" dataDxfId="11"/>
    <tableColumn id="10" xr3:uid="{90D3D1BA-4479-4ABF-8EB6-8AF2752675B6}" uniqueName="10" name="比叶重(cm²/g)" queryTableFieldId="10" dataDxfId="1">
      <calculatedColumnFormula>_3_1[[#This Row],[叶面积 (cm²)]]/_3_1[[#This Row],[叶干重]]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74F008-DD7C-4484-8247-14F6A97F0502}" name="_3_2" displayName="_3_2" ref="A1:J23" tableType="queryTable" totalsRowShown="0">
  <autoFilter ref="A1:J23" xr:uid="{5874F008-DD7C-4484-8247-14F6A97F0502}"/>
  <tableColumns count="10">
    <tableColumn id="1" xr3:uid="{51513DED-89BC-40C5-A158-8172CC02D18A}" uniqueName="1" name="编号" queryTableFieldId="1"/>
    <tableColumn id="2" xr3:uid="{A9B95D24-0245-4B18-8246-98C7646EA7F2}" uniqueName="2" name="学名（中文）" queryTableFieldId="2" dataDxfId="10"/>
    <tableColumn id="3" xr3:uid="{B6D5E608-45B0-46DA-96FD-5BAE5685F41A}" uniqueName="3" name="学名（拉丁）" queryTableFieldId="3" dataDxfId="9"/>
    <tableColumn id="4" xr3:uid="{C9DD83B5-6FBA-4408-A20F-6A4081B0A93E}" uniqueName="4" name="科" queryTableFieldId="4" dataDxfId="8"/>
    <tableColumn id="5" xr3:uid="{DA0AC026-7476-46BC-BF7A-C693FEAA5DBF}" uniqueName="5" name="属" queryTableFieldId="5" dataDxfId="7"/>
    <tableColumn id="6" xr3:uid="{B7CA9E84-22BA-4134-9345-DBACA75599FE}" uniqueName="6" name="叶面积 (cm²)" queryTableFieldId="6"/>
    <tableColumn id="7" xr3:uid="{537081C8-2D97-4224-B05B-5AD79F3A522F}" uniqueName="7" name="叶长(cm)" queryTableFieldId="7"/>
    <tableColumn id="8" xr3:uid="{E55D3334-E1BB-4B91-8469-3A0DCED7A7CB}" uniqueName="8" name="叶宽 (cm)" queryTableFieldId="8"/>
    <tableColumn id="9" xr3:uid="{0ADAE76B-83BD-4DF9-A30E-1D5B52947320}" uniqueName="9" name="叶干重" queryTableFieldId="9" dataDxfId="6"/>
    <tableColumn id="10" xr3:uid="{E341E9A2-8365-43A9-8F24-12602DCD5BEB}" uniqueName="10" name="比叶重(cm²/g)" queryTableFieldId="10" dataDxfId="0">
      <calculatedColumnFormula>_3_2[[#This Row],[叶面积 (cm²)]]/_3_2[[#This Row],[叶干重]]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30C8-E895-4350-8F62-7A0F4E401B1B}">
  <dimension ref="A1:J32"/>
  <sheetViews>
    <sheetView topLeftCell="B1" workbookViewId="0">
      <selection activeCell="L20" sqref="L20"/>
    </sheetView>
  </sheetViews>
  <sheetFormatPr defaultRowHeight="14" x14ac:dyDescent="0.3"/>
  <cols>
    <col min="1" max="1" width="6.9140625" bestFit="1" customWidth="1"/>
    <col min="2" max="2" width="14.4140625" bestFit="1" customWidth="1"/>
    <col min="3" max="3" width="36.83203125" bestFit="1" customWidth="1"/>
    <col min="4" max="4" width="15.08203125" bestFit="1" customWidth="1"/>
    <col min="5" max="5" width="11.33203125" bestFit="1" customWidth="1"/>
    <col min="6" max="6" width="13.58203125" bestFit="1" customWidth="1"/>
    <col min="7" max="7" width="10.5" bestFit="1" customWidth="1"/>
    <col min="8" max="8" width="11" bestFit="1" customWidth="1"/>
    <col min="9" max="9" width="8.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</v>
      </c>
      <c r="G1" t="s">
        <v>6</v>
      </c>
      <c r="H1" t="s">
        <v>7</v>
      </c>
      <c r="I1" t="s">
        <v>132</v>
      </c>
      <c r="J1" t="s">
        <v>134</v>
      </c>
    </row>
    <row r="2" spans="1:10" x14ac:dyDescent="0.3">
      <c r="A2">
        <v>1</v>
      </c>
      <c r="B2" s="1" t="s">
        <v>9</v>
      </c>
      <c r="C2" s="1" t="s">
        <v>10</v>
      </c>
      <c r="D2" s="1" t="s">
        <v>11</v>
      </c>
      <c r="E2" s="1" t="s">
        <v>12</v>
      </c>
      <c r="F2">
        <v>42.66</v>
      </c>
      <c r="G2">
        <v>14.65</v>
      </c>
      <c r="H2">
        <v>3.81</v>
      </c>
      <c r="I2">
        <v>0.34</v>
      </c>
      <c r="J2">
        <f>_1_1[[#This Row],[叶面积 (cm²)]]/_1_1[[#This Row],[叶干重(g)]]</f>
        <v>125.4705882352941</v>
      </c>
    </row>
    <row r="3" spans="1:10" x14ac:dyDescent="0.3">
      <c r="A3">
        <v>2</v>
      </c>
      <c r="B3" s="1" t="s">
        <v>13</v>
      </c>
      <c r="C3" s="1" t="s">
        <v>14</v>
      </c>
      <c r="D3" s="1" t="s">
        <v>15</v>
      </c>
      <c r="E3" s="1" t="s">
        <v>16</v>
      </c>
      <c r="F3">
        <v>32.840000000000003</v>
      </c>
      <c r="G3">
        <v>11.61</v>
      </c>
      <c r="H3">
        <v>3.85</v>
      </c>
      <c r="I3">
        <v>0.2</v>
      </c>
      <c r="J3">
        <f>_1_1[[#This Row],[叶面积 (cm²)]]/_1_1[[#This Row],[叶干重(g)]]</f>
        <v>164.20000000000002</v>
      </c>
    </row>
    <row r="4" spans="1:10" x14ac:dyDescent="0.3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>
        <v>10.119999999999999</v>
      </c>
      <c r="G4">
        <v>5.21</v>
      </c>
      <c r="H4">
        <v>2.81</v>
      </c>
      <c r="I4">
        <v>0.08</v>
      </c>
      <c r="J4">
        <f>_1_1[[#This Row],[叶面积 (cm²)]]/_1_1[[#This Row],[叶干重(g)]]</f>
        <v>126.49999999999999</v>
      </c>
    </row>
    <row r="5" spans="1:10" x14ac:dyDescent="0.3">
      <c r="A5">
        <v>4</v>
      </c>
      <c r="B5" s="1" t="s">
        <v>17</v>
      </c>
      <c r="C5" s="1" t="s">
        <v>18</v>
      </c>
      <c r="D5" s="1" t="s">
        <v>19</v>
      </c>
      <c r="E5" s="1" t="s">
        <v>20</v>
      </c>
      <c r="F5">
        <v>10.81</v>
      </c>
      <c r="G5">
        <v>5.67</v>
      </c>
      <c r="H5">
        <v>2.95</v>
      </c>
      <c r="I5">
        <v>0.18</v>
      </c>
      <c r="J5">
        <f>_1_1[[#This Row],[叶面积 (cm²)]]/_1_1[[#This Row],[叶干重(g)]]</f>
        <v>60.055555555555557</v>
      </c>
    </row>
    <row r="6" spans="1:10" x14ac:dyDescent="0.3">
      <c r="A6">
        <v>5</v>
      </c>
      <c r="B6" s="1" t="s">
        <v>9</v>
      </c>
      <c r="C6" s="1" t="s">
        <v>10</v>
      </c>
      <c r="D6" s="1" t="s">
        <v>11</v>
      </c>
      <c r="E6" s="1" t="s">
        <v>12</v>
      </c>
      <c r="F6">
        <v>22.44</v>
      </c>
      <c r="G6">
        <v>9.5</v>
      </c>
      <c r="H6">
        <v>3.2</v>
      </c>
      <c r="I6">
        <v>0.17</v>
      </c>
      <c r="J6">
        <f>_1_1[[#This Row],[叶面积 (cm²)]]/_1_1[[#This Row],[叶干重(g)]]</f>
        <v>132</v>
      </c>
    </row>
    <row r="7" spans="1:10" x14ac:dyDescent="0.3">
      <c r="A7">
        <v>6</v>
      </c>
      <c r="B7" s="1" t="s">
        <v>21</v>
      </c>
      <c r="C7" s="1" t="s">
        <v>22</v>
      </c>
      <c r="D7" s="1" t="s">
        <v>23</v>
      </c>
      <c r="E7" s="1" t="s">
        <v>24</v>
      </c>
      <c r="F7">
        <v>57.75</v>
      </c>
      <c r="G7">
        <v>10.67</v>
      </c>
      <c r="H7">
        <v>9.58</v>
      </c>
      <c r="I7">
        <v>0.53</v>
      </c>
      <c r="J7">
        <f>_1_1[[#This Row],[叶面积 (cm²)]]/_1_1[[#This Row],[叶干重(g)]]</f>
        <v>108.9622641509434</v>
      </c>
    </row>
    <row r="8" spans="1:10" x14ac:dyDescent="0.3">
      <c r="A8">
        <v>7</v>
      </c>
      <c r="B8" s="1" t="s">
        <v>21</v>
      </c>
      <c r="C8" s="1" t="s">
        <v>22</v>
      </c>
      <c r="D8" s="1" t="s">
        <v>23</v>
      </c>
      <c r="E8" s="1" t="s">
        <v>24</v>
      </c>
      <c r="F8">
        <v>66.52</v>
      </c>
      <c r="G8">
        <v>12.38</v>
      </c>
      <c r="H8">
        <v>9.56</v>
      </c>
      <c r="I8">
        <v>0.38</v>
      </c>
      <c r="J8">
        <f>_1_1[[#This Row],[叶面积 (cm²)]]/_1_1[[#This Row],[叶干重(g)]]</f>
        <v>175.05263157894737</v>
      </c>
    </row>
    <row r="9" spans="1:10" x14ac:dyDescent="0.3">
      <c r="A9">
        <v>8</v>
      </c>
      <c r="B9" s="1" t="s">
        <v>21</v>
      </c>
      <c r="C9" s="1" t="s">
        <v>22</v>
      </c>
      <c r="D9" s="1" t="s">
        <v>23</v>
      </c>
      <c r="E9" s="1" t="s">
        <v>24</v>
      </c>
      <c r="F9">
        <v>51.67</v>
      </c>
      <c r="G9">
        <v>11.05</v>
      </c>
      <c r="H9">
        <v>8.8800000000000008</v>
      </c>
      <c r="I9">
        <v>0.26</v>
      </c>
      <c r="J9">
        <f>_1_1[[#This Row],[叶面积 (cm²)]]/_1_1[[#This Row],[叶干重(g)]]</f>
        <v>198.73076923076923</v>
      </c>
    </row>
    <row r="10" spans="1:10" x14ac:dyDescent="0.3">
      <c r="A10">
        <v>9</v>
      </c>
      <c r="B10" s="1" t="s">
        <v>25</v>
      </c>
      <c r="C10" s="1" t="s">
        <v>26</v>
      </c>
      <c r="D10" s="1" t="s">
        <v>27</v>
      </c>
      <c r="E10" s="1" t="s">
        <v>28</v>
      </c>
      <c r="F10">
        <v>34.31</v>
      </c>
      <c r="G10">
        <v>10.11</v>
      </c>
      <c r="H10">
        <v>4.79</v>
      </c>
      <c r="I10">
        <v>0.2</v>
      </c>
      <c r="J10">
        <f>_1_1[[#This Row],[叶面积 (cm²)]]/_1_1[[#This Row],[叶干重(g)]]</f>
        <v>171.55</v>
      </c>
    </row>
    <row r="11" spans="1:10" x14ac:dyDescent="0.3">
      <c r="A11">
        <v>10</v>
      </c>
      <c r="B11" s="1" t="s">
        <v>9</v>
      </c>
      <c r="C11" s="1" t="s">
        <v>10</v>
      </c>
      <c r="D11" s="1" t="s">
        <v>11</v>
      </c>
      <c r="E11" s="1" t="s">
        <v>12</v>
      </c>
      <c r="F11">
        <v>9.73</v>
      </c>
      <c r="G11">
        <v>5.99</v>
      </c>
      <c r="H11">
        <v>2.27</v>
      </c>
      <c r="I11">
        <v>0.1</v>
      </c>
      <c r="J11">
        <f>_1_1[[#This Row],[叶面积 (cm²)]]/_1_1[[#This Row],[叶干重(g)]]</f>
        <v>97.3</v>
      </c>
    </row>
    <row r="12" spans="1:10" x14ac:dyDescent="0.3">
      <c r="A12">
        <v>11</v>
      </c>
      <c r="B12" s="1" t="s">
        <v>13</v>
      </c>
      <c r="C12" s="1" t="s">
        <v>14</v>
      </c>
      <c r="D12" s="1" t="s">
        <v>15</v>
      </c>
      <c r="E12" s="1" t="s">
        <v>16</v>
      </c>
      <c r="F12">
        <v>6.43</v>
      </c>
      <c r="G12">
        <v>4.51</v>
      </c>
      <c r="H12">
        <v>1.86</v>
      </c>
      <c r="I12">
        <v>0.06</v>
      </c>
      <c r="J12">
        <f>_1_1[[#This Row],[叶面积 (cm²)]]/_1_1[[#This Row],[叶干重(g)]]</f>
        <v>107.16666666666667</v>
      </c>
    </row>
    <row r="13" spans="1:10" x14ac:dyDescent="0.3">
      <c r="A13">
        <v>12</v>
      </c>
      <c r="B13" s="1" t="s">
        <v>29</v>
      </c>
      <c r="C13" s="1" t="s">
        <v>30</v>
      </c>
      <c r="D13" s="1" t="s">
        <v>31</v>
      </c>
      <c r="E13" s="1" t="s">
        <v>32</v>
      </c>
      <c r="F13">
        <v>5.19</v>
      </c>
      <c r="G13">
        <v>4.13</v>
      </c>
      <c r="H13">
        <v>1.94</v>
      </c>
      <c r="I13">
        <v>0.02</v>
      </c>
      <c r="J13">
        <f>_1_1[[#This Row],[叶面积 (cm²)]]/_1_1[[#This Row],[叶干重(g)]]</f>
        <v>259.5</v>
      </c>
    </row>
    <row r="14" spans="1:10" x14ac:dyDescent="0.3">
      <c r="A14">
        <v>13</v>
      </c>
      <c r="B14" s="1" t="s">
        <v>29</v>
      </c>
      <c r="C14" s="1" t="s">
        <v>30</v>
      </c>
      <c r="D14" s="1" t="s">
        <v>31</v>
      </c>
      <c r="E14" s="1" t="s">
        <v>32</v>
      </c>
      <c r="F14">
        <v>3.65</v>
      </c>
      <c r="G14">
        <v>2.7</v>
      </c>
      <c r="H14">
        <v>1.76</v>
      </c>
      <c r="I14" s="2">
        <v>0</v>
      </c>
      <c r="J14" s="2"/>
    </row>
    <row r="15" spans="1:10" x14ac:dyDescent="0.3">
      <c r="A15">
        <v>14</v>
      </c>
      <c r="B15" s="1" t="s">
        <v>29</v>
      </c>
      <c r="C15" s="1" t="s">
        <v>30</v>
      </c>
      <c r="D15" s="1" t="s">
        <v>31</v>
      </c>
      <c r="E15" s="1" t="s">
        <v>32</v>
      </c>
      <c r="F15">
        <v>24.78</v>
      </c>
      <c r="G15">
        <v>7.8</v>
      </c>
      <c r="H15">
        <v>4.3899999999999997</v>
      </c>
      <c r="I15">
        <v>0.08</v>
      </c>
      <c r="J15">
        <f>_1_1[[#This Row],[叶面积 (cm²)]]/_1_1[[#This Row],[叶干重(g)]]</f>
        <v>309.75</v>
      </c>
    </row>
    <row r="16" spans="1:10" x14ac:dyDescent="0.3">
      <c r="A16">
        <v>15</v>
      </c>
      <c r="B16" s="1" t="s">
        <v>33</v>
      </c>
      <c r="C16" s="1" t="s">
        <v>34</v>
      </c>
      <c r="D16" s="1" t="s">
        <v>15</v>
      </c>
      <c r="E16" s="1" t="s">
        <v>16</v>
      </c>
      <c r="F16">
        <v>6.93</v>
      </c>
      <c r="G16">
        <v>4.37</v>
      </c>
      <c r="H16">
        <v>2.09</v>
      </c>
      <c r="I16">
        <v>0.06</v>
      </c>
      <c r="J16">
        <f>_1_1[[#This Row],[叶面积 (cm²)]]/_1_1[[#This Row],[叶干重(g)]]</f>
        <v>115.5</v>
      </c>
    </row>
    <row r="17" spans="1:10" x14ac:dyDescent="0.3">
      <c r="A17">
        <v>16</v>
      </c>
      <c r="B17" s="1" t="s">
        <v>13</v>
      </c>
      <c r="C17" s="1" t="s">
        <v>14</v>
      </c>
      <c r="D17" s="1" t="s">
        <v>15</v>
      </c>
      <c r="E17" s="1" t="s">
        <v>16</v>
      </c>
      <c r="F17">
        <v>17.09</v>
      </c>
      <c r="G17">
        <v>7.91</v>
      </c>
      <c r="H17">
        <v>2.85</v>
      </c>
      <c r="I17">
        <v>0.15</v>
      </c>
      <c r="J17">
        <f>_1_1[[#This Row],[叶面积 (cm²)]]/_1_1[[#This Row],[叶干重(g)]]</f>
        <v>113.93333333333334</v>
      </c>
    </row>
    <row r="18" spans="1:10" x14ac:dyDescent="0.3">
      <c r="A18">
        <v>17</v>
      </c>
      <c r="B18" s="1" t="s">
        <v>13</v>
      </c>
      <c r="C18" s="1" t="s">
        <v>14</v>
      </c>
      <c r="D18" s="1" t="s">
        <v>15</v>
      </c>
      <c r="E18" s="1" t="s">
        <v>16</v>
      </c>
      <c r="F18">
        <v>8.44</v>
      </c>
      <c r="G18">
        <v>5.16</v>
      </c>
      <c r="H18">
        <v>2.2200000000000002</v>
      </c>
      <c r="I18">
        <v>0.09</v>
      </c>
      <c r="J18">
        <f>_1_1[[#This Row],[叶面积 (cm²)]]/_1_1[[#This Row],[叶干重(g)]]</f>
        <v>93.777777777777771</v>
      </c>
    </row>
    <row r="19" spans="1:10" x14ac:dyDescent="0.3">
      <c r="A19">
        <v>18</v>
      </c>
      <c r="B19" s="1" t="s">
        <v>13</v>
      </c>
      <c r="C19" s="1" t="s">
        <v>14</v>
      </c>
      <c r="D19" s="1" t="s">
        <v>15</v>
      </c>
      <c r="E19" s="1" t="s">
        <v>16</v>
      </c>
      <c r="F19">
        <v>8.27</v>
      </c>
      <c r="G19">
        <v>5.34</v>
      </c>
      <c r="H19">
        <v>2.04</v>
      </c>
      <c r="I19">
        <v>0.09</v>
      </c>
      <c r="J19">
        <f>_1_1[[#This Row],[叶面积 (cm²)]]/_1_1[[#This Row],[叶干重(g)]]</f>
        <v>91.888888888888886</v>
      </c>
    </row>
    <row r="20" spans="1:10" x14ac:dyDescent="0.3">
      <c r="A20">
        <v>19</v>
      </c>
      <c r="B20" s="1" t="s">
        <v>13</v>
      </c>
      <c r="C20" s="1" t="s">
        <v>14</v>
      </c>
      <c r="D20" s="1" t="s">
        <v>15</v>
      </c>
      <c r="E20" s="1" t="s">
        <v>16</v>
      </c>
      <c r="F20">
        <v>15.91</v>
      </c>
      <c r="G20">
        <v>6.7</v>
      </c>
      <c r="H20">
        <v>3.05</v>
      </c>
      <c r="I20">
        <v>0.28999999999999998</v>
      </c>
      <c r="J20">
        <f>_1_1[[#This Row],[叶面积 (cm²)]]/_1_1[[#This Row],[叶干重(g)]]</f>
        <v>54.862068965517246</v>
      </c>
    </row>
    <row r="21" spans="1:10" x14ac:dyDescent="0.3">
      <c r="A21">
        <v>20</v>
      </c>
      <c r="B21" s="1" t="s">
        <v>13</v>
      </c>
      <c r="C21" s="1" t="s">
        <v>14</v>
      </c>
      <c r="D21" s="1" t="s">
        <v>15</v>
      </c>
      <c r="E21" s="1" t="s">
        <v>16</v>
      </c>
      <c r="F21">
        <v>9.6300000000000008</v>
      </c>
      <c r="G21">
        <v>5.09</v>
      </c>
      <c r="H21">
        <v>2.4700000000000002</v>
      </c>
      <c r="I21">
        <v>0.09</v>
      </c>
      <c r="J21">
        <f>_1_1[[#This Row],[叶面积 (cm²)]]/_1_1[[#This Row],[叶干重(g)]]</f>
        <v>107.00000000000001</v>
      </c>
    </row>
    <row r="22" spans="1:10" x14ac:dyDescent="0.3">
      <c r="A22">
        <v>21</v>
      </c>
      <c r="B22" s="1" t="s">
        <v>13</v>
      </c>
      <c r="C22" s="1" t="s">
        <v>14</v>
      </c>
      <c r="D22" s="1" t="s">
        <v>15</v>
      </c>
      <c r="E22" s="1" t="s">
        <v>16</v>
      </c>
      <c r="F22">
        <v>15.16</v>
      </c>
      <c r="G22">
        <v>5.81</v>
      </c>
      <c r="H22">
        <v>3.39</v>
      </c>
      <c r="I22">
        <v>0.19</v>
      </c>
      <c r="J22">
        <f>_1_1[[#This Row],[叶面积 (cm²)]]/_1_1[[#This Row],[叶干重(g)]]</f>
        <v>79.78947368421052</v>
      </c>
    </row>
    <row r="23" spans="1:10" x14ac:dyDescent="0.3">
      <c r="A23">
        <v>22</v>
      </c>
      <c r="B23" s="1" t="s">
        <v>13</v>
      </c>
      <c r="C23" s="1" t="s">
        <v>14</v>
      </c>
      <c r="D23" s="1" t="s">
        <v>15</v>
      </c>
      <c r="E23" s="1" t="s">
        <v>16</v>
      </c>
      <c r="F23">
        <v>8.57</v>
      </c>
      <c r="G23">
        <v>5.42</v>
      </c>
      <c r="H23">
        <v>2.0699999999999998</v>
      </c>
      <c r="I23">
        <v>0.06</v>
      </c>
      <c r="J23">
        <f>_1_1[[#This Row],[叶面积 (cm²)]]/_1_1[[#This Row],[叶干重(g)]]</f>
        <v>142.83333333333334</v>
      </c>
    </row>
    <row r="24" spans="1:10" x14ac:dyDescent="0.3">
      <c r="A24">
        <v>23</v>
      </c>
      <c r="B24" s="1" t="s">
        <v>13</v>
      </c>
      <c r="C24" s="1" t="s">
        <v>14</v>
      </c>
      <c r="D24" s="1" t="s">
        <v>15</v>
      </c>
      <c r="E24" s="1" t="s">
        <v>16</v>
      </c>
      <c r="F24">
        <v>22.94</v>
      </c>
      <c r="G24">
        <v>9.19</v>
      </c>
      <c r="H24">
        <v>3.18</v>
      </c>
      <c r="I24">
        <v>0.13</v>
      </c>
      <c r="J24">
        <f>_1_1[[#This Row],[叶面积 (cm²)]]/_1_1[[#This Row],[叶干重(g)]]</f>
        <v>176.46153846153845</v>
      </c>
    </row>
    <row r="25" spans="1:10" x14ac:dyDescent="0.3">
      <c r="A25">
        <v>24</v>
      </c>
      <c r="B25" s="1" t="s">
        <v>13</v>
      </c>
      <c r="C25" s="1" t="s">
        <v>14</v>
      </c>
      <c r="D25" s="1" t="s">
        <v>15</v>
      </c>
      <c r="E25" s="1" t="s">
        <v>16</v>
      </c>
      <c r="F25">
        <v>22.18</v>
      </c>
      <c r="G25">
        <v>9.35</v>
      </c>
      <c r="H25">
        <v>3.09</v>
      </c>
      <c r="I25">
        <v>0.13</v>
      </c>
      <c r="J25">
        <f>_1_1[[#This Row],[叶面积 (cm²)]]/_1_1[[#This Row],[叶干重(g)]]</f>
        <v>170.61538461538461</v>
      </c>
    </row>
    <row r="26" spans="1:10" x14ac:dyDescent="0.3">
      <c r="A26">
        <v>25</v>
      </c>
      <c r="B26" s="1" t="s">
        <v>35</v>
      </c>
      <c r="C26" s="1" t="s">
        <v>36</v>
      </c>
      <c r="D26" s="1" t="s">
        <v>15</v>
      </c>
      <c r="E26" s="1" t="s">
        <v>16</v>
      </c>
      <c r="F26">
        <v>14.93</v>
      </c>
      <c r="G26">
        <v>5.94</v>
      </c>
      <c r="H26">
        <v>3.3</v>
      </c>
      <c r="I26">
        <v>0.31</v>
      </c>
      <c r="J26">
        <f>_1_1[[#This Row],[叶面积 (cm²)]]/_1_1[[#This Row],[叶干重(g)]]</f>
        <v>48.161290322580648</v>
      </c>
    </row>
    <row r="27" spans="1:10" x14ac:dyDescent="0.3">
      <c r="A27">
        <v>26</v>
      </c>
      <c r="B27" s="1" t="s">
        <v>29</v>
      </c>
      <c r="C27" s="1" t="s">
        <v>30</v>
      </c>
      <c r="D27" s="1" t="s">
        <v>31</v>
      </c>
      <c r="E27" s="1" t="s">
        <v>32</v>
      </c>
      <c r="F27">
        <v>14.93</v>
      </c>
      <c r="G27">
        <v>5.94</v>
      </c>
      <c r="H27">
        <v>3.3</v>
      </c>
      <c r="I27">
        <v>0.05</v>
      </c>
      <c r="J27">
        <f>_1_1[[#This Row],[叶面积 (cm²)]]/_1_1[[#This Row],[叶干重(g)]]</f>
        <v>298.59999999999997</v>
      </c>
    </row>
    <row r="28" spans="1:10" x14ac:dyDescent="0.3">
      <c r="A28">
        <v>27</v>
      </c>
      <c r="B28" s="1" t="s">
        <v>29</v>
      </c>
      <c r="C28" s="1" t="s">
        <v>30</v>
      </c>
      <c r="D28" s="1" t="s">
        <v>31</v>
      </c>
      <c r="E28" s="1" t="s">
        <v>32</v>
      </c>
      <c r="F28">
        <v>6.08</v>
      </c>
      <c r="G28">
        <v>4.08</v>
      </c>
      <c r="H28">
        <v>1.93</v>
      </c>
      <c r="I28">
        <v>7.0000000000000007E-2</v>
      </c>
      <c r="J28">
        <f>_1_1[[#This Row],[叶面积 (cm²)]]/_1_1[[#This Row],[叶干重(g)]]</f>
        <v>86.857142857142847</v>
      </c>
    </row>
    <row r="29" spans="1:10" x14ac:dyDescent="0.3">
      <c r="A29">
        <v>28</v>
      </c>
      <c r="B29" s="1" t="s">
        <v>35</v>
      </c>
      <c r="C29" s="1" t="s">
        <v>36</v>
      </c>
      <c r="D29" s="1" t="s">
        <v>15</v>
      </c>
      <c r="E29" s="1" t="s">
        <v>16</v>
      </c>
      <c r="F29">
        <v>9.1199999999999992</v>
      </c>
      <c r="G29">
        <v>4.66</v>
      </c>
      <c r="H29">
        <v>2.5</v>
      </c>
      <c r="I29">
        <v>0.21</v>
      </c>
      <c r="J29">
        <f>_1_1[[#This Row],[叶面积 (cm²)]]/_1_1[[#This Row],[叶干重(g)]]</f>
        <v>43.428571428571423</v>
      </c>
    </row>
    <row r="30" spans="1:10" x14ac:dyDescent="0.3">
      <c r="A30">
        <v>29</v>
      </c>
      <c r="B30" s="1" t="s">
        <v>29</v>
      </c>
      <c r="C30" s="1" t="s">
        <v>30</v>
      </c>
      <c r="D30" s="1" t="s">
        <v>31</v>
      </c>
      <c r="E30" s="1" t="s">
        <v>32</v>
      </c>
      <c r="F30">
        <v>9.86</v>
      </c>
      <c r="G30">
        <v>5.42</v>
      </c>
      <c r="H30">
        <v>2.4</v>
      </c>
      <c r="I30">
        <v>0.04</v>
      </c>
      <c r="J30">
        <f>_1_1[[#This Row],[叶面积 (cm²)]]/_1_1[[#This Row],[叶干重(g)]]</f>
        <v>246.49999999999997</v>
      </c>
    </row>
    <row r="31" spans="1:10" x14ac:dyDescent="0.3">
      <c r="A31">
        <v>30</v>
      </c>
      <c r="B31" s="1" t="s">
        <v>29</v>
      </c>
      <c r="C31" s="1" t="s">
        <v>30</v>
      </c>
      <c r="D31" s="1" t="s">
        <v>31</v>
      </c>
      <c r="E31" s="1" t="s">
        <v>32</v>
      </c>
      <c r="F31">
        <v>6.53</v>
      </c>
      <c r="G31">
        <v>4.2300000000000004</v>
      </c>
      <c r="H31">
        <v>2.02</v>
      </c>
      <c r="I31">
        <v>0.03</v>
      </c>
      <c r="J31">
        <f>_1_1[[#This Row],[叶面积 (cm²)]]/_1_1[[#This Row],[叶干重(g)]]</f>
        <v>217.66666666666669</v>
      </c>
    </row>
    <row r="32" spans="1:10" x14ac:dyDescent="0.3">
      <c r="A32">
        <v>31</v>
      </c>
      <c r="B32" s="1" t="s">
        <v>29</v>
      </c>
      <c r="C32" s="1" t="s">
        <v>30</v>
      </c>
      <c r="D32" s="1" t="s">
        <v>31</v>
      </c>
      <c r="E32" s="1" t="s">
        <v>32</v>
      </c>
      <c r="F32">
        <v>5.2</v>
      </c>
      <c r="G32">
        <v>3.42</v>
      </c>
      <c r="H32">
        <v>2.06</v>
      </c>
      <c r="I32">
        <v>0.02</v>
      </c>
      <c r="J32">
        <f>_1_1[[#This Row],[叶面积 (cm²)]]/_1_1[[#This Row],[叶干重(g)]]</f>
        <v>260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05E4-82D1-4621-9381-FF7B74343CE6}">
  <dimension ref="A1:J44"/>
  <sheetViews>
    <sheetView topLeftCell="A13" workbookViewId="0">
      <selection activeCell="B41" sqref="B41"/>
    </sheetView>
  </sheetViews>
  <sheetFormatPr defaultRowHeight="14" x14ac:dyDescent="0.3"/>
  <cols>
    <col min="1" max="1" width="6.9140625" bestFit="1" customWidth="1"/>
    <col min="2" max="2" width="14.4140625" bestFit="1" customWidth="1"/>
    <col min="3" max="3" width="37.5" bestFit="1" customWidth="1"/>
    <col min="4" max="4" width="15.08203125" bestFit="1" customWidth="1"/>
    <col min="5" max="5" width="12.9140625" bestFit="1" customWidth="1"/>
    <col min="6" max="6" width="13.58203125" bestFit="1" customWidth="1"/>
    <col min="7" max="7" width="10.5" bestFit="1" customWidth="1"/>
    <col min="8" max="8" width="11" bestFit="1" customWidth="1"/>
    <col min="9" max="9" width="8.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133</v>
      </c>
      <c r="G1" t="s">
        <v>6</v>
      </c>
      <c r="H1" t="s">
        <v>7</v>
      </c>
      <c r="I1" t="s">
        <v>132</v>
      </c>
      <c r="J1" t="s">
        <v>134</v>
      </c>
    </row>
    <row r="2" spans="1:10" x14ac:dyDescent="0.3">
      <c r="A2">
        <v>1</v>
      </c>
      <c r="B2" s="1" t="s">
        <v>37</v>
      </c>
      <c r="C2" s="1" t="s">
        <v>38</v>
      </c>
      <c r="D2" s="1" t="s">
        <v>19</v>
      </c>
      <c r="E2" s="1" t="s">
        <v>39</v>
      </c>
      <c r="F2">
        <v>41.09</v>
      </c>
      <c r="G2">
        <v>10.45</v>
      </c>
      <c r="H2">
        <v>5.16</v>
      </c>
      <c r="I2">
        <v>0.15</v>
      </c>
      <c r="J2">
        <f>_1_2[[#This Row],[叶面积 (cm²)]]/_1_2[[#This Row],[叶干重(g)]]</f>
        <v>273.93333333333339</v>
      </c>
    </row>
    <row r="3" spans="1:10" x14ac:dyDescent="0.3">
      <c r="A3">
        <v>2</v>
      </c>
      <c r="B3" s="1" t="s">
        <v>35</v>
      </c>
      <c r="C3" s="1" t="s">
        <v>36</v>
      </c>
      <c r="D3" s="1" t="s">
        <v>15</v>
      </c>
      <c r="E3" s="1" t="s">
        <v>16</v>
      </c>
      <c r="F3">
        <v>16.95</v>
      </c>
      <c r="G3">
        <v>7</v>
      </c>
      <c r="H3">
        <v>3.2</v>
      </c>
      <c r="I3">
        <v>0.14000000000000001</v>
      </c>
      <c r="J3">
        <f>_1_2[[#This Row],[叶面积 (cm²)]]/_1_2[[#This Row],[叶干重(g)]]</f>
        <v>121.07142857142856</v>
      </c>
    </row>
    <row r="4" spans="1:10" x14ac:dyDescent="0.3">
      <c r="A4">
        <v>3</v>
      </c>
      <c r="B4" s="1" t="s">
        <v>35</v>
      </c>
      <c r="C4" s="1" t="s">
        <v>36</v>
      </c>
      <c r="D4" s="1" t="s">
        <v>15</v>
      </c>
      <c r="E4" s="1" t="s">
        <v>16</v>
      </c>
      <c r="F4">
        <v>16.79</v>
      </c>
      <c r="G4">
        <v>7.17</v>
      </c>
      <c r="H4">
        <v>2.98</v>
      </c>
      <c r="I4">
        <v>0.15</v>
      </c>
      <c r="J4">
        <f>_1_2[[#This Row],[叶面积 (cm²)]]/_1_2[[#This Row],[叶干重(g)]]</f>
        <v>111.93333333333334</v>
      </c>
    </row>
    <row r="5" spans="1:10" x14ac:dyDescent="0.3">
      <c r="A5">
        <v>4</v>
      </c>
      <c r="B5" s="1" t="s">
        <v>13</v>
      </c>
      <c r="C5" s="1" t="s">
        <v>14</v>
      </c>
      <c r="D5" s="1" t="s">
        <v>15</v>
      </c>
      <c r="E5" s="1" t="s">
        <v>16</v>
      </c>
      <c r="F5">
        <v>13.76</v>
      </c>
      <c r="G5">
        <v>7.18</v>
      </c>
      <c r="H5">
        <v>2.48</v>
      </c>
      <c r="I5">
        <v>0.1</v>
      </c>
      <c r="J5">
        <f>_1_2[[#This Row],[叶面积 (cm²)]]/_1_2[[#This Row],[叶干重(g)]]</f>
        <v>137.6</v>
      </c>
    </row>
    <row r="6" spans="1:10" x14ac:dyDescent="0.3">
      <c r="A6">
        <v>5</v>
      </c>
      <c r="B6" s="1" t="s">
        <v>40</v>
      </c>
      <c r="C6" s="1" t="s">
        <v>41</v>
      </c>
      <c r="D6" s="1" t="s">
        <v>42</v>
      </c>
      <c r="E6" s="1" t="s">
        <v>43</v>
      </c>
      <c r="F6">
        <v>14.01</v>
      </c>
      <c r="G6">
        <v>7.03</v>
      </c>
      <c r="H6">
        <v>2.64</v>
      </c>
      <c r="I6">
        <v>0.1</v>
      </c>
      <c r="J6">
        <f>_1_2[[#This Row],[叶面积 (cm²)]]/_1_2[[#This Row],[叶干重(g)]]</f>
        <v>140.1</v>
      </c>
    </row>
    <row r="7" spans="1:10" x14ac:dyDescent="0.3">
      <c r="A7">
        <v>6</v>
      </c>
      <c r="B7" s="1" t="s">
        <v>40</v>
      </c>
      <c r="C7" s="1" t="s">
        <v>41</v>
      </c>
      <c r="D7" s="1" t="s">
        <v>42</v>
      </c>
      <c r="E7" s="1" t="s">
        <v>43</v>
      </c>
      <c r="F7">
        <v>21.39</v>
      </c>
      <c r="G7">
        <v>8.64</v>
      </c>
      <c r="H7">
        <v>3.26</v>
      </c>
      <c r="I7">
        <v>0.19</v>
      </c>
      <c r="J7">
        <f>_1_2[[#This Row],[叶面积 (cm²)]]/_1_2[[#This Row],[叶干重(g)]]</f>
        <v>112.57894736842105</v>
      </c>
    </row>
    <row r="8" spans="1:10" x14ac:dyDescent="0.3">
      <c r="A8">
        <v>7</v>
      </c>
      <c r="B8" s="1" t="s">
        <v>29</v>
      </c>
      <c r="C8" s="1" t="s">
        <v>30</v>
      </c>
      <c r="D8" s="1" t="s">
        <v>31</v>
      </c>
      <c r="E8" s="1" t="s">
        <v>32</v>
      </c>
      <c r="F8">
        <v>5.86</v>
      </c>
      <c r="G8">
        <v>3.48</v>
      </c>
      <c r="H8">
        <v>2.2000000000000002</v>
      </c>
      <c r="I8">
        <v>0.04</v>
      </c>
      <c r="J8">
        <f>_1_2[[#This Row],[叶面积 (cm²)]]/_1_2[[#This Row],[叶干重(g)]]</f>
        <v>146.5</v>
      </c>
    </row>
    <row r="9" spans="1:10" x14ac:dyDescent="0.3">
      <c r="A9">
        <v>8</v>
      </c>
      <c r="B9" s="1" t="s">
        <v>40</v>
      </c>
      <c r="C9" s="1" t="s">
        <v>41</v>
      </c>
      <c r="D9" s="1" t="s">
        <v>42</v>
      </c>
      <c r="E9" s="1" t="s">
        <v>43</v>
      </c>
      <c r="F9">
        <v>24.33</v>
      </c>
      <c r="G9">
        <v>11.01</v>
      </c>
      <c r="H9">
        <v>2.95</v>
      </c>
      <c r="I9">
        <v>0.26</v>
      </c>
      <c r="J9">
        <f>_1_2[[#This Row],[叶面积 (cm²)]]/_1_2[[#This Row],[叶干重(g)]]</f>
        <v>93.576923076923066</v>
      </c>
    </row>
    <row r="10" spans="1:10" x14ac:dyDescent="0.3">
      <c r="A10">
        <v>9</v>
      </c>
      <c r="B10" s="1" t="s">
        <v>44</v>
      </c>
      <c r="C10" s="1" t="s">
        <v>45</v>
      </c>
      <c r="D10" s="1" t="s">
        <v>42</v>
      </c>
      <c r="E10" s="1" t="s">
        <v>43</v>
      </c>
      <c r="F10">
        <v>22.72</v>
      </c>
      <c r="G10">
        <v>10.119999999999999</v>
      </c>
      <c r="H10">
        <v>2.86</v>
      </c>
      <c r="I10">
        <v>0.27</v>
      </c>
      <c r="J10">
        <f>_1_2[[#This Row],[叶面积 (cm²)]]/_1_2[[#This Row],[叶干重(g)]]</f>
        <v>84.148148148148138</v>
      </c>
    </row>
    <row r="11" spans="1:10" x14ac:dyDescent="0.3">
      <c r="A11">
        <v>10</v>
      </c>
      <c r="B11" s="1" t="s">
        <v>37</v>
      </c>
      <c r="C11" s="1" t="s">
        <v>38</v>
      </c>
      <c r="D11" s="1" t="s">
        <v>19</v>
      </c>
      <c r="E11" s="1" t="s">
        <v>39</v>
      </c>
      <c r="F11">
        <v>22.71</v>
      </c>
      <c r="G11">
        <v>6.57</v>
      </c>
      <c r="H11">
        <v>4.5</v>
      </c>
      <c r="I11">
        <v>0.08</v>
      </c>
      <c r="J11">
        <f>_1_2[[#This Row],[叶面积 (cm²)]]/_1_2[[#This Row],[叶干重(g)]]</f>
        <v>283.875</v>
      </c>
    </row>
    <row r="12" spans="1:10" x14ac:dyDescent="0.3">
      <c r="A12">
        <v>11</v>
      </c>
      <c r="B12" s="1" t="s">
        <v>35</v>
      </c>
      <c r="C12" s="1" t="s">
        <v>36</v>
      </c>
      <c r="D12" s="1" t="s">
        <v>15</v>
      </c>
      <c r="E12" s="1" t="s">
        <v>16</v>
      </c>
      <c r="F12">
        <v>16.649999999999999</v>
      </c>
      <c r="G12">
        <v>7.04</v>
      </c>
      <c r="H12">
        <v>3.14</v>
      </c>
      <c r="I12">
        <v>0.15</v>
      </c>
      <c r="J12">
        <f>_1_2[[#This Row],[叶面积 (cm²)]]/_1_2[[#This Row],[叶干重(g)]]</f>
        <v>111</v>
      </c>
    </row>
    <row r="13" spans="1:10" x14ac:dyDescent="0.3">
      <c r="A13">
        <v>12</v>
      </c>
      <c r="B13" s="1" t="s">
        <v>44</v>
      </c>
      <c r="C13" s="1" t="s">
        <v>45</v>
      </c>
      <c r="D13" s="1" t="s">
        <v>42</v>
      </c>
      <c r="E13" s="1" t="s">
        <v>43</v>
      </c>
      <c r="F13">
        <v>14.96</v>
      </c>
      <c r="G13">
        <v>7.36</v>
      </c>
      <c r="H13">
        <v>2.56</v>
      </c>
      <c r="I13">
        <v>0.14000000000000001</v>
      </c>
      <c r="J13">
        <f>_1_2[[#This Row],[叶面积 (cm²)]]/_1_2[[#This Row],[叶干重(g)]]</f>
        <v>106.85714285714285</v>
      </c>
    </row>
    <row r="14" spans="1:10" x14ac:dyDescent="0.3">
      <c r="A14">
        <v>13</v>
      </c>
      <c r="B14" s="1" t="s">
        <v>44</v>
      </c>
      <c r="C14" s="1" t="s">
        <v>45</v>
      </c>
      <c r="D14" s="1" t="s">
        <v>42</v>
      </c>
      <c r="E14" s="1" t="s">
        <v>43</v>
      </c>
      <c r="F14">
        <v>16.96</v>
      </c>
      <c r="G14">
        <v>8.59</v>
      </c>
      <c r="H14">
        <v>2.5299999999999998</v>
      </c>
      <c r="I14">
        <v>0.14000000000000001</v>
      </c>
      <c r="J14">
        <f>_1_2[[#This Row],[叶面积 (cm²)]]/_1_2[[#This Row],[叶干重(g)]]</f>
        <v>121.14285714285714</v>
      </c>
    </row>
    <row r="15" spans="1:10" x14ac:dyDescent="0.3">
      <c r="A15">
        <v>14</v>
      </c>
      <c r="B15" s="1" t="s">
        <v>44</v>
      </c>
      <c r="C15" s="1" t="s">
        <v>45</v>
      </c>
      <c r="D15" s="1" t="s">
        <v>42</v>
      </c>
      <c r="E15" s="1" t="s">
        <v>43</v>
      </c>
      <c r="F15">
        <v>14.19</v>
      </c>
      <c r="G15">
        <v>6.72</v>
      </c>
      <c r="H15">
        <v>2.72</v>
      </c>
      <c r="I15">
        <v>0.11</v>
      </c>
      <c r="J15">
        <f>_1_2[[#This Row],[叶面积 (cm²)]]/_1_2[[#This Row],[叶干重(g)]]</f>
        <v>129</v>
      </c>
    </row>
    <row r="16" spans="1:10" x14ac:dyDescent="0.3">
      <c r="A16">
        <v>15</v>
      </c>
      <c r="B16" s="1" t="s">
        <v>46</v>
      </c>
      <c r="C16" s="1" t="s">
        <v>47</v>
      </c>
      <c r="D16" s="1" t="s">
        <v>48</v>
      </c>
      <c r="E16" s="1" t="s">
        <v>49</v>
      </c>
      <c r="F16">
        <v>21.89</v>
      </c>
      <c r="G16">
        <v>9.0299999999999994</v>
      </c>
      <c r="H16">
        <v>3.29</v>
      </c>
      <c r="I16">
        <v>0.23</v>
      </c>
      <c r="J16">
        <f>_1_2[[#This Row],[叶面积 (cm²)]]/_1_2[[#This Row],[叶干重(g)]]</f>
        <v>95.173913043478265</v>
      </c>
    </row>
    <row r="17" spans="1:10" x14ac:dyDescent="0.3">
      <c r="A17">
        <v>16</v>
      </c>
      <c r="B17" s="1" t="s">
        <v>13</v>
      </c>
      <c r="C17" s="1" t="s">
        <v>14</v>
      </c>
      <c r="D17" s="1" t="s">
        <v>15</v>
      </c>
      <c r="E17" s="1" t="s">
        <v>16</v>
      </c>
      <c r="F17">
        <v>39.85</v>
      </c>
      <c r="G17">
        <v>11.87</v>
      </c>
      <c r="H17">
        <v>4.3</v>
      </c>
      <c r="I17">
        <v>0.21</v>
      </c>
      <c r="J17">
        <f>_1_2[[#This Row],[叶面积 (cm²)]]/_1_2[[#This Row],[叶干重(g)]]</f>
        <v>189.76190476190479</v>
      </c>
    </row>
    <row r="18" spans="1:10" x14ac:dyDescent="0.3">
      <c r="A18">
        <v>17</v>
      </c>
      <c r="B18" s="1" t="s">
        <v>13</v>
      </c>
      <c r="C18" s="1" t="s">
        <v>14</v>
      </c>
      <c r="D18" s="1" t="s">
        <v>15</v>
      </c>
      <c r="E18" s="1" t="s">
        <v>16</v>
      </c>
      <c r="F18">
        <v>36.409999999999997</v>
      </c>
      <c r="G18">
        <v>11.05</v>
      </c>
      <c r="H18">
        <v>4.2</v>
      </c>
      <c r="I18">
        <v>0.17</v>
      </c>
      <c r="J18">
        <f>_1_2[[#This Row],[叶面积 (cm²)]]/_1_2[[#This Row],[叶干重(g)]]</f>
        <v>214.17647058823525</v>
      </c>
    </row>
    <row r="19" spans="1:10" x14ac:dyDescent="0.3">
      <c r="A19">
        <v>18</v>
      </c>
      <c r="B19" s="1" t="s">
        <v>13</v>
      </c>
      <c r="C19" s="1" t="s">
        <v>14</v>
      </c>
      <c r="D19" s="1" t="s">
        <v>15</v>
      </c>
      <c r="E19" s="1" t="s">
        <v>16</v>
      </c>
      <c r="F19">
        <v>54.46</v>
      </c>
      <c r="G19">
        <v>15.3</v>
      </c>
      <c r="H19">
        <v>4.72</v>
      </c>
      <c r="I19">
        <v>0.31</v>
      </c>
      <c r="J19">
        <f>_1_2[[#This Row],[叶面积 (cm²)]]/_1_2[[#This Row],[叶干重(g)]]</f>
        <v>175.67741935483872</v>
      </c>
    </row>
    <row r="20" spans="1:10" x14ac:dyDescent="0.3">
      <c r="A20">
        <v>19</v>
      </c>
      <c r="B20" s="1" t="s">
        <v>37</v>
      </c>
      <c r="C20" s="1" t="s">
        <v>38</v>
      </c>
      <c r="D20" s="1" t="s">
        <v>19</v>
      </c>
      <c r="E20" s="1" t="s">
        <v>39</v>
      </c>
      <c r="F20">
        <v>27.74</v>
      </c>
      <c r="G20">
        <v>8.9</v>
      </c>
      <c r="H20">
        <v>4.46</v>
      </c>
      <c r="I20">
        <v>0.1</v>
      </c>
      <c r="J20">
        <f>_1_2[[#This Row],[叶面积 (cm²)]]/_1_2[[#This Row],[叶干重(g)]]</f>
        <v>277.39999999999998</v>
      </c>
    </row>
    <row r="21" spans="1:10" x14ac:dyDescent="0.3">
      <c r="A21">
        <v>20</v>
      </c>
      <c r="B21" s="1" t="s">
        <v>37</v>
      </c>
      <c r="C21" s="1" t="s">
        <v>38</v>
      </c>
      <c r="D21" s="1" t="s">
        <v>19</v>
      </c>
      <c r="E21" s="1" t="s">
        <v>39</v>
      </c>
      <c r="F21">
        <v>63.84</v>
      </c>
      <c r="G21">
        <v>11.2</v>
      </c>
      <c r="H21">
        <v>7.74</v>
      </c>
      <c r="I21">
        <v>0.22</v>
      </c>
      <c r="J21">
        <f>_1_2[[#This Row],[叶面积 (cm²)]]/_1_2[[#This Row],[叶干重(g)]]</f>
        <v>290.18181818181819</v>
      </c>
    </row>
    <row r="22" spans="1:10" x14ac:dyDescent="0.3">
      <c r="A22">
        <v>21</v>
      </c>
      <c r="B22" s="1" t="s">
        <v>44</v>
      </c>
      <c r="C22" s="1" t="s">
        <v>45</v>
      </c>
      <c r="D22" s="1" t="s">
        <v>42</v>
      </c>
      <c r="E22" s="1" t="s">
        <v>43</v>
      </c>
      <c r="F22">
        <v>14.14</v>
      </c>
      <c r="G22">
        <v>8.1999999999999993</v>
      </c>
      <c r="H22">
        <v>2.38</v>
      </c>
      <c r="I22">
        <v>0.1</v>
      </c>
      <c r="J22">
        <f>_1_2[[#This Row],[叶面积 (cm²)]]/_1_2[[#This Row],[叶干重(g)]]</f>
        <v>141.4</v>
      </c>
    </row>
    <row r="23" spans="1:10" x14ac:dyDescent="0.3">
      <c r="A23">
        <v>22</v>
      </c>
      <c r="B23" s="1" t="s">
        <v>44</v>
      </c>
      <c r="C23" s="1" t="s">
        <v>45</v>
      </c>
      <c r="D23" s="1" t="s">
        <v>42</v>
      </c>
      <c r="E23" s="1" t="s">
        <v>43</v>
      </c>
      <c r="F23">
        <v>17.3</v>
      </c>
      <c r="G23">
        <v>7.63</v>
      </c>
      <c r="H23">
        <v>3</v>
      </c>
      <c r="I23">
        <v>0.18</v>
      </c>
      <c r="J23">
        <f>_1_2[[#This Row],[叶面积 (cm²)]]/_1_2[[#This Row],[叶干重(g)]]</f>
        <v>96.111111111111114</v>
      </c>
    </row>
    <row r="24" spans="1:10" x14ac:dyDescent="0.3">
      <c r="A24">
        <v>23</v>
      </c>
      <c r="B24" s="1" t="s">
        <v>44</v>
      </c>
      <c r="C24" s="1" t="s">
        <v>45</v>
      </c>
      <c r="D24" s="1" t="s">
        <v>42</v>
      </c>
      <c r="E24" s="1" t="s">
        <v>43</v>
      </c>
      <c r="F24">
        <v>12.9</v>
      </c>
      <c r="G24">
        <v>7.06</v>
      </c>
      <c r="H24">
        <v>2.33</v>
      </c>
      <c r="I24">
        <v>0.13</v>
      </c>
      <c r="J24">
        <f>_1_2[[#This Row],[叶面积 (cm²)]]/_1_2[[#This Row],[叶干重(g)]]</f>
        <v>99.230769230769226</v>
      </c>
    </row>
    <row r="25" spans="1:10" x14ac:dyDescent="0.3">
      <c r="A25">
        <v>24</v>
      </c>
      <c r="B25" s="1" t="s">
        <v>44</v>
      </c>
      <c r="C25" s="1" t="s">
        <v>45</v>
      </c>
      <c r="D25" s="1" t="s">
        <v>42</v>
      </c>
      <c r="E25" s="1" t="s">
        <v>43</v>
      </c>
      <c r="F25">
        <v>9.1300000000000008</v>
      </c>
      <c r="G25">
        <v>5.42</v>
      </c>
      <c r="H25">
        <v>2.15</v>
      </c>
      <c r="I25">
        <v>7.0000000000000007E-2</v>
      </c>
      <c r="J25">
        <f>_1_2[[#This Row],[叶面积 (cm²)]]/_1_2[[#This Row],[叶干重(g)]]</f>
        <v>130.42857142857142</v>
      </c>
    </row>
    <row r="26" spans="1:10" x14ac:dyDescent="0.3">
      <c r="A26">
        <v>25</v>
      </c>
      <c r="B26" s="1" t="s">
        <v>44</v>
      </c>
      <c r="C26" s="1" t="s">
        <v>45</v>
      </c>
      <c r="D26" s="1" t="s">
        <v>42</v>
      </c>
      <c r="E26" s="1" t="s">
        <v>43</v>
      </c>
      <c r="F26">
        <v>12.3</v>
      </c>
      <c r="G26">
        <v>6.32</v>
      </c>
      <c r="H26">
        <v>2.4900000000000002</v>
      </c>
      <c r="I26">
        <v>0.09</v>
      </c>
      <c r="J26">
        <f>_1_2[[#This Row],[叶面积 (cm²)]]/_1_2[[#This Row],[叶干重(g)]]</f>
        <v>136.66666666666669</v>
      </c>
    </row>
    <row r="27" spans="1:10" x14ac:dyDescent="0.3">
      <c r="A27">
        <v>26</v>
      </c>
      <c r="B27" s="1" t="s">
        <v>44</v>
      </c>
      <c r="C27" s="1" t="s">
        <v>45</v>
      </c>
      <c r="D27" s="1" t="s">
        <v>42</v>
      </c>
      <c r="E27" s="1" t="s">
        <v>43</v>
      </c>
      <c r="F27">
        <v>12.91</v>
      </c>
      <c r="G27">
        <v>6.74</v>
      </c>
      <c r="H27">
        <v>2.44</v>
      </c>
      <c r="I27">
        <v>0.08</v>
      </c>
      <c r="J27">
        <f>_1_2[[#This Row],[叶面积 (cm²)]]/_1_2[[#This Row],[叶干重(g)]]</f>
        <v>161.375</v>
      </c>
    </row>
    <row r="28" spans="1:10" x14ac:dyDescent="0.3">
      <c r="A28">
        <v>27</v>
      </c>
      <c r="B28" s="1" t="s">
        <v>44</v>
      </c>
      <c r="C28" s="1" t="s">
        <v>45</v>
      </c>
      <c r="D28" s="1" t="s">
        <v>42</v>
      </c>
      <c r="E28" s="1" t="s">
        <v>43</v>
      </c>
      <c r="F28">
        <v>15.76</v>
      </c>
      <c r="G28">
        <v>8.17</v>
      </c>
      <c r="H28">
        <v>2.56</v>
      </c>
      <c r="I28">
        <v>0.16</v>
      </c>
      <c r="J28">
        <f>_1_2[[#This Row],[叶面积 (cm²)]]/_1_2[[#This Row],[叶干重(g)]]</f>
        <v>98.5</v>
      </c>
    </row>
    <row r="29" spans="1:10" x14ac:dyDescent="0.3">
      <c r="A29">
        <v>28</v>
      </c>
      <c r="B29" s="1" t="s">
        <v>44</v>
      </c>
      <c r="C29" s="1" t="s">
        <v>45</v>
      </c>
      <c r="D29" s="1" t="s">
        <v>42</v>
      </c>
      <c r="E29" s="1" t="s">
        <v>43</v>
      </c>
      <c r="F29">
        <v>24.4</v>
      </c>
      <c r="G29">
        <v>10.44</v>
      </c>
      <c r="H29">
        <v>2.97</v>
      </c>
      <c r="I29">
        <v>0.35</v>
      </c>
      <c r="J29">
        <f>_1_2[[#This Row],[叶面积 (cm²)]]/_1_2[[#This Row],[叶干重(g)]]</f>
        <v>69.714285714285708</v>
      </c>
    </row>
    <row r="30" spans="1:10" x14ac:dyDescent="0.3">
      <c r="A30">
        <v>29</v>
      </c>
      <c r="B30" s="1" t="s">
        <v>44</v>
      </c>
      <c r="C30" s="1" t="s">
        <v>45</v>
      </c>
      <c r="D30" s="1" t="s">
        <v>42</v>
      </c>
      <c r="E30" s="1" t="s">
        <v>43</v>
      </c>
      <c r="F30">
        <v>20.56</v>
      </c>
      <c r="G30">
        <v>8.8699999999999992</v>
      </c>
      <c r="H30">
        <v>2.94</v>
      </c>
      <c r="I30">
        <v>0.2</v>
      </c>
      <c r="J30">
        <f>_1_2[[#This Row],[叶面积 (cm²)]]/_1_2[[#This Row],[叶干重(g)]]</f>
        <v>102.79999999999998</v>
      </c>
    </row>
    <row r="31" spans="1:10" x14ac:dyDescent="0.3">
      <c r="A31">
        <v>30</v>
      </c>
      <c r="B31" s="1" t="s">
        <v>50</v>
      </c>
      <c r="C31" s="1" t="s">
        <v>51</v>
      </c>
      <c r="D31" s="1" t="s">
        <v>52</v>
      </c>
      <c r="E31" s="1" t="s">
        <v>53</v>
      </c>
      <c r="F31">
        <v>15.09</v>
      </c>
      <c r="G31">
        <v>8.0299999999999994</v>
      </c>
      <c r="H31">
        <v>2.4500000000000002</v>
      </c>
      <c r="I31">
        <v>0.11</v>
      </c>
      <c r="J31">
        <f>_1_2[[#This Row],[叶面积 (cm²)]]/_1_2[[#This Row],[叶干重(g)]]</f>
        <v>137.18181818181819</v>
      </c>
    </row>
    <row r="32" spans="1:10" x14ac:dyDescent="0.3">
      <c r="A32">
        <v>31</v>
      </c>
      <c r="B32" s="1" t="s">
        <v>29</v>
      </c>
      <c r="C32" s="1" t="s">
        <v>30</v>
      </c>
      <c r="D32" s="1" t="s">
        <v>31</v>
      </c>
      <c r="E32" s="1" t="s">
        <v>32</v>
      </c>
      <c r="F32">
        <v>6.66</v>
      </c>
      <c r="G32">
        <v>3.66</v>
      </c>
      <c r="H32">
        <v>2.34</v>
      </c>
      <c r="I32">
        <v>0.02</v>
      </c>
      <c r="J32">
        <f>_1_2[[#This Row],[叶面积 (cm²)]]/_1_2[[#This Row],[叶干重(g)]]</f>
        <v>333</v>
      </c>
    </row>
    <row r="33" spans="1:10" x14ac:dyDescent="0.3">
      <c r="A33">
        <v>32</v>
      </c>
      <c r="B33" s="1" t="s">
        <v>29</v>
      </c>
      <c r="C33" s="1" t="s">
        <v>30</v>
      </c>
      <c r="D33" s="1" t="s">
        <v>31</v>
      </c>
      <c r="E33" s="1" t="s">
        <v>32</v>
      </c>
      <c r="F33">
        <v>3.79</v>
      </c>
      <c r="G33">
        <v>2.78</v>
      </c>
      <c r="H33">
        <v>1.75</v>
      </c>
      <c r="I33">
        <v>0.02</v>
      </c>
      <c r="J33">
        <f>_1_2[[#This Row],[叶面积 (cm²)]]/_1_2[[#This Row],[叶干重(g)]]</f>
        <v>189.5</v>
      </c>
    </row>
    <row r="34" spans="1:10" x14ac:dyDescent="0.3">
      <c r="A34">
        <v>33</v>
      </c>
      <c r="B34" s="1" t="s">
        <v>29</v>
      </c>
      <c r="C34" s="1" t="s">
        <v>30</v>
      </c>
      <c r="D34" s="1" t="s">
        <v>31</v>
      </c>
      <c r="E34" s="1" t="s">
        <v>32</v>
      </c>
      <c r="F34">
        <v>5.94</v>
      </c>
      <c r="G34">
        <v>3.57</v>
      </c>
      <c r="H34">
        <v>2.13</v>
      </c>
      <c r="I34">
        <v>0.02</v>
      </c>
      <c r="J34">
        <f>_1_2[[#This Row],[叶面积 (cm²)]]/_1_2[[#This Row],[叶干重(g)]]</f>
        <v>297</v>
      </c>
    </row>
    <row r="35" spans="1:10" x14ac:dyDescent="0.3">
      <c r="A35">
        <v>34</v>
      </c>
      <c r="B35" s="1" t="s">
        <v>54</v>
      </c>
      <c r="C35" s="1" t="s">
        <v>55</v>
      </c>
      <c r="D35" s="1" t="s">
        <v>15</v>
      </c>
      <c r="E35" s="1" t="s">
        <v>16</v>
      </c>
      <c r="F35">
        <v>9.7100000000000009</v>
      </c>
      <c r="G35">
        <v>5.64</v>
      </c>
      <c r="H35">
        <v>2.2999999999999998</v>
      </c>
      <c r="I35">
        <v>0.06</v>
      </c>
      <c r="J35">
        <f>_1_2[[#This Row],[叶面积 (cm²)]]/_1_2[[#This Row],[叶干重(g)]]</f>
        <v>161.83333333333334</v>
      </c>
    </row>
    <row r="36" spans="1:10" x14ac:dyDescent="0.3">
      <c r="A36">
        <v>35</v>
      </c>
      <c r="B36" s="1" t="s">
        <v>54</v>
      </c>
      <c r="C36" s="1" t="s">
        <v>55</v>
      </c>
      <c r="D36" s="1" t="s">
        <v>15</v>
      </c>
      <c r="E36" s="1" t="s">
        <v>16</v>
      </c>
      <c r="F36">
        <v>12.81</v>
      </c>
      <c r="G36">
        <v>5.9</v>
      </c>
      <c r="H36">
        <v>2.9</v>
      </c>
      <c r="I36">
        <v>0.1</v>
      </c>
      <c r="J36">
        <f>_1_2[[#This Row],[叶面积 (cm²)]]/_1_2[[#This Row],[叶干重(g)]]</f>
        <v>128.1</v>
      </c>
    </row>
    <row r="37" spans="1:10" x14ac:dyDescent="0.3">
      <c r="A37">
        <v>36</v>
      </c>
      <c r="B37" s="1" t="s">
        <v>54</v>
      </c>
      <c r="C37" s="1" t="s">
        <v>55</v>
      </c>
      <c r="D37" s="1" t="s">
        <v>15</v>
      </c>
      <c r="E37" s="1" t="s">
        <v>16</v>
      </c>
      <c r="F37">
        <v>8.7200000000000006</v>
      </c>
      <c r="G37">
        <v>5.23</v>
      </c>
      <c r="H37">
        <v>2.2599999999999998</v>
      </c>
      <c r="I37">
        <v>7.0000000000000007E-2</v>
      </c>
      <c r="J37">
        <f>_1_2[[#This Row],[叶面积 (cm²)]]/_1_2[[#This Row],[叶干重(g)]]</f>
        <v>124.57142857142857</v>
      </c>
    </row>
    <row r="38" spans="1:10" x14ac:dyDescent="0.3">
      <c r="A38">
        <v>37</v>
      </c>
      <c r="B38" s="1" t="s">
        <v>54</v>
      </c>
      <c r="C38" s="1" t="s">
        <v>55</v>
      </c>
      <c r="D38" s="1" t="s">
        <v>15</v>
      </c>
      <c r="E38" s="1" t="s">
        <v>16</v>
      </c>
      <c r="F38">
        <v>11.98</v>
      </c>
      <c r="G38">
        <v>6.34</v>
      </c>
      <c r="H38">
        <v>2.58</v>
      </c>
      <c r="I38">
        <v>0.1</v>
      </c>
      <c r="J38">
        <f>_1_2[[#This Row],[叶面积 (cm²)]]/_1_2[[#This Row],[叶干重(g)]]</f>
        <v>119.8</v>
      </c>
    </row>
    <row r="39" spans="1:10" x14ac:dyDescent="0.3">
      <c r="A39">
        <v>38</v>
      </c>
      <c r="B39" s="1" t="s">
        <v>54</v>
      </c>
      <c r="C39" s="1" t="s">
        <v>55</v>
      </c>
      <c r="D39" s="1" t="s">
        <v>15</v>
      </c>
      <c r="E39" s="1" t="s">
        <v>16</v>
      </c>
      <c r="F39">
        <v>9.91</v>
      </c>
      <c r="G39">
        <v>5.37</v>
      </c>
      <c r="H39">
        <v>2.44</v>
      </c>
      <c r="I39">
        <v>7.0000000000000007E-2</v>
      </c>
      <c r="J39">
        <f>_1_2[[#This Row],[叶面积 (cm²)]]/_1_2[[#This Row],[叶干重(g)]]</f>
        <v>141.57142857142856</v>
      </c>
    </row>
    <row r="40" spans="1:10" x14ac:dyDescent="0.3">
      <c r="A40">
        <v>39</v>
      </c>
      <c r="B40" s="1" t="s">
        <v>54</v>
      </c>
      <c r="C40" s="1" t="s">
        <v>55</v>
      </c>
      <c r="D40" s="1" t="s">
        <v>15</v>
      </c>
      <c r="E40" s="1" t="s">
        <v>16</v>
      </c>
      <c r="F40">
        <v>11.93</v>
      </c>
      <c r="G40">
        <v>5.86</v>
      </c>
      <c r="H40">
        <v>2.73</v>
      </c>
      <c r="I40">
        <v>0.1</v>
      </c>
      <c r="J40">
        <f>_1_2[[#This Row],[叶面积 (cm²)]]/_1_2[[#This Row],[叶干重(g)]]</f>
        <v>119.3</v>
      </c>
    </row>
    <row r="41" spans="1:10" x14ac:dyDescent="0.3">
      <c r="A41">
        <v>40</v>
      </c>
      <c r="B41" s="1" t="s">
        <v>54</v>
      </c>
      <c r="C41" s="1" t="s">
        <v>55</v>
      </c>
      <c r="D41" s="1" t="s">
        <v>15</v>
      </c>
      <c r="E41" s="1" t="s">
        <v>16</v>
      </c>
      <c r="F41">
        <v>10</v>
      </c>
      <c r="G41">
        <v>5.86</v>
      </c>
      <c r="H41">
        <v>2.15</v>
      </c>
      <c r="I41">
        <v>0.1</v>
      </c>
      <c r="J41">
        <f>_1_2[[#This Row],[叶面积 (cm²)]]/_1_2[[#This Row],[叶干重(g)]]</f>
        <v>100</v>
      </c>
    </row>
    <row r="42" spans="1:10" x14ac:dyDescent="0.3">
      <c r="A42">
        <v>41</v>
      </c>
      <c r="B42" s="1" t="s">
        <v>54</v>
      </c>
      <c r="C42" s="1" t="s">
        <v>55</v>
      </c>
      <c r="D42" s="1" t="s">
        <v>15</v>
      </c>
      <c r="E42" s="1" t="s">
        <v>16</v>
      </c>
      <c r="F42">
        <v>14.07</v>
      </c>
      <c r="G42">
        <v>6.57</v>
      </c>
      <c r="H42">
        <v>2.81</v>
      </c>
      <c r="I42">
        <v>0.12</v>
      </c>
      <c r="J42">
        <f>_1_2[[#This Row],[叶面积 (cm²)]]/_1_2[[#This Row],[叶干重(g)]]</f>
        <v>117.25</v>
      </c>
    </row>
    <row r="43" spans="1:10" x14ac:dyDescent="0.3">
      <c r="A43">
        <v>42</v>
      </c>
      <c r="B43" s="1" t="s">
        <v>54</v>
      </c>
      <c r="C43" s="1" t="s">
        <v>55</v>
      </c>
      <c r="D43" s="1" t="s">
        <v>15</v>
      </c>
      <c r="E43" s="1" t="s">
        <v>16</v>
      </c>
      <c r="F43">
        <v>8.91</v>
      </c>
      <c r="G43">
        <v>5.4</v>
      </c>
      <c r="H43">
        <v>2.23</v>
      </c>
      <c r="I43">
        <v>7.0000000000000007E-2</v>
      </c>
      <c r="J43">
        <f>_1_2[[#This Row],[叶面积 (cm²)]]/_1_2[[#This Row],[叶干重(g)]]</f>
        <v>127.28571428571428</v>
      </c>
    </row>
    <row r="44" spans="1:10" x14ac:dyDescent="0.3">
      <c r="A44">
        <v>43</v>
      </c>
      <c r="B44" s="1" t="s">
        <v>54</v>
      </c>
      <c r="C44" s="1" t="s">
        <v>55</v>
      </c>
      <c r="D44" s="1" t="s">
        <v>15</v>
      </c>
      <c r="E44" s="1" t="s">
        <v>16</v>
      </c>
      <c r="F44">
        <v>7.84</v>
      </c>
      <c r="G44">
        <v>4.2</v>
      </c>
      <c r="H44">
        <v>2.38</v>
      </c>
      <c r="I44">
        <v>0.09</v>
      </c>
      <c r="J44">
        <f>_1_2[[#This Row],[叶面积 (cm²)]]/_1_2[[#This Row],[叶干重(g)]]</f>
        <v>87.111111111111114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34B5-EF5B-4EFC-84B8-72E9DABA64B7}">
  <dimension ref="A1:J22"/>
  <sheetViews>
    <sheetView workbookViewId="0">
      <selection activeCell="I18" sqref="I18:J18"/>
    </sheetView>
  </sheetViews>
  <sheetFormatPr defaultRowHeight="14" x14ac:dyDescent="0.3"/>
  <cols>
    <col min="1" max="1" width="6.9140625" bestFit="1" customWidth="1"/>
    <col min="2" max="2" width="14.4140625" bestFit="1" customWidth="1"/>
    <col min="3" max="3" width="35.75" bestFit="1" customWidth="1"/>
    <col min="4" max="4" width="15.4140625" bestFit="1" customWidth="1"/>
    <col min="5" max="5" width="14.25" bestFit="1" customWidth="1"/>
    <col min="6" max="6" width="13.58203125" bestFit="1" customWidth="1"/>
    <col min="7" max="7" width="10.5" bestFit="1" customWidth="1"/>
    <col min="8" max="8" width="11" bestFit="1" customWidth="1"/>
    <col min="9" max="9" width="8.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132</v>
      </c>
      <c r="J1" t="s">
        <v>134</v>
      </c>
    </row>
    <row r="2" spans="1:10" x14ac:dyDescent="0.3">
      <c r="A2">
        <v>1</v>
      </c>
      <c r="B2" s="1" t="s">
        <v>56</v>
      </c>
      <c r="C2" s="1" t="s">
        <v>57</v>
      </c>
      <c r="D2" s="1" t="s">
        <v>58</v>
      </c>
      <c r="E2" s="1" t="s">
        <v>59</v>
      </c>
      <c r="F2">
        <v>53.63</v>
      </c>
      <c r="G2">
        <v>13.11</v>
      </c>
      <c r="H2">
        <v>5.31</v>
      </c>
      <c r="I2">
        <v>0.81</v>
      </c>
      <c r="J2">
        <f>_2_1[[#This Row],[叶面积 (cm²)]]/_2_1[[#This Row],[叶干重(g)]]</f>
        <v>66.209876543209873</v>
      </c>
    </row>
    <row r="3" spans="1:10" x14ac:dyDescent="0.3">
      <c r="A3">
        <v>2</v>
      </c>
      <c r="B3" s="1" t="s">
        <v>54</v>
      </c>
      <c r="C3" s="1" t="s">
        <v>55</v>
      </c>
      <c r="D3" s="1" t="s">
        <v>15</v>
      </c>
      <c r="E3" s="1" t="s">
        <v>16</v>
      </c>
      <c r="F3">
        <v>45.88</v>
      </c>
      <c r="G3">
        <v>12.11</v>
      </c>
      <c r="H3">
        <v>5.0999999999999996</v>
      </c>
      <c r="I3">
        <v>0.1</v>
      </c>
      <c r="J3">
        <f>_2_1[[#This Row],[叶面积 (cm²)]]/_2_1[[#This Row],[叶干重(g)]]</f>
        <v>458.8</v>
      </c>
    </row>
    <row r="4" spans="1:10" x14ac:dyDescent="0.3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>
        <v>29.92</v>
      </c>
      <c r="G4">
        <v>8.42</v>
      </c>
      <c r="H4">
        <v>4.79</v>
      </c>
      <c r="I4">
        <v>0.04</v>
      </c>
      <c r="J4">
        <f>_2_1[[#This Row],[叶面积 (cm²)]]/_2_1[[#This Row],[叶干重(g)]]</f>
        <v>748</v>
      </c>
    </row>
    <row r="5" spans="1:10" x14ac:dyDescent="0.3">
      <c r="A5">
        <v>4</v>
      </c>
      <c r="B5" s="1" t="s">
        <v>60</v>
      </c>
      <c r="C5" s="1" t="s">
        <v>61</v>
      </c>
      <c r="D5" s="1" t="s">
        <v>62</v>
      </c>
      <c r="E5" s="1" t="s">
        <v>63</v>
      </c>
      <c r="F5">
        <v>14.27</v>
      </c>
      <c r="G5">
        <v>6.84</v>
      </c>
      <c r="H5">
        <v>2.71</v>
      </c>
      <c r="I5">
        <v>0.22</v>
      </c>
      <c r="J5">
        <f>_2_1[[#This Row],[叶面积 (cm²)]]/_2_1[[#This Row],[叶干重(g)]]</f>
        <v>64.86363636363636</v>
      </c>
    </row>
    <row r="6" spans="1:10" x14ac:dyDescent="0.3">
      <c r="A6">
        <v>5</v>
      </c>
      <c r="B6" s="1" t="s">
        <v>13</v>
      </c>
      <c r="C6" s="1" t="s">
        <v>14</v>
      </c>
      <c r="D6" s="1" t="s">
        <v>15</v>
      </c>
      <c r="E6" s="1" t="s">
        <v>16</v>
      </c>
      <c r="F6">
        <v>48.24</v>
      </c>
      <c r="G6">
        <v>11.54</v>
      </c>
      <c r="H6">
        <v>5.97</v>
      </c>
      <c r="I6">
        <v>0.34</v>
      </c>
      <c r="J6">
        <f>_2_1[[#This Row],[叶面积 (cm²)]]/_2_1[[#This Row],[叶干重(g)]]</f>
        <v>141.88235294117646</v>
      </c>
    </row>
    <row r="7" spans="1:10" x14ac:dyDescent="0.3">
      <c r="A7">
        <v>6</v>
      </c>
      <c r="B7" s="1" t="s">
        <v>13</v>
      </c>
      <c r="C7" s="1" t="s">
        <v>14</v>
      </c>
      <c r="D7" s="1" t="s">
        <v>15</v>
      </c>
      <c r="E7" s="1" t="s">
        <v>16</v>
      </c>
      <c r="F7">
        <v>42.13</v>
      </c>
      <c r="G7">
        <v>11.52</v>
      </c>
      <c r="H7">
        <v>4.8</v>
      </c>
      <c r="I7">
        <v>0.22</v>
      </c>
      <c r="J7">
        <f>_2_1[[#This Row],[叶面积 (cm²)]]/_2_1[[#This Row],[叶干重(g)]]</f>
        <v>191.5</v>
      </c>
    </row>
    <row r="8" spans="1:10" x14ac:dyDescent="0.3">
      <c r="A8">
        <v>7</v>
      </c>
      <c r="B8" s="1" t="s">
        <v>64</v>
      </c>
      <c r="C8" s="1" t="s">
        <v>65</v>
      </c>
      <c r="D8" s="1" t="s">
        <v>27</v>
      </c>
      <c r="E8" s="1" t="s">
        <v>66</v>
      </c>
      <c r="F8">
        <v>44.24</v>
      </c>
      <c r="G8">
        <v>12.05</v>
      </c>
      <c r="H8">
        <v>4.99</v>
      </c>
      <c r="I8">
        <v>0.44</v>
      </c>
      <c r="J8">
        <f>_2_1[[#This Row],[叶面积 (cm²)]]/_2_1[[#This Row],[叶干重(g)]]</f>
        <v>100.54545454545455</v>
      </c>
    </row>
    <row r="9" spans="1:10" x14ac:dyDescent="0.3">
      <c r="A9">
        <v>8</v>
      </c>
      <c r="B9" s="1" t="s">
        <v>67</v>
      </c>
      <c r="C9" s="1" t="s">
        <v>68</v>
      </c>
      <c r="D9" s="1" t="s">
        <v>69</v>
      </c>
      <c r="E9" s="1" t="s">
        <v>70</v>
      </c>
      <c r="F9">
        <v>15.14</v>
      </c>
      <c r="G9">
        <v>7.13</v>
      </c>
      <c r="H9">
        <v>2.82</v>
      </c>
      <c r="I9">
        <v>7.0000000000000007E-2</v>
      </c>
      <c r="J9">
        <f>_2_1[[#This Row],[叶面积 (cm²)]]/_2_1[[#This Row],[叶干重(g)]]</f>
        <v>216.28571428571428</v>
      </c>
    </row>
    <row r="10" spans="1:10" x14ac:dyDescent="0.3">
      <c r="A10">
        <v>9</v>
      </c>
      <c r="B10" s="1" t="s">
        <v>37</v>
      </c>
      <c r="C10" s="1" t="s">
        <v>38</v>
      </c>
      <c r="D10" s="1" t="s">
        <v>19</v>
      </c>
      <c r="E10" s="1" t="s">
        <v>39</v>
      </c>
      <c r="F10">
        <v>41.12</v>
      </c>
      <c r="G10">
        <v>10.06</v>
      </c>
      <c r="H10">
        <v>5.65</v>
      </c>
      <c r="I10">
        <v>0.14000000000000001</v>
      </c>
      <c r="J10">
        <f>_2_1[[#This Row],[叶面积 (cm²)]]/_2_1[[#This Row],[叶干重(g)]]</f>
        <v>293.71428571428567</v>
      </c>
    </row>
    <row r="11" spans="1:10" x14ac:dyDescent="0.3">
      <c r="A11">
        <v>10</v>
      </c>
      <c r="B11" s="1" t="s">
        <v>71</v>
      </c>
      <c r="C11" s="1" t="s">
        <v>26</v>
      </c>
      <c r="D11" s="1" t="s">
        <v>27</v>
      </c>
      <c r="E11" s="1" t="s">
        <v>28</v>
      </c>
      <c r="F11">
        <v>33.86</v>
      </c>
      <c r="G11">
        <v>9.17</v>
      </c>
      <c r="H11">
        <v>4.92</v>
      </c>
      <c r="I11">
        <v>0.37</v>
      </c>
      <c r="J11">
        <f>_2_1[[#This Row],[叶面积 (cm²)]]/_2_1[[#This Row],[叶干重(g)]]</f>
        <v>91.513513513513516</v>
      </c>
    </row>
    <row r="12" spans="1:10" x14ac:dyDescent="0.3">
      <c r="A12">
        <v>11</v>
      </c>
      <c r="B12" s="1" t="s">
        <v>71</v>
      </c>
      <c r="C12" s="1" t="s">
        <v>26</v>
      </c>
      <c r="D12" s="1" t="s">
        <v>27</v>
      </c>
      <c r="E12" s="1" t="s">
        <v>28</v>
      </c>
      <c r="F12">
        <v>45.9</v>
      </c>
      <c r="G12">
        <v>11.8</v>
      </c>
      <c r="H12">
        <v>5.34</v>
      </c>
      <c r="I12">
        <v>0.2</v>
      </c>
      <c r="J12">
        <f>_2_1[[#This Row],[叶面积 (cm²)]]/_2_1[[#This Row],[叶干重(g)]]</f>
        <v>229.49999999999997</v>
      </c>
    </row>
    <row r="13" spans="1:10" x14ac:dyDescent="0.3">
      <c r="A13">
        <v>12</v>
      </c>
      <c r="B13" s="1" t="s">
        <v>71</v>
      </c>
      <c r="C13" s="1" t="s">
        <v>26</v>
      </c>
      <c r="D13" s="1" t="s">
        <v>27</v>
      </c>
      <c r="E13" s="1" t="s">
        <v>28</v>
      </c>
      <c r="F13">
        <v>21.42</v>
      </c>
      <c r="G13">
        <v>8.07</v>
      </c>
      <c r="H13">
        <v>3.58</v>
      </c>
      <c r="I13">
        <v>0.1</v>
      </c>
      <c r="J13">
        <f>_2_1[[#This Row],[叶面积 (cm²)]]/_2_1[[#This Row],[叶干重(g)]]</f>
        <v>214.20000000000002</v>
      </c>
    </row>
    <row r="14" spans="1:10" x14ac:dyDescent="0.3">
      <c r="A14">
        <v>13</v>
      </c>
      <c r="B14" s="1" t="s">
        <v>9</v>
      </c>
      <c r="C14" s="1" t="s">
        <v>10</v>
      </c>
      <c r="D14" s="1" t="s">
        <v>11</v>
      </c>
      <c r="E14" s="1" t="s">
        <v>12</v>
      </c>
      <c r="F14">
        <v>12.17</v>
      </c>
      <c r="G14">
        <v>5.97</v>
      </c>
      <c r="H14">
        <v>2.75</v>
      </c>
      <c r="I14">
        <v>0.19</v>
      </c>
      <c r="J14">
        <f>_2_1[[#This Row],[叶面积 (cm²)]]/_2_1[[#This Row],[叶干重(g)]]</f>
        <v>64.05263157894737</v>
      </c>
    </row>
    <row r="15" spans="1:10" x14ac:dyDescent="0.3">
      <c r="A15">
        <v>14</v>
      </c>
      <c r="B15" s="1" t="s">
        <v>9</v>
      </c>
      <c r="C15" s="1" t="s">
        <v>10</v>
      </c>
      <c r="D15" s="1" t="s">
        <v>11</v>
      </c>
      <c r="E15" s="1" t="s">
        <v>12</v>
      </c>
      <c r="F15">
        <v>13.23</v>
      </c>
      <c r="G15">
        <v>6.55</v>
      </c>
      <c r="H15">
        <v>2.83</v>
      </c>
      <c r="I15">
        <v>0.12</v>
      </c>
      <c r="J15">
        <f>_2_1[[#This Row],[叶面积 (cm²)]]/_2_1[[#This Row],[叶干重(g)]]</f>
        <v>110.25000000000001</v>
      </c>
    </row>
    <row r="16" spans="1:10" x14ac:dyDescent="0.3">
      <c r="A16">
        <v>15</v>
      </c>
      <c r="B16" s="1" t="s">
        <v>72</v>
      </c>
      <c r="C16" s="1" t="s">
        <v>73</v>
      </c>
      <c r="D16" s="1" t="s">
        <v>74</v>
      </c>
      <c r="E16" s="1" t="s">
        <v>75</v>
      </c>
      <c r="F16">
        <v>10.3</v>
      </c>
      <c r="G16">
        <v>5.3</v>
      </c>
      <c r="H16">
        <v>2.57</v>
      </c>
      <c r="I16">
        <v>0.12</v>
      </c>
      <c r="J16">
        <f>_2_1[[#This Row],[叶面积 (cm²)]]/_2_1[[#This Row],[叶干重(g)]]</f>
        <v>85.833333333333343</v>
      </c>
    </row>
    <row r="17" spans="1:10" x14ac:dyDescent="0.3">
      <c r="A17">
        <v>16</v>
      </c>
      <c r="B17" s="1" t="s">
        <v>72</v>
      </c>
      <c r="C17" s="1" t="s">
        <v>73</v>
      </c>
      <c r="D17" s="1" t="s">
        <v>74</v>
      </c>
      <c r="E17" s="1" t="s">
        <v>75</v>
      </c>
      <c r="F17">
        <v>8.0299999999999994</v>
      </c>
      <c r="G17">
        <v>4.1399999999999997</v>
      </c>
      <c r="H17">
        <v>2.62</v>
      </c>
      <c r="I17">
        <v>0.12</v>
      </c>
      <c r="J17">
        <f>_2_1[[#This Row],[叶面积 (cm²)]]/_2_1[[#This Row],[叶干重(g)]]</f>
        <v>66.916666666666657</v>
      </c>
    </row>
    <row r="18" spans="1:10" x14ac:dyDescent="0.3">
      <c r="A18">
        <v>17</v>
      </c>
      <c r="B18" s="1" t="s">
        <v>35</v>
      </c>
      <c r="C18" s="1" t="s">
        <v>36</v>
      </c>
      <c r="D18" s="1" t="s">
        <v>15</v>
      </c>
      <c r="E18" s="1" t="s">
        <v>16</v>
      </c>
      <c r="F18">
        <v>11.7</v>
      </c>
      <c r="G18">
        <v>6.33</v>
      </c>
      <c r="H18">
        <v>2.5099999999999998</v>
      </c>
      <c r="I18" s="2"/>
      <c r="J18" s="2"/>
    </row>
    <row r="19" spans="1:10" x14ac:dyDescent="0.3">
      <c r="A19">
        <v>18</v>
      </c>
      <c r="B19" s="1" t="s">
        <v>17</v>
      </c>
      <c r="C19" s="1" t="s">
        <v>18</v>
      </c>
      <c r="D19" s="1" t="s">
        <v>19</v>
      </c>
      <c r="E19" s="1" t="s">
        <v>20</v>
      </c>
      <c r="F19">
        <v>22.75</v>
      </c>
      <c r="G19">
        <v>7.49</v>
      </c>
      <c r="H19">
        <v>4.22</v>
      </c>
      <c r="I19">
        <v>0.18</v>
      </c>
      <c r="J19">
        <f>_2_1[[#This Row],[叶面积 (cm²)]]/_2_1[[#This Row],[叶干重(g)]]</f>
        <v>126.3888888888889</v>
      </c>
    </row>
    <row r="20" spans="1:10" x14ac:dyDescent="0.3">
      <c r="A20">
        <v>19</v>
      </c>
      <c r="B20" s="1" t="s">
        <v>76</v>
      </c>
      <c r="C20" s="1" t="s">
        <v>77</v>
      </c>
      <c r="D20" s="1" t="s">
        <v>78</v>
      </c>
      <c r="E20" s="1" t="s">
        <v>79</v>
      </c>
      <c r="F20">
        <v>53.23</v>
      </c>
      <c r="G20">
        <v>12.78</v>
      </c>
      <c r="H20">
        <v>5.59</v>
      </c>
      <c r="I20">
        <v>0.16</v>
      </c>
      <c r="J20">
        <f>_2_1[[#This Row],[叶面积 (cm²)]]/_2_1[[#This Row],[叶干重(g)]]</f>
        <v>332.6875</v>
      </c>
    </row>
    <row r="21" spans="1:10" x14ac:dyDescent="0.3">
      <c r="A21">
        <v>20</v>
      </c>
      <c r="B21" s="1" t="s">
        <v>56</v>
      </c>
      <c r="C21" s="1" t="s">
        <v>57</v>
      </c>
      <c r="D21" s="1" t="s">
        <v>58</v>
      </c>
      <c r="E21" s="1" t="s">
        <v>59</v>
      </c>
      <c r="F21">
        <v>33.35</v>
      </c>
      <c r="G21">
        <v>12.3</v>
      </c>
      <c r="H21">
        <v>3.58</v>
      </c>
      <c r="I21">
        <v>0.24</v>
      </c>
      <c r="J21">
        <f>_2_1[[#This Row],[叶面积 (cm²)]]/_2_1[[#This Row],[叶干重(g)]]</f>
        <v>138.95833333333334</v>
      </c>
    </row>
    <row r="22" spans="1:10" x14ac:dyDescent="0.3">
      <c r="A22">
        <v>21</v>
      </c>
      <c r="B22" s="1" t="s">
        <v>9</v>
      </c>
      <c r="C22" s="1" t="s">
        <v>10</v>
      </c>
      <c r="D22" s="1" t="s">
        <v>11</v>
      </c>
      <c r="E22" s="1" t="s">
        <v>12</v>
      </c>
      <c r="F22">
        <v>13.35</v>
      </c>
      <c r="G22">
        <v>7.33</v>
      </c>
      <c r="H22">
        <v>2.42</v>
      </c>
      <c r="I22">
        <v>0.19</v>
      </c>
      <c r="J22">
        <f>_2_1[[#This Row],[叶面积 (cm²)]]/_2_1[[#This Row],[叶干重(g)]]</f>
        <v>70.263157894736835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93D3-4469-4A1C-9A4B-B3C23F101EED}">
  <dimension ref="A1:J37"/>
  <sheetViews>
    <sheetView workbookViewId="0">
      <selection activeCell="J1" sqref="J1"/>
    </sheetView>
  </sheetViews>
  <sheetFormatPr defaultRowHeight="14" x14ac:dyDescent="0.3"/>
  <cols>
    <col min="1" max="1" width="6.9140625" bestFit="1" customWidth="1"/>
    <col min="2" max="2" width="14.4140625" bestFit="1" customWidth="1"/>
    <col min="3" max="3" width="34.58203125" bestFit="1" customWidth="1"/>
    <col min="4" max="4" width="15.08203125" bestFit="1" customWidth="1"/>
    <col min="5" max="5" width="12.6640625" bestFit="1" customWidth="1"/>
    <col min="6" max="6" width="13.58203125" bestFit="1" customWidth="1"/>
    <col min="7" max="7" width="10.5" bestFit="1" customWidth="1"/>
    <col min="8" max="8" width="11" bestFit="1" customWidth="1"/>
    <col min="9" max="9" width="8.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134</v>
      </c>
    </row>
    <row r="2" spans="1:10" x14ac:dyDescent="0.3">
      <c r="A2">
        <v>1</v>
      </c>
      <c r="B2" s="1" t="s">
        <v>29</v>
      </c>
      <c r="C2" s="1" t="s">
        <v>30</v>
      </c>
      <c r="D2" s="1" t="s">
        <v>31</v>
      </c>
      <c r="E2" s="1" t="s">
        <v>32</v>
      </c>
      <c r="F2">
        <v>6.68</v>
      </c>
      <c r="G2">
        <v>3.66</v>
      </c>
      <c r="H2">
        <v>2.44</v>
      </c>
      <c r="I2">
        <v>0.02</v>
      </c>
      <c r="J2">
        <f>_2_2[[#This Row],[叶面积 (cm²)]]/_2_2[[#This Row],[叶干重]]</f>
        <v>334</v>
      </c>
    </row>
    <row r="3" spans="1:10" x14ac:dyDescent="0.3">
      <c r="A3">
        <v>2</v>
      </c>
      <c r="B3" s="1" t="s">
        <v>25</v>
      </c>
      <c r="C3" s="1" t="s">
        <v>26</v>
      </c>
      <c r="D3" s="1" t="s">
        <v>27</v>
      </c>
      <c r="E3" s="1" t="s">
        <v>28</v>
      </c>
      <c r="F3">
        <v>21.27</v>
      </c>
      <c r="G3">
        <v>8.24</v>
      </c>
      <c r="H3">
        <v>3.5</v>
      </c>
      <c r="I3">
        <v>0.09</v>
      </c>
      <c r="J3">
        <f>_2_2[[#This Row],[叶面积 (cm²)]]/_2_2[[#This Row],[叶干重]]</f>
        <v>236.33333333333334</v>
      </c>
    </row>
    <row r="4" spans="1:10" x14ac:dyDescent="0.3">
      <c r="A4">
        <v>3</v>
      </c>
      <c r="B4" s="1" t="s">
        <v>80</v>
      </c>
      <c r="C4" s="1" t="s">
        <v>81</v>
      </c>
      <c r="D4" s="1" t="s">
        <v>82</v>
      </c>
      <c r="E4" s="1" t="s">
        <v>83</v>
      </c>
      <c r="F4">
        <v>5.27</v>
      </c>
      <c r="G4">
        <v>3.58</v>
      </c>
      <c r="H4">
        <v>1.9</v>
      </c>
      <c r="I4">
        <v>0.02</v>
      </c>
      <c r="J4">
        <f>_2_2[[#This Row],[叶面积 (cm²)]]/_2_2[[#This Row],[叶干重]]</f>
        <v>263.5</v>
      </c>
    </row>
    <row r="5" spans="1:10" x14ac:dyDescent="0.3">
      <c r="A5">
        <v>4</v>
      </c>
      <c r="B5" s="1" t="s">
        <v>9</v>
      </c>
      <c r="C5" s="1" t="s">
        <v>10</v>
      </c>
      <c r="D5" s="1" t="s">
        <v>11</v>
      </c>
      <c r="E5" s="1" t="s">
        <v>12</v>
      </c>
      <c r="F5">
        <v>15.2</v>
      </c>
      <c r="G5">
        <v>7.24</v>
      </c>
      <c r="H5">
        <v>2.75</v>
      </c>
      <c r="I5">
        <v>0.09</v>
      </c>
      <c r="J5">
        <f>_2_2[[#This Row],[叶面积 (cm²)]]/_2_2[[#This Row],[叶干重]]</f>
        <v>168.88888888888889</v>
      </c>
    </row>
    <row r="6" spans="1:10" x14ac:dyDescent="0.3">
      <c r="A6">
        <v>5</v>
      </c>
      <c r="B6" s="1" t="s">
        <v>9</v>
      </c>
      <c r="C6" s="1" t="s">
        <v>10</v>
      </c>
      <c r="D6" s="1" t="s">
        <v>11</v>
      </c>
      <c r="E6" s="1" t="s">
        <v>12</v>
      </c>
      <c r="F6">
        <v>6.4</v>
      </c>
      <c r="G6">
        <v>4.5999999999999996</v>
      </c>
      <c r="H6">
        <v>1.9</v>
      </c>
      <c r="I6">
        <v>7.0000000000000007E-2</v>
      </c>
      <c r="J6">
        <f>_2_2[[#This Row],[叶面积 (cm²)]]/_2_2[[#This Row],[叶干重]]</f>
        <v>91.428571428571431</v>
      </c>
    </row>
    <row r="7" spans="1:10" x14ac:dyDescent="0.3">
      <c r="A7">
        <v>6</v>
      </c>
      <c r="B7" s="1" t="s">
        <v>9</v>
      </c>
      <c r="C7" s="1" t="s">
        <v>10</v>
      </c>
      <c r="D7" s="1" t="s">
        <v>11</v>
      </c>
      <c r="E7" s="1" t="s">
        <v>12</v>
      </c>
      <c r="F7">
        <v>8.73</v>
      </c>
      <c r="G7">
        <v>4.57</v>
      </c>
      <c r="H7">
        <v>2.65</v>
      </c>
      <c r="I7">
        <v>7.0000000000000007E-2</v>
      </c>
      <c r="J7">
        <f>_2_2[[#This Row],[叶面积 (cm²)]]/_2_2[[#This Row],[叶干重]]</f>
        <v>124.71428571428571</v>
      </c>
    </row>
    <row r="8" spans="1:10" x14ac:dyDescent="0.3">
      <c r="A8">
        <v>7</v>
      </c>
      <c r="B8" s="1" t="s">
        <v>9</v>
      </c>
      <c r="C8" s="1" t="s">
        <v>10</v>
      </c>
      <c r="D8" s="1" t="s">
        <v>11</v>
      </c>
      <c r="E8" s="1" t="s">
        <v>12</v>
      </c>
      <c r="F8">
        <v>7.89</v>
      </c>
      <c r="G8">
        <v>5.64</v>
      </c>
      <c r="H8">
        <v>1.9</v>
      </c>
      <c r="I8">
        <v>0.13</v>
      </c>
      <c r="J8">
        <f>_2_2[[#This Row],[叶面积 (cm²)]]/_2_2[[#This Row],[叶干重]]</f>
        <v>60.692307692307686</v>
      </c>
    </row>
    <row r="9" spans="1:10" x14ac:dyDescent="0.3">
      <c r="A9">
        <v>8</v>
      </c>
      <c r="B9" s="1" t="s">
        <v>9</v>
      </c>
      <c r="C9" s="1" t="s">
        <v>10</v>
      </c>
      <c r="D9" s="1" t="s">
        <v>11</v>
      </c>
      <c r="E9" s="1" t="s">
        <v>12</v>
      </c>
      <c r="F9">
        <v>11.14</v>
      </c>
      <c r="G9">
        <v>6.24</v>
      </c>
      <c r="H9">
        <v>2.4500000000000002</v>
      </c>
      <c r="I9">
        <v>0.15</v>
      </c>
      <c r="J9">
        <f>_2_2[[#This Row],[叶面积 (cm²)]]/_2_2[[#This Row],[叶干重]]</f>
        <v>74.26666666666668</v>
      </c>
    </row>
    <row r="10" spans="1:10" x14ac:dyDescent="0.3">
      <c r="A10">
        <v>9</v>
      </c>
      <c r="B10" s="1" t="s">
        <v>9</v>
      </c>
      <c r="C10" s="1" t="s">
        <v>10</v>
      </c>
      <c r="D10" s="1" t="s">
        <v>11</v>
      </c>
      <c r="E10" s="1" t="s">
        <v>12</v>
      </c>
      <c r="F10">
        <v>12.86</v>
      </c>
      <c r="G10">
        <v>5.91</v>
      </c>
      <c r="H10">
        <v>2.99</v>
      </c>
      <c r="I10">
        <v>0.14000000000000001</v>
      </c>
      <c r="J10">
        <f>_2_2[[#This Row],[叶面积 (cm²)]]/_2_2[[#This Row],[叶干重]]</f>
        <v>91.857142857142847</v>
      </c>
    </row>
    <row r="11" spans="1:10" x14ac:dyDescent="0.3">
      <c r="A11">
        <v>10</v>
      </c>
      <c r="B11" s="1" t="s">
        <v>84</v>
      </c>
      <c r="C11" s="1" t="s">
        <v>85</v>
      </c>
      <c r="D11" s="1" t="s">
        <v>86</v>
      </c>
      <c r="E11" s="1" t="s">
        <v>87</v>
      </c>
      <c r="F11">
        <v>6.26</v>
      </c>
      <c r="G11">
        <v>4.54</v>
      </c>
      <c r="H11">
        <v>1.94</v>
      </c>
      <c r="I11">
        <v>0.04</v>
      </c>
      <c r="J11">
        <f>_2_2[[#This Row],[叶面积 (cm²)]]/_2_2[[#This Row],[叶干重]]</f>
        <v>156.5</v>
      </c>
    </row>
    <row r="12" spans="1:10" x14ac:dyDescent="0.3">
      <c r="A12">
        <v>11</v>
      </c>
      <c r="B12" s="1" t="s">
        <v>84</v>
      </c>
      <c r="C12" s="1" t="s">
        <v>85</v>
      </c>
      <c r="D12" s="1" t="s">
        <v>86</v>
      </c>
      <c r="E12" s="1" t="s">
        <v>87</v>
      </c>
      <c r="F12">
        <v>8.2799999999999994</v>
      </c>
      <c r="G12">
        <v>5.8</v>
      </c>
      <c r="H12">
        <v>2.33</v>
      </c>
      <c r="I12">
        <v>0.08</v>
      </c>
      <c r="J12">
        <f>_2_2[[#This Row],[叶面积 (cm²)]]/_2_2[[#This Row],[叶干重]]</f>
        <v>103.49999999999999</v>
      </c>
    </row>
    <row r="13" spans="1:10" x14ac:dyDescent="0.3">
      <c r="A13">
        <v>12</v>
      </c>
      <c r="B13" s="1" t="s">
        <v>84</v>
      </c>
      <c r="C13" s="1" t="s">
        <v>85</v>
      </c>
      <c r="D13" s="1" t="s">
        <v>86</v>
      </c>
      <c r="E13" s="1" t="s">
        <v>87</v>
      </c>
      <c r="F13">
        <v>8.01</v>
      </c>
      <c r="G13">
        <v>6.54</v>
      </c>
      <c r="H13">
        <v>1.87</v>
      </c>
      <c r="I13">
        <v>0.06</v>
      </c>
      <c r="J13">
        <f>_2_2[[#This Row],[叶面积 (cm²)]]/_2_2[[#This Row],[叶干重]]</f>
        <v>133.5</v>
      </c>
    </row>
    <row r="14" spans="1:10" x14ac:dyDescent="0.3">
      <c r="A14">
        <v>13</v>
      </c>
      <c r="B14" s="1" t="s">
        <v>84</v>
      </c>
      <c r="C14" s="1" t="s">
        <v>85</v>
      </c>
      <c r="D14" s="1" t="s">
        <v>86</v>
      </c>
      <c r="E14" s="1" t="s">
        <v>87</v>
      </c>
      <c r="F14">
        <v>5.85</v>
      </c>
      <c r="G14">
        <v>4.68</v>
      </c>
      <c r="H14">
        <v>1.68</v>
      </c>
      <c r="I14">
        <v>0.02</v>
      </c>
      <c r="J14">
        <f>_2_2[[#This Row],[叶面积 (cm²)]]/_2_2[[#This Row],[叶干重]]</f>
        <v>292.5</v>
      </c>
    </row>
    <row r="15" spans="1:10" x14ac:dyDescent="0.3">
      <c r="A15">
        <v>14</v>
      </c>
      <c r="B15" s="1" t="s">
        <v>84</v>
      </c>
      <c r="C15" s="1" t="s">
        <v>85</v>
      </c>
      <c r="D15" s="1" t="s">
        <v>86</v>
      </c>
      <c r="E15" s="1" t="s">
        <v>87</v>
      </c>
      <c r="F15">
        <v>5.58</v>
      </c>
      <c r="G15">
        <v>4.5599999999999996</v>
      </c>
      <c r="H15">
        <v>1.65</v>
      </c>
      <c r="I15">
        <v>0.04</v>
      </c>
      <c r="J15">
        <f>_2_2[[#This Row],[叶面积 (cm²)]]/_2_2[[#This Row],[叶干重]]</f>
        <v>139.5</v>
      </c>
    </row>
    <row r="16" spans="1:10" x14ac:dyDescent="0.3">
      <c r="A16">
        <v>15</v>
      </c>
      <c r="B16" s="1" t="s">
        <v>84</v>
      </c>
      <c r="C16" s="1" t="s">
        <v>85</v>
      </c>
      <c r="D16" s="1" t="s">
        <v>86</v>
      </c>
      <c r="E16" s="1" t="s">
        <v>87</v>
      </c>
      <c r="F16">
        <v>8.06</v>
      </c>
      <c r="G16">
        <v>5.25</v>
      </c>
      <c r="H16">
        <v>2.12</v>
      </c>
      <c r="I16">
        <v>0.05</v>
      </c>
      <c r="J16">
        <f>_2_2[[#This Row],[叶面积 (cm²)]]/_2_2[[#This Row],[叶干重]]</f>
        <v>161.19999999999999</v>
      </c>
    </row>
    <row r="17" spans="1:10" x14ac:dyDescent="0.3">
      <c r="A17">
        <v>16</v>
      </c>
      <c r="B17" s="1" t="s">
        <v>84</v>
      </c>
      <c r="C17" s="1" t="s">
        <v>85</v>
      </c>
      <c r="D17" s="1" t="s">
        <v>86</v>
      </c>
      <c r="E17" s="1" t="s">
        <v>87</v>
      </c>
      <c r="F17">
        <v>7.04</v>
      </c>
      <c r="G17">
        <v>5.44</v>
      </c>
      <c r="H17">
        <v>1.85</v>
      </c>
      <c r="I17">
        <v>0.08</v>
      </c>
      <c r="J17">
        <f>_2_2[[#This Row],[叶面积 (cm²)]]/_2_2[[#This Row],[叶干重]]</f>
        <v>88</v>
      </c>
    </row>
    <row r="18" spans="1:10" x14ac:dyDescent="0.3">
      <c r="A18">
        <v>17</v>
      </c>
      <c r="B18" s="1" t="s">
        <v>84</v>
      </c>
      <c r="C18" s="1" t="s">
        <v>85</v>
      </c>
      <c r="D18" s="1" t="s">
        <v>86</v>
      </c>
      <c r="E18" s="1" t="s">
        <v>87</v>
      </c>
      <c r="F18">
        <v>11.7</v>
      </c>
      <c r="G18">
        <v>6.33</v>
      </c>
      <c r="H18">
        <v>2.5099999999999998</v>
      </c>
      <c r="I18">
        <v>0.08</v>
      </c>
      <c r="J18">
        <f>_2_2[[#This Row],[叶面积 (cm²)]]/_2_2[[#This Row],[叶干重]]</f>
        <v>146.25</v>
      </c>
    </row>
    <row r="19" spans="1:10" x14ac:dyDescent="0.3">
      <c r="A19">
        <v>18</v>
      </c>
      <c r="B19" s="1" t="s">
        <v>84</v>
      </c>
      <c r="C19" s="1" t="s">
        <v>85</v>
      </c>
      <c r="D19" s="1" t="s">
        <v>86</v>
      </c>
      <c r="E19" s="1" t="s">
        <v>87</v>
      </c>
      <c r="F19">
        <v>7.27</v>
      </c>
      <c r="G19">
        <v>4.6500000000000004</v>
      </c>
      <c r="H19">
        <v>2.16</v>
      </c>
      <c r="I19">
        <v>7.0000000000000007E-2</v>
      </c>
      <c r="J19">
        <f>_2_2[[#This Row],[叶面积 (cm²)]]/_2_2[[#This Row],[叶干重]]</f>
        <v>103.85714285714285</v>
      </c>
    </row>
    <row r="20" spans="1:10" x14ac:dyDescent="0.3">
      <c r="A20">
        <v>19</v>
      </c>
      <c r="B20" s="1" t="s">
        <v>88</v>
      </c>
      <c r="C20" s="1" t="s">
        <v>89</v>
      </c>
      <c r="D20" s="1" t="s">
        <v>19</v>
      </c>
      <c r="E20" s="1" t="s">
        <v>90</v>
      </c>
      <c r="F20">
        <v>18.8</v>
      </c>
      <c r="G20">
        <v>6.99</v>
      </c>
      <c r="H20">
        <v>3.44</v>
      </c>
      <c r="I20">
        <v>0.05</v>
      </c>
      <c r="J20">
        <f>_2_2[[#This Row],[叶面积 (cm²)]]/_2_2[[#This Row],[叶干重]]</f>
        <v>376</v>
      </c>
    </row>
    <row r="21" spans="1:10" x14ac:dyDescent="0.3">
      <c r="A21">
        <v>20</v>
      </c>
      <c r="B21" s="1" t="s">
        <v>91</v>
      </c>
      <c r="C21" s="1" t="s">
        <v>92</v>
      </c>
      <c r="D21" s="1" t="s">
        <v>27</v>
      </c>
      <c r="E21" s="1" t="s">
        <v>28</v>
      </c>
      <c r="F21">
        <v>13.23</v>
      </c>
      <c r="G21">
        <v>5.87</v>
      </c>
      <c r="H21">
        <v>3.15</v>
      </c>
      <c r="I21">
        <v>0.06</v>
      </c>
      <c r="J21">
        <f>_2_2[[#This Row],[叶面积 (cm²)]]/_2_2[[#This Row],[叶干重]]</f>
        <v>220.50000000000003</v>
      </c>
    </row>
    <row r="22" spans="1:10" x14ac:dyDescent="0.3">
      <c r="A22">
        <v>21</v>
      </c>
      <c r="B22" s="1" t="s">
        <v>91</v>
      </c>
      <c r="C22" s="1" t="s">
        <v>92</v>
      </c>
      <c r="D22" s="1" t="s">
        <v>27</v>
      </c>
      <c r="E22" s="1" t="s">
        <v>28</v>
      </c>
      <c r="F22">
        <v>9.2799999999999994</v>
      </c>
      <c r="G22">
        <v>5.04</v>
      </c>
      <c r="H22">
        <v>2.5</v>
      </c>
      <c r="I22">
        <v>0.04</v>
      </c>
      <c r="J22">
        <f>_2_2[[#This Row],[叶面积 (cm²)]]/_2_2[[#This Row],[叶干重]]</f>
        <v>231.99999999999997</v>
      </c>
    </row>
    <row r="23" spans="1:10" x14ac:dyDescent="0.3">
      <c r="A23">
        <v>22</v>
      </c>
      <c r="B23" s="1" t="s">
        <v>91</v>
      </c>
      <c r="C23" s="1" t="s">
        <v>92</v>
      </c>
      <c r="D23" s="1" t="s">
        <v>27</v>
      </c>
      <c r="E23" s="1" t="s">
        <v>28</v>
      </c>
      <c r="F23">
        <v>8.85</v>
      </c>
      <c r="G23">
        <v>4.9800000000000004</v>
      </c>
      <c r="H23">
        <v>2.36</v>
      </c>
      <c r="I23">
        <v>0.04</v>
      </c>
      <c r="J23">
        <f>_2_2[[#This Row],[叶面积 (cm²)]]/_2_2[[#This Row],[叶干重]]</f>
        <v>221.25</v>
      </c>
    </row>
    <row r="24" spans="1:10" x14ac:dyDescent="0.3">
      <c r="A24">
        <v>23</v>
      </c>
      <c r="B24" s="1" t="s">
        <v>13</v>
      </c>
      <c r="C24" s="1" t="s">
        <v>14</v>
      </c>
      <c r="D24" s="1" t="s">
        <v>15</v>
      </c>
      <c r="E24" s="1" t="s">
        <v>16</v>
      </c>
      <c r="F24">
        <v>17.09</v>
      </c>
      <c r="G24">
        <v>8.35</v>
      </c>
      <c r="H24">
        <v>2.65</v>
      </c>
      <c r="I24">
        <v>0.11</v>
      </c>
      <c r="J24">
        <f>_2_2[[#This Row],[叶面积 (cm²)]]/_2_2[[#This Row],[叶干重]]</f>
        <v>155.36363636363637</v>
      </c>
    </row>
    <row r="25" spans="1:10" x14ac:dyDescent="0.3">
      <c r="A25">
        <v>24</v>
      </c>
      <c r="B25" s="1" t="s">
        <v>13</v>
      </c>
      <c r="C25" s="1" t="s">
        <v>14</v>
      </c>
      <c r="D25" s="1" t="s">
        <v>15</v>
      </c>
      <c r="E25" s="1" t="s">
        <v>16</v>
      </c>
      <c r="F25">
        <v>7.39</v>
      </c>
      <c r="G25">
        <v>4.82</v>
      </c>
      <c r="H25">
        <v>2.09</v>
      </c>
      <c r="I25">
        <v>0.06</v>
      </c>
      <c r="J25">
        <f>_2_2[[#This Row],[叶面积 (cm²)]]/_2_2[[#This Row],[叶干重]]</f>
        <v>123.16666666666667</v>
      </c>
    </row>
    <row r="26" spans="1:10" x14ac:dyDescent="0.3">
      <c r="A26">
        <v>25</v>
      </c>
      <c r="B26" s="1" t="s">
        <v>13</v>
      </c>
      <c r="C26" s="1" t="s">
        <v>14</v>
      </c>
      <c r="D26" s="1" t="s">
        <v>15</v>
      </c>
      <c r="E26" s="1" t="s">
        <v>16</v>
      </c>
      <c r="F26">
        <v>12.51</v>
      </c>
      <c r="G26">
        <v>5.83</v>
      </c>
      <c r="H26">
        <v>2.79</v>
      </c>
      <c r="I26">
        <v>0.15</v>
      </c>
      <c r="J26">
        <f>_2_2[[#This Row],[叶面积 (cm²)]]/_2_2[[#This Row],[叶干重]]</f>
        <v>83.4</v>
      </c>
    </row>
    <row r="27" spans="1:10" x14ac:dyDescent="0.3">
      <c r="A27">
        <v>26</v>
      </c>
      <c r="B27" s="1" t="s">
        <v>13</v>
      </c>
      <c r="C27" s="1" t="s">
        <v>14</v>
      </c>
      <c r="D27" s="1" t="s">
        <v>15</v>
      </c>
      <c r="E27" s="1" t="s">
        <v>16</v>
      </c>
      <c r="F27">
        <v>22.37</v>
      </c>
      <c r="G27">
        <v>8.14</v>
      </c>
      <c r="H27">
        <v>3.58</v>
      </c>
      <c r="I27">
        <v>0.14000000000000001</v>
      </c>
      <c r="J27">
        <f>_2_2[[#This Row],[叶面积 (cm²)]]/_2_2[[#This Row],[叶干重]]</f>
        <v>159.78571428571428</v>
      </c>
    </row>
    <row r="28" spans="1:10" x14ac:dyDescent="0.3">
      <c r="A28">
        <v>27</v>
      </c>
      <c r="B28" s="1" t="s">
        <v>17</v>
      </c>
      <c r="C28" s="1" t="s">
        <v>18</v>
      </c>
      <c r="D28" s="1" t="s">
        <v>19</v>
      </c>
      <c r="E28" s="1" t="s">
        <v>20</v>
      </c>
      <c r="F28">
        <v>13.87</v>
      </c>
      <c r="G28">
        <v>5.73</v>
      </c>
      <c r="H28">
        <v>3.25</v>
      </c>
      <c r="I28">
        <v>0.15</v>
      </c>
      <c r="J28">
        <f>_2_2[[#This Row],[叶面积 (cm²)]]/_2_2[[#This Row],[叶干重]]</f>
        <v>92.466666666666669</v>
      </c>
    </row>
    <row r="29" spans="1:10" x14ac:dyDescent="0.3">
      <c r="A29">
        <v>28</v>
      </c>
      <c r="B29" s="1" t="s">
        <v>17</v>
      </c>
      <c r="C29" s="1" t="s">
        <v>18</v>
      </c>
      <c r="D29" s="1" t="s">
        <v>19</v>
      </c>
      <c r="E29" s="1" t="s">
        <v>20</v>
      </c>
      <c r="F29">
        <v>8.14</v>
      </c>
      <c r="G29">
        <v>5.14</v>
      </c>
      <c r="H29">
        <v>2.0299999999999998</v>
      </c>
      <c r="I29">
        <v>0.02</v>
      </c>
      <c r="J29">
        <f>_2_2[[#This Row],[叶面积 (cm²)]]/_2_2[[#This Row],[叶干重]]</f>
        <v>407</v>
      </c>
    </row>
    <row r="30" spans="1:10" x14ac:dyDescent="0.3">
      <c r="A30">
        <v>29</v>
      </c>
      <c r="B30" s="1" t="s">
        <v>35</v>
      </c>
      <c r="C30" s="1" t="s">
        <v>36</v>
      </c>
      <c r="D30" s="1" t="s">
        <v>15</v>
      </c>
      <c r="E30" s="1" t="s">
        <v>16</v>
      </c>
      <c r="F30">
        <v>8.93</v>
      </c>
      <c r="G30">
        <v>4.8</v>
      </c>
      <c r="H30">
        <v>2.4300000000000002</v>
      </c>
      <c r="I30">
        <v>0.1</v>
      </c>
      <c r="J30">
        <f>_2_2[[#This Row],[叶面积 (cm²)]]/_2_2[[#This Row],[叶干重]]</f>
        <v>89.3</v>
      </c>
    </row>
    <row r="31" spans="1:10" x14ac:dyDescent="0.3">
      <c r="A31">
        <v>30</v>
      </c>
      <c r="B31" s="1" t="s">
        <v>35</v>
      </c>
      <c r="C31" s="1" t="s">
        <v>36</v>
      </c>
      <c r="D31" s="1" t="s">
        <v>15</v>
      </c>
      <c r="E31" s="1" t="s">
        <v>16</v>
      </c>
      <c r="F31">
        <v>14.32</v>
      </c>
      <c r="G31">
        <v>5.79</v>
      </c>
      <c r="H31">
        <v>3.27</v>
      </c>
      <c r="I31">
        <v>0.2</v>
      </c>
      <c r="J31">
        <f>_2_2[[#This Row],[叶面积 (cm²)]]/_2_2[[#This Row],[叶干重]]</f>
        <v>71.599999999999994</v>
      </c>
    </row>
    <row r="32" spans="1:10" x14ac:dyDescent="0.3">
      <c r="A32">
        <v>31</v>
      </c>
      <c r="B32" s="1" t="s">
        <v>35</v>
      </c>
      <c r="C32" s="1" t="s">
        <v>36</v>
      </c>
      <c r="D32" s="1" t="s">
        <v>15</v>
      </c>
      <c r="E32" s="1" t="s">
        <v>16</v>
      </c>
      <c r="F32">
        <v>16.91</v>
      </c>
      <c r="G32">
        <v>6.1</v>
      </c>
      <c r="H32">
        <v>3.63</v>
      </c>
      <c r="I32">
        <v>0.27</v>
      </c>
      <c r="J32">
        <f>_2_2[[#This Row],[叶面积 (cm²)]]/_2_2[[#This Row],[叶干重]]</f>
        <v>62.629629629629626</v>
      </c>
    </row>
    <row r="33" spans="1:10" x14ac:dyDescent="0.3">
      <c r="A33">
        <v>32</v>
      </c>
      <c r="B33" s="1" t="s">
        <v>35</v>
      </c>
      <c r="C33" s="1" t="s">
        <v>36</v>
      </c>
      <c r="D33" s="1" t="s">
        <v>15</v>
      </c>
      <c r="E33" s="1" t="s">
        <v>16</v>
      </c>
      <c r="F33">
        <v>14.13</v>
      </c>
      <c r="G33">
        <v>6.65</v>
      </c>
      <c r="H33">
        <v>2.92</v>
      </c>
      <c r="I33">
        <v>0.25</v>
      </c>
      <c r="J33">
        <f>_2_2[[#This Row],[叶面积 (cm²)]]/_2_2[[#This Row],[叶干重]]</f>
        <v>56.52</v>
      </c>
    </row>
    <row r="34" spans="1:10" x14ac:dyDescent="0.3">
      <c r="A34">
        <v>33</v>
      </c>
      <c r="B34" s="1" t="s">
        <v>35</v>
      </c>
      <c r="C34" s="1" t="s">
        <v>36</v>
      </c>
      <c r="D34" s="1" t="s">
        <v>15</v>
      </c>
      <c r="E34" s="1" t="s">
        <v>16</v>
      </c>
      <c r="F34">
        <v>7.85</v>
      </c>
      <c r="G34">
        <v>5.08</v>
      </c>
      <c r="H34">
        <v>1.99</v>
      </c>
      <c r="I34">
        <v>0.16</v>
      </c>
      <c r="J34">
        <f>_2_2[[#This Row],[叶面积 (cm²)]]/_2_2[[#This Row],[叶干重]]</f>
        <v>49.0625</v>
      </c>
    </row>
    <row r="35" spans="1:10" x14ac:dyDescent="0.3">
      <c r="A35">
        <v>34</v>
      </c>
      <c r="B35" s="1" t="s">
        <v>35</v>
      </c>
      <c r="C35" s="1" t="s">
        <v>36</v>
      </c>
      <c r="D35" s="1" t="s">
        <v>15</v>
      </c>
      <c r="E35" s="1" t="s">
        <v>16</v>
      </c>
      <c r="F35">
        <v>10</v>
      </c>
      <c r="G35">
        <v>5.54</v>
      </c>
      <c r="H35">
        <v>2.87</v>
      </c>
      <c r="I35">
        <v>0.26</v>
      </c>
      <c r="J35">
        <f>_2_2[[#This Row],[叶面积 (cm²)]]/_2_2[[#This Row],[叶干重]]</f>
        <v>38.46153846153846</v>
      </c>
    </row>
    <row r="36" spans="1:10" x14ac:dyDescent="0.3">
      <c r="A36">
        <v>35</v>
      </c>
      <c r="B36" s="1" t="s">
        <v>93</v>
      </c>
      <c r="C36" s="1" t="s">
        <v>94</v>
      </c>
      <c r="D36" s="1" t="s">
        <v>95</v>
      </c>
      <c r="E36" s="1" t="s">
        <v>96</v>
      </c>
      <c r="F36">
        <v>13.39</v>
      </c>
      <c r="G36">
        <v>6.08</v>
      </c>
      <c r="H36">
        <v>3.15</v>
      </c>
      <c r="I36">
        <v>7.0000000000000007E-2</v>
      </c>
      <c r="J36">
        <f>_2_2[[#This Row],[叶面积 (cm²)]]/_2_2[[#This Row],[叶干重]]</f>
        <v>191.28571428571428</v>
      </c>
    </row>
    <row r="37" spans="1:10" x14ac:dyDescent="0.3">
      <c r="A37">
        <v>36</v>
      </c>
      <c r="B37" s="1" t="s">
        <v>93</v>
      </c>
      <c r="C37" s="1" t="s">
        <v>94</v>
      </c>
      <c r="D37" s="1" t="s">
        <v>95</v>
      </c>
      <c r="E37" s="1" t="s">
        <v>96</v>
      </c>
      <c r="F37">
        <v>9.08</v>
      </c>
      <c r="G37">
        <v>4.43</v>
      </c>
      <c r="H37">
        <v>2.82</v>
      </c>
      <c r="I37">
        <v>0.02</v>
      </c>
      <c r="J37">
        <f>_2_2[[#This Row],[叶面积 (cm²)]]/_2_2[[#This Row],[叶干重]]</f>
        <v>454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59AD-C9A2-4212-842E-E9EFCF7DB5F8}">
  <dimension ref="A1:J34"/>
  <sheetViews>
    <sheetView workbookViewId="0">
      <selection activeCell="J1" sqref="J1"/>
    </sheetView>
  </sheetViews>
  <sheetFormatPr defaultRowHeight="14" x14ac:dyDescent="0.3"/>
  <cols>
    <col min="1" max="1" width="6.9140625" bestFit="1" customWidth="1"/>
    <col min="2" max="2" width="14.4140625" bestFit="1" customWidth="1"/>
    <col min="3" max="3" width="44" bestFit="1" customWidth="1"/>
    <col min="4" max="4" width="15.08203125" bestFit="1" customWidth="1"/>
    <col min="5" max="5" width="11.33203125" bestFit="1" customWidth="1"/>
    <col min="6" max="6" width="13.58203125" bestFit="1" customWidth="1"/>
    <col min="7" max="7" width="10.5" bestFit="1" customWidth="1"/>
    <col min="8" max="8" width="11" bestFit="1" customWidth="1"/>
    <col min="9" max="9" width="8.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134</v>
      </c>
    </row>
    <row r="2" spans="1:10" x14ac:dyDescent="0.3">
      <c r="A2">
        <v>1</v>
      </c>
      <c r="B2" s="1" t="s">
        <v>17</v>
      </c>
      <c r="C2" s="1" t="s">
        <v>18</v>
      </c>
      <c r="D2" s="1" t="s">
        <v>19</v>
      </c>
      <c r="E2" s="1" t="s">
        <v>20</v>
      </c>
      <c r="F2">
        <v>20.96</v>
      </c>
      <c r="G2">
        <v>7.43</v>
      </c>
      <c r="H2">
        <v>3.73</v>
      </c>
      <c r="I2">
        <v>0.1</v>
      </c>
      <c r="J2">
        <f>_3_1[[#This Row],[叶面积 (cm²)]]/_3_1[[#This Row],[叶干重]]</f>
        <v>209.6</v>
      </c>
    </row>
    <row r="3" spans="1:10" x14ac:dyDescent="0.3">
      <c r="A3">
        <v>2</v>
      </c>
      <c r="B3" s="1" t="s">
        <v>97</v>
      </c>
      <c r="C3" s="1" t="s">
        <v>98</v>
      </c>
      <c r="D3" s="1" t="s">
        <v>99</v>
      </c>
      <c r="E3" s="1" t="s">
        <v>100</v>
      </c>
      <c r="F3">
        <v>70.55</v>
      </c>
      <c r="G3">
        <v>19.38</v>
      </c>
      <c r="H3">
        <v>6.35</v>
      </c>
      <c r="I3">
        <v>0.32</v>
      </c>
      <c r="J3">
        <f>_3_1[[#This Row],[叶面积 (cm²)]]/_3_1[[#This Row],[叶干重]]</f>
        <v>220.46875</v>
      </c>
    </row>
    <row r="4" spans="1:10" x14ac:dyDescent="0.3">
      <c r="A4">
        <v>3</v>
      </c>
      <c r="B4" s="1" t="s">
        <v>101</v>
      </c>
      <c r="C4" s="1" t="s">
        <v>102</v>
      </c>
      <c r="D4" s="1" t="s">
        <v>27</v>
      </c>
      <c r="E4" s="1" t="s">
        <v>28</v>
      </c>
      <c r="F4">
        <v>13.54</v>
      </c>
      <c r="G4">
        <v>7.51</v>
      </c>
      <c r="H4">
        <v>2.5099999999999998</v>
      </c>
      <c r="I4">
        <v>0.14000000000000001</v>
      </c>
      <c r="J4">
        <f>_3_1[[#This Row],[叶面积 (cm²)]]/_3_1[[#This Row],[叶干重]]</f>
        <v>96.714285714285694</v>
      </c>
    </row>
    <row r="5" spans="1:10" x14ac:dyDescent="0.3">
      <c r="A5">
        <v>4</v>
      </c>
      <c r="B5" s="1" t="s">
        <v>101</v>
      </c>
      <c r="C5" s="1" t="s">
        <v>102</v>
      </c>
      <c r="D5" s="1" t="s">
        <v>27</v>
      </c>
      <c r="E5" s="1" t="s">
        <v>28</v>
      </c>
      <c r="F5">
        <v>16.68</v>
      </c>
      <c r="G5">
        <v>10.52</v>
      </c>
      <c r="H5">
        <v>2.44</v>
      </c>
      <c r="I5">
        <v>0.17</v>
      </c>
      <c r="J5">
        <f>_3_1[[#This Row],[叶面积 (cm²)]]/_3_1[[#This Row],[叶干重]]</f>
        <v>98.117647058823522</v>
      </c>
    </row>
    <row r="6" spans="1:10" x14ac:dyDescent="0.3">
      <c r="A6">
        <v>5</v>
      </c>
      <c r="B6" s="1" t="s">
        <v>101</v>
      </c>
      <c r="C6" s="1" t="s">
        <v>102</v>
      </c>
      <c r="D6" s="1" t="s">
        <v>27</v>
      </c>
      <c r="E6" s="1" t="s">
        <v>28</v>
      </c>
      <c r="F6">
        <v>25.51</v>
      </c>
      <c r="G6">
        <v>9.41</v>
      </c>
      <c r="H6">
        <v>3.62</v>
      </c>
      <c r="I6">
        <v>0.22</v>
      </c>
      <c r="J6">
        <f>_3_1[[#This Row],[叶面积 (cm²)]]/_3_1[[#This Row],[叶干重]]</f>
        <v>115.95454545454547</v>
      </c>
    </row>
    <row r="7" spans="1:10" x14ac:dyDescent="0.3">
      <c r="A7">
        <v>6</v>
      </c>
      <c r="B7" s="1" t="s">
        <v>101</v>
      </c>
      <c r="C7" s="1" t="s">
        <v>102</v>
      </c>
      <c r="D7" s="1" t="s">
        <v>27</v>
      </c>
      <c r="E7" s="1" t="s">
        <v>28</v>
      </c>
      <c r="F7">
        <v>29.95</v>
      </c>
      <c r="G7">
        <v>10.74</v>
      </c>
      <c r="H7">
        <v>3.59</v>
      </c>
      <c r="I7">
        <v>0.24</v>
      </c>
      <c r="J7">
        <f>_3_1[[#This Row],[叶面积 (cm²)]]/_3_1[[#This Row],[叶干重]]</f>
        <v>124.79166666666667</v>
      </c>
    </row>
    <row r="8" spans="1:10" x14ac:dyDescent="0.3">
      <c r="A8">
        <v>7</v>
      </c>
      <c r="B8" s="1" t="s">
        <v>101</v>
      </c>
      <c r="C8" s="1" t="s">
        <v>102</v>
      </c>
      <c r="D8" s="1" t="s">
        <v>27</v>
      </c>
      <c r="E8" s="1" t="s">
        <v>28</v>
      </c>
      <c r="F8">
        <v>27.18</v>
      </c>
      <c r="G8">
        <v>10.63</v>
      </c>
      <c r="H8">
        <v>3.47</v>
      </c>
      <c r="I8">
        <v>0.21</v>
      </c>
      <c r="J8">
        <f>_3_1[[#This Row],[叶面积 (cm²)]]/_3_1[[#This Row],[叶干重]]</f>
        <v>129.42857142857144</v>
      </c>
    </row>
    <row r="9" spans="1:10" x14ac:dyDescent="0.3">
      <c r="A9">
        <v>8</v>
      </c>
      <c r="B9" s="1" t="s">
        <v>101</v>
      </c>
      <c r="C9" s="1" t="s">
        <v>102</v>
      </c>
      <c r="D9" s="1" t="s">
        <v>27</v>
      </c>
      <c r="E9" s="1" t="s">
        <v>28</v>
      </c>
      <c r="F9">
        <v>12.81</v>
      </c>
      <c r="G9">
        <v>7.27</v>
      </c>
      <c r="H9">
        <v>2.5299999999999998</v>
      </c>
      <c r="I9">
        <v>0.1</v>
      </c>
      <c r="J9">
        <f>_3_1[[#This Row],[叶面积 (cm²)]]/_3_1[[#This Row],[叶干重]]</f>
        <v>128.1</v>
      </c>
    </row>
    <row r="10" spans="1:10" x14ac:dyDescent="0.3">
      <c r="A10">
        <v>9</v>
      </c>
      <c r="B10" s="1" t="s">
        <v>101</v>
      </c>
      <c r="C10" s="1" t="s">
        <v>102</v>
      </c>
      <c r="D10" s="1" t="s">
        <v>27</v>
      </c>
      <c r="E10" s="1" t="s">
        <v>28</v>
      </c>
      <c r="F10">
        <v>30.21</v>
      </c>
      <c r="G10">
        <v>11.28</v>
      </c>
      <c r="H10">
        <v>3.51</v>
      </c>
      <c r="I10">
        <v>0.22</v>
      </c>
      <c r="J10">
        <f>_3_1[[#This Row],[叶面积 (cm²)]]/_3_1[[#This Row],[叶干重]]</f>
        <v>137.31818181818181</v>
      </c>
    </row>
    <row r="11" spans="1:10" x14ac:dyDescent="0.3">
      <c r="A11">
        <v>10</v>
      </c>
      <c r="B11" s="1" t="s">
        <v>101</v>
      </c>
      <c r="C11" s="1" t="s">
        <v>102</v>
      </c>
      <c r="D11" s="1" t="s">
        <v>27</v>
      </c>
      <c r="E11" s="1" t="s">
        <v>28</v>
      </c>
      <c r="F11">
        <v>25.71</v>
      </c>
      <c r="G11">
        <v>10.36</v>
      </c>
      <c r="H11">
        <v>3.23</v>
      </c>
      <c r="I11">
        <v>0.28999999999999998</v>
      </c>
      <c r="J11">
        <f>_3_1[[#This Row],[叶面积 (cm²)]]/_3_1[[#This Row],[叶干重]]</f>
        <v>88.65517241379311</v>
      </c>
    </row>
    <row r="12" spans="1:10" x14ac:dyDescent="0.3">
      <c r="A12">
        <v>11</v>
      </c>
      <c r="B12" s="1" t="s">
        <v>103</v>
      </c>
      <c r="C12" s="1" t="s">
        <v>104</v>
      </c>
      <c r="D12" s="1" t="s">
        <v>105</v>
      </c>
      <c r="E12" s="1" t="s">
        <v>106</v>
      </c>
      <c r="F12">
        <v>42.06</v>
      </c>
      <c r="G12">
        <v>10.24</v>
      </c>
      <c r="H12">
        <v>5.52</v>
      </c>
      <c r="I12">
        <v>0.22</v>
      </c>
      <c r="J12">
        <f>_3_1[[#This Row],[叶面积 (cm²)]]/_3_1[[#This Row],[叶干重]]</f>
        <v>191.18181818181819</v>
      </c>
    </row>
    <row r="13" spans="1:10" x14ac:dyDescent="0.3">
      <c r="A13">
        <v>12</v>
      </c>
      <c r="B13" s="1" t="s">
        <v>103</v>
      </c>
      <c r="C13" s="1" t="s">
        <v>104</v>
      </c>
      <c r="D13" s="1" t="s">
        <v>105</v>
      </c>
      <c r="E13" s="1" t="s">
        <v>106</v>
      </c>
      <c r="F13">
        <v>12.57</v>
      </c>
      <c r="G13">
        <v>5.54</v>
      </c>
      <c r="H13">
        <v>3.01</v>
      </c>
      <c r="I13">
        <v>0.06</v>
      </c>
      <c r="J13">
        <f>_3_1[[#This Row],[叶面积 (cm²)]]/_3_1[[#This Row],[叶干重]]</f>
        <v>209.5</v>
      </c>
    </row>
    <row r="14" spans="1:10" x14ac:dyDescent="0.3">
      <c r="A14">
        <v>13</v>
      </c>
      <c r="B14" s="1" t="s">
        <v>103</v>
      </c>
      <c r="C14" s="1" t="s">
        <v>104</v>
      </c>
      <c r="D14" s="1" t="s">
        <v>105</v>
      </c>
      <c r="E14" s="1" t="s">
        <v>106</v>
      </c>
      <c r="F14">
        <v>14.71</v>
      </c>
      <c r="G14">
        <v>6.35</v>
      </c>
      <c r="H14">
        <v>3.19</v>
      </c>
      <c r="I14">
        <v>7.0000000000000007E-2</v>
      </c>
      <c r="J14">
        <f>_3_1[[#This Row],[叶面积 (cm²)]]/_3_1[[#This Row],[叶干重]]</f>
        <v>210.14285714285714</v>
      </c>
    </row>
    <row r="15" spans="1:10" x14ac:dyDescent="0.3">
      <c r="A15">
        <v>14</v>
      </c>
      <c r="B15" s="1" t="s">
        <v>103</v>
      </c>
      <c r="C15" s="1" t="s">
        <v>104</v>
      </c>
      <c r="D15" s="1" t="s">
        <v>105</v>
      </c>
      <c r="E15" s="1" t="s">
        <v>106</v>
      </c>
      <c r="F15">
        <v>7.67</v>
      </c>
      <c r="G15">
        <v>4.3499999999999996</v>
      </c>
      <c r="H15">
        <v>2.4</v>
      </c>
      <c r="I15">
        <v>0.03</v>
      </c>
      <c r="J15">
        <f>_3_1[[#This Row],[叶面积 (cm²)]]/_3_1[[#This Row],[叶干重]]</f>
        <v>255.66666666666669</v>
      </c>
    </row>
    <row r="16" spans="1:10" x14ac:dyDescent="0.3">
      <c r="A16">
        <v>15</v>
      </c>
      <c r="B16" s="1" t="s">
        <v>29</v>
      </c>
      <c r="C16" s="1" t="s">
        <v>30</v>
      </c>
      <c r="D16" s="1" t="s">
        <v>31</v>
      </c>
      <c r="E16" s="1" t="s">
        <v>32</v>
      </c>
      <c r="F16">
        <v>9.8699999999999992</v>
      </c>
      <c r="G16">
        <v>5.31</v>
      </c>
      <c r="H16">
        <v>2.66</v>
      </c>
      <c r="I16">
        <v>0.08</v>
      </c>
      <c r="J16">
        <f>_3_1[[#This Row],[叶面积 (cm²)]]/_3_1[[#This Row],[叶干重]]</f>
        <v>123.37499999999999</v>
      </c>
    </row>
    <row r="17" spans="1:10" x14ac:dyDescent="0.3">
      <c r="A17">
        <v>16</v>
      </c>
      <c r="B17" s="1" t="s">
        <v>107</v>
      </c>
      <c r="C17" s="1" t="s">
        <v>108</v>
      </c>
      <c r="D17" s="1" t="s">
        <v>109</v>
      </c>
      <c r="E17" s="1" t="s">
        <v>110</v>
      </c>
      <c r="F17">
        <v>20.100000000000001</v>
      </c>
      <c r="G17">
        <v>7.48</v>
      </c>
      <c r="H17">
        <v>3.81</v>
      </c>
      <c r="I17">
        <v>0.12</v>
      </c>
      <c r="J17">
        <f>_3_1[[#This Row],[叶面积 (cm²)]]/_3_1[[#This Row],[叶干重]]</f>
        <v>167.50000000000003</v>
      </c>
    </row>
    <row r="18" spans="1:10" x14ac:dyDescent="0.3">
      <c r="A18">
        <v>17</v>
      </c>
      <c r="B18" s="1" t="s">
        <v>107</v>
      </c>
      <c r="C18" s="1" t="s">
        <v>108</v>
      </c>
      <c r="D18" s="1" t="s">
        <v>109</v>
      </c>
      <c r="E18" s="1" t="s">
        <v>110</v>
      </c>
      <c r="F18">
        <v>31.21</v>
      </c>
      <c r="G18">
        <v>8.16</v>
      </c>
      <c r="H18">
        <v>5.31</v>
      </c>
      <c r="I18">
        <v>0.16</v>
      </c>
      <c r="J18">
        <f>_3_1[[#This Row],[叶面积 (cm²)]]/_3_1[[#This Row],[叶干重]]</f>
        <v>195.0625</v>
      </c>
    </row>
    <row r="19" spans="1:10" x14ac:dyDescent="0.3">
      <c r="A19">
        <v>18</v>
      </c>
      <c r="B19" s="1" t="s">
        <v>107</v>
      </c>
      <c r="C19" s="1" t="s">
        <v>108</v>
      </c>
      <c r="D19" s="1" t="s">
        <v>109</v>
      </c>
      <c r="E19" s="1" t="s">
        <v>110</v>
      </c>
      <c r="F19">
        <v>28.76</v>
      </c>
      <c r="G19">
        <v>8.44</v>
      </c>
      <c r="H19">
        <v>4.92</v>
      </c>
      <c r="I19">
        <v>0.17</v>
      </c>
      <c r="J19">
        <f>_3_1[[#This Row],[叶面积 (cm²)]]/_3_1[[#This Row],[叶干重]]</f>
        <v>169.1764705882353</v>
      </c>
    </row>
    <row r="20" spans="1:10" x14ac:dyDescent="0.3">
      <c r="A20">
        <v>19</v>
      </c>
      <c r="B20" s="1" t="s">
        <v>107</v>
      </c>
      <c r="C20" s="1" t="s">
        <v>108</v>
      </c>
      <c r="D20" s="1" t="s">
        <v>109</v>
      </c>
      <c r="E20" s="1" t="s">
        <v>110</v>
      </c>
      <c r="F20">
        <v>19.309999999999999</v>
      </c>
      <c r="G20">
        <v>6.72</v>
      </c>
      <c r="H20">
        <v>3.9</v>
      </c>
      <c r="I20">
        <v>0.11</v>
      </c>
      <c r="J20">
        <f>_3_1[[#This Row],[叶面积 (cm²)]]/_3_1[[#This Row],[叶干重]]</f>
        <v>175.54545454545453</v>
      </c>
    </row>
    <row r="21" spans="1:10" x14ac:dyDescent="0.3">
      <c r="A21">
        <v>20</v>
      </c>
      <c r="B21" s="1" t="s">
        <v>107</v>
      </c>
      <c r="C21" s="1" t="s">
        <v>108</v>
      </c>
      <c r="D21" s="1" t="s">
        <v>109</v>
      </c>
      <c r="E21" s="1" t="s">
        <v>110</v>
      </c>
      <c r="F21">
        <v>21.55</v>
      </c>
      <c r="G21">
        <v>6.51</v>
      </c>
      <c r="H21">
        <v>4.21</v>
      </c>
      <c r="I21">
        <v>0.14000000000000001</v>
      </c>
      <c r="J21">
        <f>_3_1[[#This Row],[叶面积 (cm²)]]/_3_1[[#This Row],[叶干重]]</f>
        <v>153.92857142857142</v>
      </c>
    </row>
    <row r="22" spans="1:10" x14ac:dyDescent="0.3">
      <c r="A22">
        <v>21</v>
      </c>
      <c r="B22" s="1" t="s">
        <v>107</v>
      </c>
      <c r="C22" s="1" t="s">
        <v>108</v>
      </c>
      <c r="D22" s="1" t="s">
        <v>109</v>
      </c>
      <c r="E22" s="1" t="s">
        <v>110</v>
      </c>
      <c r="F22">
        <v>28</v>
      </c>
      <c r="G22">
        <v>7.41</v>
      </c>
      <c r="H22">
        <v>5.09</v>
      </c>
      <c r="I22">
        <v>0.18</v>
      </c>
      <c r="J22">
        <f>_3_1[[#This Row],[叶面积 (cm²)]]/_3_1[[#This Row],[叶干重]]</f>
        <v>155.55555555555557</v>
      </c>
    </row>
    <row r="23" spans="1:10" x14ac:dyDescent="0.3">
      <c r="A23">
        <v>22</v>
      </c>
      <c r="B23" s="1" t="s">
        <v>107</v>
      </c>
      <c r="C23" s="1" t="s">
        <v>108</v>
      </c>
      <c r="D23" s="1" t="s">
        <v>109</v>
      </c>
      <c r="E23" s="1" t="s">
        <v>110</v>
      </c>
      <c r="F23">
        <v>24.51</v>
      </c>
      <c r="G23">
        <v>7.43</v>
      </c>
      <c r="H23">
        <v>4.6100000000000003</v>
      </c>
      <c r="I23">
        <v>0.14000000000000001</v>
      </c>
      <c r="J23">
        <f>_3_1[[#This Row],[叶面积 (cm²)]]/_3_1[[#This Row],[叶干重]]</f>
        <v>175.07142857142856</v>
      </c>
    </row>
    <row r="24" spans="1:10" x14ac:dyDescent="0.3">
      <c r="A24">
        <v>23</v>
      </c>
      <c r="B24" s="1" t="s">
        <v>111</v>
      </c>
      <c r="C24" s="1" t="s">
        <v>112</v>
      </c>
      <c r="D24" s="1" t="s">
        <v>19</v>
      </c>
      <c r="E24" s="1" t="s">
        <v>113</v>
      </c>
      <c r="F24">
        <v>4.79</v>
      </c>
      <c r="G24">
        <v>4.0199999999999996</v>
      </c>
      <c r="H24">
        <v>1.67</v>
      </c>
      <c r="I24">
        <v>0.03</v>
      </c>
      <c r="J24">
        <f>_3_1[[#This Row],[叶面积 (cm²)]]/_3_1[[#This Row],[叶干重]]</f>
        <v>159.66666666666669</v>
      </c>
    </row>
    <row r="25" spans="1:10" x14ac:dyDescent="0.3">
      <c r="A25">
        <v>24</v>
      </c>
      <c r="B25" s="1" t="s">
        <v>111</v>
      </c>
      <c r="C25" s="1" t="s">
        <v>112</v>
      </c>
      <c r="D25" s="1" t="s">
        <v>19</v>
      </c>
      <c r="E25" s="1" t="s">
        <v>113</v>
      </c>
      <c r="F25">
        <v>16.72</v>
      </c>
      <c r="G25">
        <v>5.51</v>
      </c>
      <c r="H25">
        <v>3.96</v>
      </c>
      <c r="I25">
        <v>0.09</v>
      </c>
      <c r="J25">
        <f>_3_1[[#This Row],[叶面积 (cm²)]]/_3_1[[#This Row],[叶干重]]</f>
        <v>185.77777777777777</v>
      </c>
    </row>
    <row r="26" spans="1:10" x14ac:dyDescent="0.3">
      <c r="A26">
        <v>25</v>
      </c>
      <c r="B26" s="1" t="s">
        <v>13</v>
      </c>
      <c r="C26" s="1" t="s">
        <v>14</v>
      </c>
      <c r="D26" s="1" t="s">
        <v>15</v>
      </c>
      <c r="E26" s="1" t="s">
        <v>16</v>
      </c>
      <c r="F26">
        <v>8.58</v>
      </c>
      <c r="G26">
        <v>6.02</v>
      </c>
      <c r="H26">
        <v>1.86</v>
      </c>
      <c r="I26">
        <v>0.05</v>
      </c>
      <c r="J26">
        <f>_3_1[[#This Row],[叶面积 (cm²)]]/_3_1[[#This Row],[叶干重]]</f>
        <v>171.6</v>
      </c>
    </row>
    <row r="27" spans="1:10" x14ac:dyDescent="0.3">
      <c r="A27">
        <v>26</v>
      </c>
      <c r="B27" s="1" t="s">
        <v>13</v>
      </c>
      <c r="C27" s="1" t="s">
        <v>14</v>
      </c>
      <c r="D27" s="1" t="s">
        <v>15</v>
      </c>
      <c r="E27" s="1" t="s">
        <v>16</v>
      </c>
      <c r="F27">
        <v>47.03</v>
      </c>
      <c r="G27">
        <v>11.08</v>
      </c>
      <c r="H27">
        <v>5.66</v>
      </c>
      <c r="I27">
        <v>0.19</v>
      </c>
      <c r="J27">
        <f>_3_1[[#This Row],[叶面积 (cm²)]]/_3_1[[#This Row],[叶干重]]</f>
        <v>247.5263157894737</v>
      </c>
    </row>
    <row r="28" spans="1:10" x14ac:dyDescent="0.3">
      <c r="A28">
        <v>27</v>
      </c>
      <c r="B28" s="1" t="s">
        <v>13</v>
      </c>
      <c r="C28" s="1" t="s">
        <v>14</v>
      </c>
      <c r="D28" s="1" t="s">
        <v>15</v>
      </c>
      <c r="E28" s="1" t="s">
        <v>16</v>
      </c>
      <c r="F28">
        <v>15.1</v>
      </c>
      <c r="G28">
        <v>7.84</v>
      </c>
      <c r="H28">
        <v>2.63</v>
      </c>
      <c r="I28">
        <v>0.13</v>
      </c>
      <c r="J28">
        <f>_3_1[[#This Row],[叶面积 (cm²)]]/_3_1[[#This Row],[叶干重]]</f>
        <v>116.15384615384615</v>
      </c>
    </row>
    <row r="29" spans="1:10" x14ac:dyDescent="0.3">
      <c r="A29">
        <v>28</v>
      </c>
      <c r="B29" s="1" t="s">
        <v>114</v>
      </c>
      <c r="C29" s="1" t="s">
        <v>61</v>
      </c>
      <c r="D29" s="1" t="s">
        <v>62</v>
      </c>
      <c r="E29" s="1" t="s">
        <v>63</v>
      </c>
      <c r="F29">
        <v>30.02</v>
      </c>
      <c r="G29">
        <v>7.88</v>
      </c>
      <c r="H29">
        <v>5.16</v>
      </c>
      <c r="I29">
        <v>0.16</v>
      </c>
      <c r="J29">
        <f>_3_1[[#This Row],[叶面积 (cm²)]]/_3_1[[#This Row],[叶干重]]</f>
        <v>187.625</v>
      </c>
    </row>
    <row r="30" spans="1:10" x14ac:dyDescent="0.3">
      <c r="A30">
        <v>29</v>
      </c>
      <c r="B30" s="1" t="s">
        <v>115</v>
      </c>
      <c r="C30" s="1" t="s">
        <v>116</v>
      </c>
      <c r="D30" s="1" t="s">
        <v>117</v>
      </c>
      <c r="E30" s="1" t="s">
        <v>118</v>
      </c>
      <c r="F30">
        <v>11.62</v>
      </c>
      <c r="G30">
        <v>4.7</v>
      </c>
      <c r="H30">
        <v>3.21</v>
      </c>
      <c r="I30">
        <v>0.06</v>
      </c>
      <c r="J30">
        <f>_3_1[[#This Row],[叶面积 (cm²)]]/_3_1[[#This Row],[叶干重]]</f>
        <v>193.66666666666666</v>
      </c>
    </row>
    <row r="31" spans="1:10" x14ac:dyDescent="0.3">
      <c r="A31">
        <v>30</v>
      </c>
      <c r="B31" s="1" t="s">
        <v>115</v>
      </c>
      <c r="C31" s="1" t="s">
        <v>116</v>
      </c>
      <c r="D31" s="1" t="s">
        <v>117</v>
      </c>
      <c r="E31" s="1" t="s">
        <v>118</v>
      </c>
      <c r="F31">
        <v>4.3899999999999997</v>
      </c>
      <c r="G31">
        <v>2.73</v>
      </c>
      <c r="H31">
        <v>2.1</v>
      </c>
      <c r="I31">
        <v>0.02</v>
      </c>
      <c r="J31">
        <f>_3_1[[#This Row],[叶面积 (cm²)]]/_3_1[[#This Row],[叶干重]]</f>
        <v>219.49999999999997</v>
      </c>
    </row>
    <row r="32" spans="1:10" x14ac:dyDescent="0.3">
      <c r="A32">
        <v>31</v>
      </c>
      <c r="B32" s="1" t="s">
        <v>115</v>
      </c>
      <c r="C32" s="1" t="s">
        <v>116</v>
      </c>
      <c r="D32" s="1" t="s">
        <v>117</v>
      </c>
      <c r="E32" s="1" t="s">
        <v>118</v>
      </c>
      <c r="F32">
        <v>4.24</v>
      </c>
      <c r="G32">
        <v>3.17</v>
      </c>
      <c r="H32">
        <v>1.82</v>
      </c>
      <c r="I32">
        <v>0.02</v>
      </c>
      <c r="J32">
        <f>_3_1[[#This Row],[叶面积 (cm²)]]/_3_1[[#This Row],[叶干重]]</f>
        <v>212</v>
      </c>
    </row>
    <row r="33" spans="1:10" x14ac:dyDescent="0.3">
      <c r="A33">
        <v>32</v>
      </c>
      <c r="B33" s="1" t="s">
        <v>115</v>
      </c>
      <c r="C33" s="1" t="s">
        <v>116</v>
      </c>
      <c r="D33" s="1" t="s">
        <v>117</v>
      </c>
      <c r="E33" s="1" t="s">
        <v>118</v>
      </c>
      <c r="F33">
        <v>12.24</v>
      </c>
      <c r="G33">
        <v>5.22</v>
      </c>
      <c r="H33">
        <v>3.09</v>
      </c>
      <c r="I33">
        <v>0.08</v>
      </c>
      <c r="J33">
        <f>_3_1[[#This Row],[叶面积 (cm²)]]/_3_1[[#This Row],[叶干重]]</f>
        <v>153</v>
      </c>
    </row>
    <row r="34" spans="1:10" x14ac:dyDescent="0.3">
      <c r="A34">
        <v>33</v>
      </c>
      <c r="B34" s="1" t="s">
        <v>119</v>
      </c>
      <c r="C34" s="1" t="s">
        <v>120</v>
      </c>
      <c r="D34" s="1" t="s">
        <v>19</v>
      </c>
      <c r="E34" s="1" t="s">
        <v>113</v>
      </c>
      <c r="F34">
        <v>20.39</v>
      </c>
      <c r="G34">
        <v>8.86</v>
      </c>
      <c r="H34">
        <v>3.22</v>
      </c>
      <c r="I34">
        <v>0.22</v>
      </c>
      <c r="J34">
        <f>_3_1[[#This Row],[叶面积 (cm²)]]/_3_1[[#This Row],[叶干重]]</f>
        <v>92.681818181818187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2617-4158-497F-99B2-CFE60420318F}">
  <dimension ref="A1:J23"/>
  <sheetViews>
    <sheetView tabSelected="1" workbookViewId="0">
      <selection activeCell="L11" sqref="L11"/>
    </sheetView>
  </sheetViews>
  <sheetFormatPr defaultRowHeight="14" x14ac:dyDescent="0.3"/>
  <cols>
    <col min="1" max="1" width="6.9140625" bestFit="1" customWidth="1"/>
    <col min="2" max="2" width="14.4140625" bestFit="1" customWidth="1"/>
    <col min="3" max="3" width="29.4140625" bestFit="1" customWidth="1"/>
    <col min="4" max="4" width="15.08203125" bestFit="1" customWidth="1"/>
    <col min="5" max="5" width="11.33203125" bestFit="1" customWidth="1"/>
    <col min="6" max="6" width="13.58203125" bestFit="1" customWidth="1"/>
    <col min="7" max="7" width="10.5" bestFit="1" customWidth="1"/>
    <col min="8" max="8" width="11" bestFit="1" customWidth="1"/>
    <col min="9" max="9" width="8.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135</v>
      </c>
      <c r="J1" t="s">
        <v>134</v>
      </c>
    </row>
    <row r="2" spans="1:10" x14ac:dyDescent="0.3">
      <c r="A2">
        <v>1</v>
      </c>
      <c r="B2" s="1" t="s">
        <v>84</v>
      </c>
      <c r="C2" s="1" t="s">
        <v>85</v>
      </c>
      <c r="D2" s="1" t="s">
        <v>86</v>
      </c>
      <c r="E2" s="1" t="s">
        <v>87</v>
      </c>
      <c r="F2">
        <v>5.14</v>
      </c>
      <c r="G2">
        <v>3.51</v>
      </c>
      <c r="H2">
        <v>1.91</v>
      </c>
      <c r="I2">
        <v>2.8000000000000001E-2</v>
      </c>
      <c r="J2">
        <f>_3_2[[#This Row],[叶面积 (cm²)]]/_3_2[[#This Row],[叶干重]]</f>
        <v>183.57142857142856</v>
      </c>
    </row>
    <row r="3" spans="1:10" x14ac:dyDescent="0.3">
      <c r="A3">
        <v>2</v>
      </c>
      <c r="B3" s="1" t="s">
        <v>84</v>
      </c>
      <c r="C3" s="1" t="s">
        <v>85</v>
      </c>
      <c r="D3" s="1" t="s">
        <v>86</v>
      </c>
      <c r="E3" s="1" t="s">
        <v>87</v>
      </c>
      <c r="F3">
        <v>4.5599999999999996</v>
      </c>
      <c r="G3">
        <v>3.3</v>
      </c>
      <c r="H3">
        <v>1.83</v>
      </c>
      <c r="I3">
        <v>0.02</v>
      </c>
      <c r="J3">
        <f>_3_2[[#This Row],[叶面积 (cm²)]]/_3_2[[#This Row],[叶干重]]</f>
        <v>227.99999999999997</v>
      </c>
    </row>
    <row r="4" spans="1:10" x14ac:dyDescent="0.3">
      <c r="A4">
        <v>3</v>
      </c>
      <c r="B4" s="1" t="s">
        <v>84</v>
      </c>
      <c r="C4" s="1" t="s">
        <v>85</v>
      </c>
      <c r="D4" s="1" t="s">
        <v>86</v>
      </c>
      <c r="E4" s="1" t="s">
        <v>87</v>
      </c>
      <c r="F4">
        <v>5.05</v>
      </c>
      <c r="G4">
        <v>3.5</v>
      </c>
      <c r="H4">
        <v>1.94</v>
      </c>
      <c r="I4">
        <v>2.8000000000000001E-2</v>
      </c>
      <c r="J4">
        <f>_3_2[[#This Row],[叶面积 (cm²)]]/_3_2[[#This Row],[叶干重]]</f>
        <v>180.35714285714286</v>
      </c>
    </row>
    <row r="5" spans="1:10" x14ac:dyDescent="0.3">
      <c r="A5">
        <v>4</v>
      </c>
      <c r="B5" s="1" t="s">
        <v>84</v>
      </c>
      <c r="C5" s="1" t="s">
        <v>85</v>
      </c>
      <c r="D5" s="1" t="s">
        <v>86</v>
      </c>
      <c r="E5" s="1" t="s">
        <v>87</v>
      </c>
      <c r="F5">
        <v>7.97</v>
      </c>
      <c r="G5">
        <v>5.58</v>
      </c>
      <c r="H5">
        <v>1.96</v>
      </c>
      <c r="I5">
        <v>0.09</v>
      </c>
      <c r="J5">
        <f>_3_2[[#This Row],[叶面积 (cm²)]]/_3_2[[#This Row],[叶干重]]</f>
        <v>88.555555555555557</v>
      </c>
    </row>
    <row r="6" spans="1:10" x14ac:dyDescent="0.3">
      <c r="A6">
        <v>5</v>
      </c>
      <c r="B6" s="1" t="s">
        <v>84</v>
      </c>
      <c r="C6" s="1" t="s">
        <v>85</v>
      </c>
      <c r="D6" s="1" t="s">
        <v>86</v>
      </c>
      <c r="E6" s="1" t="s">
        <v>87</v>
      </c>
      <c r="F6">
        <v>8.09</v>
      </c>
      <c r="G6">
        <v>5.94</v>
      </c>
      <c r="H6">
        <v>1.97</v>
      </c>
      <c r="I6">
        <v>0.05</v>
      </c>
      <c r="J6">
        <f>_3_2[[#This Row],[叶面积 (cm²)]]/_3_2[[#This Row],[叶干重]]</f>
        <v>161.79999999999998</v>
      </c>
    </row>
    <row r="7" spans="1:10" x14ac:dyDescent="0.3">
      <c r="A7">
        <v>6</v>
      </c>
      <c r="B7" s="1" t="s">
        <v>84</v>
      </c>
      <c r="C7" s="1" t="s">
        <v>85</v>
      </c>
      <c r="D7" s="1" t="s">
        <v>86</v>
      </c>
      <c r="E7" s="1" t="s">
        <v>87</v>
      </c>
      <c r="F7">
        <v>3.18</v>
      </c>
      <c r="G7">
        <v>3.13</v>
      </c>
      <c r="H7">
        <v>1.36</v>
      </c>
      <c r="I7">
        <v>0.02</v>
      </c>
      <c r="J7">
        <f>_3_2[[#This Row],[叶面积 (cm²)]]/_3_2[[#This Row],[叶干重]]</f>
        <v>159</v>
      </c>
    </row>
    <row r="8" spans="1:10" x14ac:dyDescent="0.3">
      <c r="A8">
        <v>7</v>
      </c>
      <c r="B8" s="1" t="s">
        <v>84</v>
      </c>
      <c r="C8" s="1" t="s">
        <v>85</v>
      </c>
      <c r="D8" s="1" t="s">
        <v>86</v>
      </c>
      <c r="E8" s="1" t="s">
        <v>87</v>
      </c>
      <c r="F8">
        <v>5.8</v>
      </c>
      <c r="G8">
        <v>4.09</v>
      </c>
      <c r="H8">
        <v>1.89</v>
      </c>
      <c r="I8">
        <v>2.8000000000000001E-2</v>
      </c>
      <c r="J8">
        <f>_3_2[[#This Row],[叶面积 (cm²)]]/_3_2[[#This Row],[叶干重]]</f>
        <v>207.14285714285714</v>
      </c>
    </row>
    <row r="9" spans="1:10" x14ac:dyDescent="0.3">
      <c r="A9">
        <v>8</v>
      </c>
      <c r="B9" s="1" t="s">
        <v>121</v>
      </c>
      <c r="C9" s="1" t="s">
        <v>122</v>
      </c>
      <c r="D9" s="1" t="s">
        <v>123</v>
      </c>
      <c r="E9" s="1" t="s">
        <v>124</v>
      </c>
      <c r="F9">
        <v>7.62</v>
      </c>
      <c r="G9">
        <v>4.4400000000000004</v>
      </c>
      <c r="H9">
        <v>2.39</v>
      </c>
      <c r="I9">
        <v>7.0000000000000007E-2</v>
      </c>
      <c r="J9">
        <f>_3_2[[#This Row],[叶面积 (cm²)]]/_3_2[[#This Row],[叶干重]]</f>
        <v>108.85714285714285</v>
      </c>
    </row>
    <row r="10" spans="1:10" x14ac:dyDescent="0.3">
      <c r="A10">
        <v>9</v>
      </c>
      <c r="B10" s="1" t="s">
        <v>29</v>
      </c>
      <c r="C10" s="1" t="s">
        <v>30</v>
      </c>
      <c r="D10" s="1" t="s">
        <v>31</v>
      </c>
      <c r="E10" s="1" t="s">
        <v>32</v>
      </c>
      <c r="F10">
        <v>8.1</v>
      </c>
      <c r="G10">
        <v>4.3600000000000003</v>
      </c>
      <c r="H10">
        <v>2.41</v>
      </c>
      <c r="I10">
        <v>0.03</v>
      </c>
      <c r="J10">
        <f>_3_2[[#This Row],[叶面积 (cm²)]]/_3_2[[#This Row],[叶干重]]</f>
        <v>270</v>
      </c>
    </row>
    <row r="11" spans="1:10" x14ac:dyDescent="0.3">
      <c r="A11">
        <v>10</v>
      </c>
      <c r="B11" s="1" t="s">
        <v>29</v>
      </c>
      <c r="C11" s="1" t="s">
        <v>30</v>
      </c>
      <c r="D11" s="1" t="s">
        <v>31</v>
      </c>
      <c r="E11" s="1" t="s">
        <v>32</v>
      </c>
      <c r="F11">
        <v>8.75</v>
      </c>
      <c r="G11">
        <v>5.72</v>
      </c>
      <c r="H11">
        <v>2.08</v>
      </c>
      <c r="I11">
        <v>0.03</v>
      </c>
      <c r="J11">
        <f>_3_2[[#This Row],[叶面积 (cm²)]]/_3_2[[#This Row],[叶干重]]</f>
        <v>291.66666666666669</v>
      </c>
    </row>
    <row r="12" spans="1:10" x14ac:dyDescent="0.3">
      <c r="A12">
        <v>11</v>
      </c>
      <c r="B12" s="1" t="s">
        <v>29</v>
      </c>
      <c r="C12" s="1" t="s">
        <v>30</v>
      </c>
      <c r="D12" s="1" t="s">
        <v>31</v>
      </c>
      <c r="E12" s="1" t="s">
        <v>32</v>
      </c>
      <c r="F12">
        <v>16.54</v>
      </c>
      <c r="G12">
        <v>6.57</v>
      </c>
      <c r="H12">
        <v>3.26</v>
      </c>
      <c r="I12">
        <v>0.09</v>
      </c>
      <c r="J12">
        <f>_3_2[[#This Row],[叶面积 (cm²)]]/_3_2[[#This Row],[叶干重]]</f>
        <v>183.77777777777777</v>
      </c>
    </row>
    <row r="13" spans="1:10" x14ac:dyDescent="0.3">
      <c r="A13">
        <v>12</v>
      </c>
      <c r="B13" s="1" t="s">
        <v>125</v>
      </c>
      <c r="C13" s="1" t="s">
        <v>126</v>
      </c>
      <c r="D13" s="1" t="s">
        <v>127</v>
      </c>
      <c r="E13" s="1" t="s">
        <v>128</v>
      </c>
      <c r="F13">
        <v>22.74</v>
      </c>
      <c r="G13">
        <v>6.7</v>
      </c>
      <c r="H13">
        <v>5.28</v>
      </c>
      <c r="I13">
        <v>0.39</v>
      </c>
      <c r="J13">
        <f>_3_2[[#This Row],[叶面积 (cm²)]]/_3_2[[#This Row],[叶干重]]</f>
        <v>58.307692307692299</v>
      </c>
    </row>
    <row r="14" spans="1:10" x14ac:dyDescent="0.3">
      <c r="A14">
        <v>13</v>
      </c>
      <c r="B14" s="1" t="s">
        <v>13</v>
      </c>
      <c r="C14" s="1" t="s">
        <v>14</v>
      </c>
      <c r="D14" s="1" t="s">
        <v>15</v>
      </c>
      <c r="E14" s="1" t="s">
        <v>16</v>
      </c>
      <c r="F14">
        <v>12.93</v>
      </c>
      <c r="G14">
        <v>6.83</v>
      </c>
      <c r="H14">
        <v>2.61</v>
      </c>
      <c r="I14">
        <v>0.09</v>
      </c>
      <c r="J14">
        <f>_3_2[[#This Row],[叶面积 (cm²)]]/_3_2[[#This Row],[叶干重]]</f>
        <v>143.66666666666666</v>
      </c>
    </row>
    <row r="15" spans="1:10" x14ac:dyDescent="0.3">
      <c r="A15">
        <v>14</v>
      </c>
      <c r="B15" s="1" t="s">
        <v>13</v>
      </c>
      <c r="C15" s="1" t="s">
        <v>14</v>
      </c>
      <c r="D15" s="1" t="s">
        <v>15</v>
      </c>
      <c r="E15" s="1" t="s">
        <v>16</v>
      </c>
      <c r="F15">
        <v>18.829999999999998</v>
      </c>
      <c r="G15">
        <v>6.35</v>
      </c>
      <c r="H15">
        <v>3.9</v>
      </c>
      <c r="I15">
        <v>0.09</v>
      </c>
      <c r="J15">
        <f>_3_2[[#This Row],[叶面积 (cm²)]]/_3_2[[#This Row],[叶干重]]</f>
        <v>209.2222222222222</v>
      </c>
    </row>
    <row r="16" spans="1:10" x14ac:dyDescent="0.3">
      <c r="A16">
        <v>15</v>
      </c>
      <c r="B16" s="1" t="s">
        <v>129</v>
      </c>
      <c r="C16" s="1" t="s">
        <v>130</v>
      </c>
      <c r="D16" s="1" t="s">
        <v>131</v>
      </c>
      <c r="E16" s="1" t="s">
        <v>131</v>
      </c>
      <c r="F16">
        <v>22.45</v>
      </c>
      <c r="G16">
        <v>7.69</v>
      </c>
      <c r="H16">
        <v>4.03</v>
      </c>
      <c r="I16">
        <v>0.18</v>
      </c>
      <c r="J16">
        <f>_3_2[[#This Row],[叶面积 (cm²)]]/_3_2[[#This Row],[叶干重]]</f>
        <v>124.72222222222223</v>
      </c>
    </row>
    <row r="17" spans="1:10" x14ac:dyDescent="0.3">
      <c r="A17">
        <v>16</v>
      </c>
      <c r="B17" s="1" t="s">
        <v>129</v>
      </c>
      <c r="C17" s="1" t="s">
        <v>130</v>
      </c>
      <c r="D17" s="1" t="s">
        <v>131</v>
      </c>
      <c r="E17" s="1" t="s">
        <v>131</v>
      </c>
      <c r="F17">
        <v>15.78</v>
      </c>
      <c r="G17">
        <v>6.82</v>
      </c>
      <c r="H17">
        <v>3</v>
      </c>
      <c r="I17">
        <v>0.04</v>
      </c>
      <c r="J17">
        <f>_3_2[[#This Row],[叶面积 (cm²)]]/_3_2[[#This Row],[叶干重]]</f>
        <v>394.5</v>
      </c>
    </row>
    <row r="18" spans="1:10" x14ac:dyDescent="0.3">
      <c r="A18">
        <v>17</v>
      </c>
      <c r="B18" s="1" t="s">
        <v>129</v>
      </c>
      <c r="C18" s="1" t="s">
        <v>130</v>
      </c>
      <c r="D18" s="1" t="s">
        <v>131</v>
      </c>
      <c r="E18" s="1" t="s">
        <v>131</v>
      </c>
      <c r="F18">
        <v>8.26</v>
      </c>
      <c r="G18">
        <v>5.74</v>
      </c>
      <c r="H18">
        <v>1.96</v>
      </c>
      <c r="I18">
        <v>0.03</v>
      </c>
      <c r="J18">
        <f>_3_2[[#This Row],[叶面积 (cm²)]]/_3_2[[#This Row],[叶干重]]</f>
        <v>275.33333333333331</v>
      </c>
    </row>
    <row r="19" spans="1:10" x14ac:dyDescent="0.3">
      <c r="A19">
        <v>18</v>
      </c>
      <c r="B19" s="1" t="s">
        <v>129</v>
      </c>
      <c r="C19" s="1" t="s">
        <v>130</v>
      </c>
      <c r="D19" s="1" t="s">
        <v>131</v>
      </c>
      <c r="E19" s="1" t="s">
        <v>131</v>
      </c>
      <c r="F19">
        <v>8.67</v>
      </c>
      <c r="G19">
        <v>5.35</v>
      </c>
      <c r="H19">
        <v>2.2999999999999998</v>
      </c>
      <c r="I19">
        <v>0.03</v>
      </c>
      <c r="J19">
        <f>_3_2[[#This Row],[叶面积 (cm²)]]/_3_2[[#This Row],[叶干重]]</f>
        <v>289</v>
      </c>
    </row>
    <row r="20" spans="1:10" x14ac:dyDescent="0.3">
      <c r="A20">
        <v>19</v>
      </c>
      <c r="B20" s="1" t="s">
        <v>129</v>
      </c>
      <c r="C20" s="1" t="s">
        <v>130</v>
      </c>
      <c r="D20" s="1" t="s">
        <v>131</v>
      </c>
      <c r="E20" s="1" t="s">
        <v>131</v>
      </c>
      <c r="F20">
        <v>4.0999999999999996</v>
      </c>
      <c r="G20">
        <v>3.94</v>
      </c>
      <c r="H20">
        <v>1.36</v>
      </c>
      <c r="I20">
        <v>0.04</v>
      </c>
      <c r="J20">
        <f>_3_2[[#This Row],[叶面积 (cm²)]]/_3_2[[#This Row],[叶干重]]</f>
        <v>102.49999999999999</v>
      </c>
    </row>
    <row r="21" spans="1:10" x14ac:dyDescent="0.3">
      <c r="A21">
        <v>20</v>
      </c>
      <c r="B21" s="1" t="s">
        <v>129</v>
      </c>
      <c r="C21" s="1" t="s">
        <v>130</v>
      </c>
      <c r="D21" s="1" t="s">
        <v>131</v>
      </c>
      <c r="E21" s="1" t="s">
        <v>131</v>
      </c>
      <c r="F21">
        <v>8.61</v>
      </c>
      <c r="G21">
        <v>4</v>
      </c>
      <c r="H21">
        <v>2.93</v>
      </c>
      <c r="I21">
        <v>0.1</v>
      </c>
      <c r="J21">
        <f>_3_2[[#This Row],[叶面积 (cm²)]]/_3_2[[#This Row],[叶干重]]</f>
        <v>86.1</v>
      </c>
    </row>
    <row r="22" spans="1:10" x14ac:dyDescent="0.3">
      <c r="A22">
        <v>21</v>
      </c>
      <c r="B22" s="1" t="s">
        <v>129</v>
      </c>
      <c r="C22" s="1" t="s">
        <v>130</v>
      </c>
      <c r="D22" s="1" t="s">
        <v>131</v>
      </c>
      <c r="E22" s="1" t="s">
        <v>131</v>
      </c>
      <c r="F22">
        <v>5.39</v>
      </c>
      <c r="G22">
        <v>3.8</v>
      </c>
      <c r="H22">
        <v>1.84</v>
      </c>
      <c r="I22">
        <v>0.02</v>
      </c>
      <c r="J22">
        <f>_3_2[[#This Row],[叶面积 (cm²)]]/_3_2[[#This Row],[叶干重]]</f>
        <v>269.5</v>
      </c>
    </row>
    <row r="23" spans="1:10" x14ac:dyDescent="0.3">
      <c r="A23">
        <v>22</v>
      </c>
      <c r="B23" s="1" t="s">
        <v>129</v>
      </c>
      <c r="C23" s="1" t="s">
        <v>130</v>
      </c>
      <c r="D23" s="1" t="s">
        <v>131</v>
      </c>
      <c r="E23" s="1" t="s">
        <v>131</v>
      </c>
      <c r="F23">
        <v>7.24</v>
      </c>
      <c r="G23">
        <v>5.64</v>
      </c>
      <c r="H23">
        <v>2.09</v>
      </c>
      <c r="I23">
        <v>0.03</v>
      </c>
      <c r="J23">
        <f>_3_2[[#This Row],[叶面积 (cm²)]]/_3_2[[#This Row],[叶干重]]</f>
        <v>241.33333333333334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S y g W W 7 Q 9 e n m m A A A A 9 w A A A B I A H A B D b 2 5 m a W c v U G F j a 2 F n Z S 5 4 b W w g o h g A K K A U A A A A A A A A A A A A A A A A A A A A A A A A A A A A h Y 8 x D o I w G I W v Q r r T l q r R k J 8 y s I o x M T G u T a 3 Q C M X Q Y o l X c / B I X k G M o m 6 O 7 3 v f 8 N 7 9 e o O 0 r 6 v g r F q r G 5 O g C F M U K C O b v T Z F g j p 3 C B c o 5 b A W 8 i g K F Q y y s X F v 9 w k q n T v F h H j v s Z / g p i 0 I o z Q i u 3 y 5 k a W q B f r I + r 8 c a m O d M F I h D t v X G M 5 w N J 3 h i L I 5 p k B G C r k 2 X 4 M N g 5 / t D 4 S s q 1 z X K n 4 p w 2 w F Z I x A 3 i f 4 A 1 B L A w Q U A A I A C A B L K B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y g W W 4 g C y x 7 c A Q A A S w 4 A A B M A H A B G b 3 J t d W x h c y 9 T Z W N 0 a W 9 u M S 5 t I K I Y A C i g F A A A A A A A A A A A A A A A A A A A A A A A A A A A A O 2 U z 0 s b Q R T H 7 4 H 8 D 8 P 2 k s B 0 M b E V t e y h J N Y W i l Q S T 2 4 P 4 2 b a L t 2 d C T O z t h I 8 F A p R J C S C l d K i F A / 1 Z E W R V m u k 4 N / i 7 p K T / 0 L f 4 s 9 U 2 9 u e O g O P 2 Z n 3 n e + 8 W T 4 8 S R 3 l c o Y q Z 3 P h Q T a T z c h X R N A a u m M U 7 h Y M Z C G P q m w G w Y h + d m B Z k r N m m T u B T 5 n K P X I 9 a p Y 4 U 7 C Q O a M 0 a k 9 J K q T 9 l L w Z H r H L V L 5 W v G 7 X i C L 2 u O B B 3 Q b P J E x H z h p 5 P F 2 m n u u 7 i g r L w A Z G J e 4 F P p P W C E Z j z O E 1 l 7 2 0 h u 4 P D B Q w m g y 4 o h U 1 5 1 H r 6 t O c 4 I w + z + P z + t q d s N W M P 7 2 P v j R 7 G x + h 1 i q Z A d E z w X 0 4 8 Z i S G t S W g 2 d g N H 2 + + d D z K g 7 x i J C W E s E 1 r 8 9 7 0 c o B e M U 7 h + H 6 0 q V X V R A m X 3 D h n 5 V a n a t T c O y / G D c a R t x d D d s / 4 E l P m B q 6 Z y a 6 e Y w a R r j 1 N e y 0 T r s L J / t b 0 W r z t L s I G g V Z p O h b 1 S + J l h Z P 9 t / d J o k 3 l 2 8 e 2 1 m / u d f + 3 l v b i D e 3 U c 7 x j 3 f z F w I W + D N U X E o + / I L 0 X 5 L h t y P 0 j + z B b q / Z 6 r t 3 P p / N u O z W v / g n X s U U 8 C o m o f H S e B V T 6 F 7 g m Y T G S + N V T K F 7 g W c S G i + N 1 2 A K 3 Q s 8 k 9 B 4 a b w G U + h e 4 J m E x u u / x O s 3 U E s B A i 0 A F A A C A A g A S y g W W 7 Q 9 e n m m A A A A 9 w A A A B I A A A A A A A A A A A A A A A A A A A A A A E N v b m Z p Z y 9 Q Y W N r Y W d l L n h t b F B L A Q I t A B Q A A g A I A E s o F l s P y u m r p A A A A O k A A A A T A A A A A A A A A A A A A A A A A P I A A A B b Q 2 9 u d G V u d F 9 U e X B l c 1 0 u e G 1 s U E s B A i 0 A F A A C A A g A S y g W W 4 g C y x 7 c A Q A A S w 4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0 c A A A A A A A A 1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S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B k N D d l M 2 U t Y m F h M C 0 0 Y W I 4 L T h i N j E t Y j g 3 M j R k Z j Q y O D c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j A 6 N T Q 6 N T Y u M D c y N j E z O V o i I C 8 + P E V u d H J 5 I F R 5 c G U 9 I k Z p b G x D b 2 x 1 b W 5 U e X B l c y I g V m F s d W U 9 I n N B d 1 l H Q m d Z R k J R V U c i I C 8 + P E V u d H J 5 I F R 5 c G U 9 I k Z p b G x D b 2 x 1 b W 5 O Y W 1 l c y I g V m F s d W U 9 I n N b J n F 1 b 3 Q 7 5 7 y W 5 Y + 3 J n F 1 b 3 Q 7 L C Z x d W 9 0 O + W t p u W Q j e + 8 i O S 4 r e a W h + + 8 i S Z x d W 9 0 O y w m c X V v d D v l r a b l k I 3 v v I j m i 4 n k u I H v v I k m c X V v d D s s J n F 1 b 3 Q 7 5 6 e R J n F 1 b 3 Q 7 L C Z x d W 9 0 O + W x n i Z x d W 9 0 O y w m c X V v d D v l j 7 b p n a L n p 6 8 g K G N t w r I p J n F 1 b 3 Q 7 L C Z x d W 9 0 O + W P t u m V v y h j b S k m c X V v d D s s J n F 1 b 3 Q 7 5 Y + 2 5 a 6 9 I C h j b S k m c X V v d D s s J n F 1 b 3 Q 7 5 Y + 2 5 b m y 6 Y e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0 x L + a b t O a U u e e a h O e x u + W e i y 5 7 5 7 y W 5 Y + 3 L D B 9 J n F 1 b 3 Q 7 L C Z x d W 9 0 O 1 N l Y 3 R p b 2 4 x L z E t M S / m m 7 T m l L n n m o T n s b v l n o s u e + W t p u W Q j e + 8 i O S 4 r e a W h + + 8 i S w x f S Z x d W 9 0 O y w m c X V v d D t T Z W N 0 a W 9 u M S 8 x L T E v 5 p u 0 5 p S 5 5 5 q E 5 7 G 7 5 Z 6 L L n v l r a b l k I 3 v v I j m i 4 n k u I H v v I k s M n 0 m c X V v d D s s J n F 1 b 3 Q 7 U 2 V j d G l v b j E v M S 0 x L + a b t O a U u e e a h O e x u + W e i y 5 7 5 6 e R L D N 9 J n F 1 b 3 Q 7 L C Z x d W 9 0 O 1 N l Y 3 R p b 2 4 x L z E t M S / m m 7 T m l L n n m o T n s b v l n o s u e + W x n i w 0 f S Z x d W 9 0 O y w m c X V v d D t T Z W N 0 a W 9 u M S 8 x L T E v 5 p u 0 5 p S 5 5 5 q E 5 7 G 7 5 Z 6 L L n v l j 7 b p n a L n p 6 8 g K G N t w r I p L D V 9 J n F 1 b 3 Q 7 L C Z x d W 9 0 O 1 N l Y 3 R p b 2 4 x L z E t M S / m m 7 T m l L n n m o T n s b v l n o s u e + W P t u m V v y h j b S k s N n 0 m c X V v d D s s J n F 1 b 3 Q 7 U 2 V j d G l v b j E v M S 0 x L + a b t O a U u e e a h O e x u + W e i y 5 7 5 Y + 2 5 a 6 9 I C h j b S k s N 3 0 m c X V v d D s s J n F 1 b 3 Q 7 U 2 V j d G l v b j E v M S 0 x L + a b t O a U u e e a h O e x u + W e i y 5 7 5 Y + 2 5 b m y 6 Y e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E t M S / m m 7 T m l L n n m o T n s b v l n o s u e + e 8 l u W P t y w w f S Z x d W 9 0 O y w m c X V v d D t T Z W N 0 a W 9 u M S 8 x L T E v 5 p u 0 5 p S 5 5 5 q E 5 7 G 7 5 Z 6 L L n v l r a b l k I 3 v v I j k u K 3 m l o f v v I k s M X 0 m c X V v d D s s J n F 1 b 3 Q 7 U 2 V j d G l v b j E v M S 0 x L + a b t O a U u e e a h O e x u + W e i y 5 7 5 a 2 m 5 Z C N 7 7 y I 5 o u J 5 L i B 7 7 y J L D J 9 J n F 1 b 3 Q 7 L C Z x d W 9 0 O 1 N l Y 3 R p b 2 4 x L z E t M S / m m 7 T m l L n n m o T n s b v l n o s u e + e n k S w z f S Z x d W 9 0 O y w m c X V v d D t T Z W N 0 a W 9 u M S 8 x L T E v 5 p u 0 5 p S 5 5 5 q E 5 7 G 7 5 Z 6 L L n v l s Z 4 s N H 0 m c X V v d D s s J n F 1 b 3 Q 7 U 2 V j d G l v b j E v M S 0 x L + a b t O a U u e e a h O e x u + W e i y 5 7 5 Y + 2 6 Z 2 i 5 6 e v I C h j b c K y K S w 1 f S Z x d W 9 0 O y w m c X V v d D t T Z W N 0 a W 9 u M S 8 x L T E v 5 p u 0 5 p S 5 5 5 q E 5 7 G 7 5 Z 6 L L n v l j 7 b p l b 8 o Y 2 0 p L D Z 9 J n F 1 b 3 Q 7 L C Z x d W 9 0 O 1 N l Y 3 R p b 2 4 x L z E t M S / m m 7 T m l L n n m o T n s b v l n o s u e + W P t u W u v S A o Y 2 0 p L D d 9 J n F 1 b 3 Q 7 L C Z x d W 9 0 O 1 N l Y 3 R p b 2 4 x L z E t M S / m m 7 T m l L n n m o T n s b v l n o s u e + W P t u W 5 s u m H j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0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t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T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Q 4 N 2 Z k N j k t M T E x Y i 0 0 N z Z m L T k 5 O T U t O G U 0 Y m M 3 Z m V j Z j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j A 6 N T Y 6 M D A u O T g z N T Q 4 M F o i I C 8 + P E V u d H J 5 I F R 5 c G U 9 I k Z p b G x D b 2 x 1 b W 5 U e X B l c y I g V m F s d W U 9 I n N B d 1 l H Q m d Z R k J R V U c i I C 8 + P E V u d H J 5 I F R 5 c G U 9 I k Z p b G x D b 2 x 1 b W 5 O Y W 1 l c y I g V m F s d W U 9 I n N b J n F 1 b 3 Q 7 5 7 y W 5 Y + 3 J n F 1 b 3 Q 7 L C Z x d W 9 0 O + W t p u W Q j e + 8 i O S 4 r e a W h + + 8 i S Z x d W 9 0 O y w m c X V v d D v l r a b l k I 3 v v I j m i 4 n k u I H v v I k m c X V v d D s s J n F 1 b 3 Q 7 5 6 e R J n F 1 b 3 Q 7 L C Z x d W 9 0 O + W x n i Z x d W 9 0 O y w m c X V v d D v l j 7 b p n a L n p 6 8 g K G N t w r I p J n F 1 b 3 Q 7 L C Z x d W 9 0 O + W P t u m V v y h j b S k m c X V v d D s s J n F 1 b 3 Q 7 5 Y + 2 5 a 6 9 I C h j b S k m c X V v d D s s J n F 1 b 3 Q 7 5 Y + 2 5 b m y 6 Y e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0 y L + a b t O a U u e e a h O e x u + W e i y 5 7 5 7 y W 5 Y + 3 L D B 9 J n F 1 b 3 Q 7 L C Z x d W 9 0 O 1 N l Y 3 R p b 2 4 x L z E t M i / m m 7 T m l L n n m o T n s b v l n o s u e + W t p u W Q j e + 8 i O S 4 r e a W h + + 8 i S w x f S Z x d W 9 0 O y w m c X V v d D t T Z W N 0 a W 9 u M S 8 x L T I v 5 p u 0 5 p S 5 5 5 q E 5 7 G 7 5 Z 6 L L n v l r a b l k I 3 v v I j m i 4 n k u I H v v I k s M n 0 m c X V v d D s s J n F 1 b 3 Q 7 U 2 V j d G l v b j E v M S 0 y L + a b t O a U u e e a h O e x u + W e i y 5 7 5 6 e R L D N 9 J n F 1 b 3 Q 7 L C Z x d W 9 0 O 1 N l Y 3 R p b 2 4 x L z E t M i / m m 7 T m l L n n m o T n s b v l n o s u e + W x n i w 0 f S Z x d W 9 0 O y w m c X V v d D t T Z W N 0 a W 9 u M S 8 x L T I v 5 p u 0 5 p S 5 5 5 q E 5 7 G 7 5 Z 6 L L n v l j 7 b p n a L n p 6 8 g K G N t w r I p L D V 9 J n F 1 b 3 Q 7 L C Z x d W 9 0 O 1 N l Y 3 R p b 2 4 x L z E t M i / m m 7 T m l L n n m o T n s b v l n o s u e + W P t u m V v y h j b S k s N n 0 m c X V v d D s s J n F 1 b 3 Q 7 U 2 V j d G l v b j E v M S 0 y L + a b t O a U u e e a h O e x u + W e i y 5 7 5 Y + 2 5 a 6 9 I C h j b S k s N 3 0 m c X V v d D s s J n F 1 b 3 Q 7 U 2 V j d G l v b j E v M S 0 y L + a b t O a U u e e a h O e x u + W e i y 5 7 5 Y + 2 5 b m y 6 Y e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E t M i / m m 7 T m l L n n m o T n s b v l n o s u e + e 8 l u W P t y w w f S Z x d W 9 0 O y w m c X V v d D t T Z W N 0 a W 9 u M S 8 x L T I v 5 p u 0 5 p S 5 5 5 q E 5 7 G 7 5 Z 6 L L n v l r a b l k I 3 v v I j k u K 3 m l o f v v I k s M X 0 m c X V v d D s s J n F 1 b 3 Q 7 U 2 V j d G l v b j E v M S 0 y L + a b t O a U u e e a h O e x u + W e i y 5 7 5 a 2 m 5 Z C N 7 7 y I 5 o u J 5 L i B 7 7 y J L D J 9 J n F 1 b 3 Q 7 L C Z x d W 9 0 O 1 N l Y 3 R p b 2 4 x L z E t M i / m m 7 T m l L n n m o T n s b v l n o s u e + e n k S w z f S Z x d W 9 0 O y w m c X V v d D t T Z W N 0 a W 9 u M S 8 x L T I v 5 p u 0 5 p S 5 5 5 q E 5 7 G 7 5 Z 6 L L n v l s Z 4 s N H 0 m c X V v d D s s J n F 1 b 3 Q 7 U 2 V j d G l v b j E v M S 0 y L + a b t O a U u e e a h O e x u + W e i y 5 7 5 Y + 2 6 Z 2 i 5 6 e v I C h j b c K y K S w 1 f S Z x d W 9 0 O y w m c X V v d D t T Z W N 0 a W 9 u M S 8 x L T I v 5 p u 0 5 p S 5 5 5 q E 5 7 G 7 5 Z 6 L L n v l j 7 b p l b 8 o Y 2 0 p L D Z 9 J n F 1 b 3 Q 7 L C Z x d W 9 0 O 1 N l Y 3 R p b 2 4 x L z E t M i / m m 7 T m l L n n m o T n s b v l n o s u e + W P t u W u v S A o Y 2 0 p L D d 9 J n F 1 b 3 Q 7 L C Z x d W 9 0 O 1 N l Y 3 R p b 2 4 x L z E t M i / m m 7 T m l L n n m o T n s b v l n o s u e + W P t u W 5 s u m H j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0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t M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T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Q 4 N D h k Y z c t N j k 2 N S 0 0 O T M x L T h i Z W Y t N D Y 5 O G Y 5 O T U w Y m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j A 6 N T c 6 M z Q u O T E 5 N D Q 2 M V o i I C 8 + P E V u d H J 5 I F R 5 c G U 9 I k Z p b G x D b 2 x 1 b W 5 U e X B l c y I g V m F s d W U 9 I n N B d 1 l H Q m d Z R k J R V U c i I C 8 + P E V u d H J 5 I F R 5 c G U 9 I k Z p b G x D b 2 x 1 b W 5 O Y W 1 l c y I g V m F s d W U 9 I n N b J n F 1 b 3 Q 7 5 7 y W 5 Y + 3 J n F 1 b 3 Q 7 L C Z x d W 9 0 O + W t p u W Q j e + 8 i O S 4 r e a W h + + 8 i S Z x d W 9 0 O y w m c X V v d D v l r a b l k I 3 v v I j m i 4 n k u I H v v I k m c X V v d D s s J n F 1 b 3 Q 7 5 6 e R J n F 1 b 3 Q 7 L C Z x d W 9 0 O + W x n i Z x d W 9 0 O y w m c X V v d D v l j 7 b p n a L n p 6 8 g K G N t w r I p J n F 1 b 3 Q 7 L C Z x d W 9 0 O + W P t u m V v y h j b S k m c X V v d D s s J n F 1 b 3 Q 7 5 Y + 2 5 a 6 9 I C h j b S k m c X V v d D s s J n F 1 b 3 Q 7 5 Y + 2 5 b m y 6 Y e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0 x L + a b t O a U u e e a h O e x u + W e i y 5 7 5 7 y W 5 Y + 3 L D B 9 J n F 1 b 3 Q 7 L C Z x d W 9 0 O 1 N l Y 3 R p b 2 4 x L z I t M S / m m 7 T m l L n n m o T n s b v l n o s u e + W t p u W Q j e + 8 i O S 4 r e a W h + + 8 i S w x f S Z x d W 9 0 O y w m c X V v d D t T Z W N 0 a W 9 u M S 8 y L T E v 5 p u 0 5 p S 5 5 5 q E 5 7 G 7 5 Z 6 L L n v l r a b l k I 3 v v I j m i 4 n k u I H v v I k s M n 0 m c X V v d D s s J n F 1 b 3 Q 7 U 2 V j d G l v b j E v M i 0 x L + a b t O a U u e e a h O e x u + W e i y 5 7 5 6 e R L D N 9 J n F 1 b 3 Q 7 L C Z x d W 9 0 O 1 N l Y 3 R p b 2 4 x L z I t M S / m m 7 T m l L n n m o T n s b v l n o s u e + W x n i w 0 f S Z x d W 9 0 O y w m c X V v d D t T Z W N 0 a W 9 u M S 8 y L T E v 5 p u 0 5 p S 5 5 5 q E 5 7 G 7 5 Z 6 L L n v l j 7 b p n a L n p 6 8 g K G N t w r I p L D V 9 J n F 1 b 3 Q 7 L C Z x d W 9 0 O 1 N l Y 3 R p b 2 4 x L z I t M S / m m 7 T m l L n n m o T n s b v l n o s u e + W P t u m V v y h j b S k s N n 0 m c X V v d D s s J n F 1 b 3 Q 7 U 2 V j d G l v b j E v M i 0 x L + a b t O a U u e e a h O e x u + W e i y 5 7 5 Y + 2 5 a 6 9 I C h j b S k s N 3 0 m c X V v d D s s J n F 1 b 3 Q 7 U 2 V j d G l v b j E v M i 0 x L + a b t O a U u e e a h O e x u + W e i y 5 7 5 Y + 2 5 b m y 6 Y e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t M S / m m 7 T m l L n n m o T n s b v l n o s u e + e 8 l u W P t y w w f S Z x d W 9 0 O y w m c X V v d D t T Z W N 0 a W 9 u M S 8 y L T E v 5 p u 0 5 p S 5 5 5 q E 5 7 G 7 5 Z 6 L L n v l r a b l k I 3 v v I j k u K 3 m l o f v v I k s M X 0 m c X V v d D s s J n F 1 b 3 Q 7 U 2 V j d G l v b j E v M i 0 x L + a b t O a U u e e a h O e x u + W e i y 5 7 5 a 2 m 5 Z C N 7 7 y I 5 o u J 5 L i B 7 7 y J L D J 9 J n F 1 b 3 Q 7 L C Z x d W 9 0 O 1 N l Y 3 R p b 2 4 x L z I t M S / m m 7 T m l L n n m o T n s b v l n o s u e + e n k S w z f S Z x d W 9 0 O y w m c X V v d D t T Z W N 0 a W 9 u M S 8 y L T E v 5 p u 0 5 p S 5 5 5 q E 5 7 G 7 5 Z 6 L L n v l s Z 4 s N H 0 m c X V v d D s s J n F 1 b 3 Q 7 U 2 V j d G l v b j E v M i 0 x L + a b t O a U u e e a h O e x u + W e i y 5 7 5 Y + 2 6 Z 2 i 5 6 e v I C h j b c K y K S w 1 f S Z x d W 9 0 O y w m c X V v d D t T Z W N 0 a W 9 u M S 8 y L T E v 5 p u 0 5 p S 5 5 5 q E 5 7 G 7 5 Z 6 L L n v l j 7 b p l b 8 o Y 2 0 p L D Z 9 J n F 1 b 3 Q 7 L C Z x d W 9 0 O 1 N l Y 3 R p b 2 4 x L z I t M S / m m 7 T m l L n n m o T n s b v l n o s u e + W P t u W u v S A o Y 2 0 p L D d 9 J n F 1 b 3 Q 7 L C Z x d W 9 0 O 1 N l Y 3 R p b 2 4 x L z I t M S / m m 7 T m l L n n m o T n s b v l n o s u e + W P t u W 5 s u m H j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0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t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T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M 4 O W M z Z D k t N T Q w Y y 0 0 Z T U 4 L W J l Y m E t Y z E 4 O W Y x Y j d l Z G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j E 6 M D A 6 M j Y u M j g x M j M 1 N F o i I C 8 + P E V u d H J 5 I F R 5 c G U 9 I k Z p b G x D b 2 x 1 b W 5 U e X B l c y I g V m F s d W U 9 I n N B d 1 l H Q m d Z R k J R V U c i I C 8 + P E V u d H J 5 I F R 5 c G U 9 I k Z p b G x D b 2 x 1 b W 5 O Y W 1 l c y I g V m F s d W U 9 I n N b J n F 1 b 3 Q 7 5 7 y W 5 Y + 3 J n F 1 b 3 Q 7 L C Z x d W 9 0 O + W t p u W Q j e + 8 i O S 4 r e a W h + + 8 i S Z x d W 9 0 O y w m c X V v d D v l r a b l k I 3 v v I j m i 4 n k u I H v v I k m c X V v d D s s J n F 1 b 3 Q 7 5 6 e R J n F 1 b 3 Q 7 L C Z x d W 9 0 O + W x n i Z x d W 9 0 O y w m c X V v d D v l j 7 b p n a L n p 6 8 g K G N t w r I p J n F 1 b 3 Q 7 L C Z x d W 9 0 O + W P t u m V v y h j b S k m c X V v d D s s J n F 1 b 3 Q 7 5 Y + 2 5 a 6 9 I C h j b S k m c X V v d D s s J n F 1 b 3 Q 7 5 Y + 2 5 b m y 6 Y e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0 y L + a b t O a U u e e a h O e x u + W e i y 5 7 5 7 y W 5 Y + 3 L D B 9 J n F 1 b 3 Q 7 L C Z x d W 9 0 O 1 N l Y 3 R p b 2 4 x L z I t M i / m m 7 T m l L n n m o T n s b v l n o s u e + W t p u W Q j e + 8 i O S 4 r e a W h + + 8 i S w x f S Z x d W 9 0 O y w m c X V v d D t T Z W N 0 a W 9 u M S 8 y L T I v 5 p u 0 5 p S 5 5 5 q E 5 7 G 7 5 Z 6 L L n v l r a b l k I 3 v v I j m i 4 n k u I H v v I k s M n 0 m c X V v d D s s J n F 1 b 3 Q 7 U 2 V j d G l v b j E v M i 0 y L + a b t O a U u e e a h O e x u + W e i y 5 7 5 6 e R L D N 9 J n F 1 b 3 Q 7 L C Z x d W 9 0 O 1 N l Y 3 R p b 2 4 x L z I t M i / m m 7 T m l L n n m o T n s b v l n o s u e + W x n i w 0 f S Z x d W 9 0 O y w m c X V v d D t T Z W N 0 a W 9 u M S 8 y L T I v 5 p u 0 5 p S 5 5 5 q E 5 7 G 7 5 Z 6 L L n v l j 7 b p n a L n p 6 8 g K G N t w r I p L D V 9 J n F 1 b 3 Q 7 L C Z x d W 9 0 O 1 N l Y 3 R p b 2 4 x L z I t M i / m m 7 T m l L n n m o T n s b v l n o s u e + W P t u m V v y h j b S k s N n 0 m c X V v d D s s J n F 1 b 3 Q 7 U 2 V j d G l v b j E v M i 0 y L + a b t O a U u e e a h O e x u + W e i y 5 7 5 Y + 2 5 a 6 9 I C h j b S k s N 3 0 m c X V v d D s s J n F 1 b 3 Q 7 U 2 V j d G l v b j E v M i 0 y L + a b t O a U u e e a h O e x u + W e i y 5 7 5 Y + 2 5 b m y 6 Y e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t M i / m m 7 T m l L n n m o T n s b v l n o s u e + e 8 l u W P t y w w f S Z x d W 9 0 O y w m c X V v d D t T Z W N 0 a W 9 u M S 8 y L T I v 5 p u 0 5 p S 5 5 5 q E 5 7 G 7 5 Z 6 L L n v l r a b l k I 3 v v I j k u K 3 m l o f v v I k s M X 0 m c X V v d D s s J n F 1 b 3 Q 7 U 2 V j d G l v b j E v M i 0 y L + a b t O a U u e e a h O e x u + W e i y 5 7 5 a 2 m 5 Z C N 7 7 y I 5 o u J 5 L i B 7 7 y J L D J 9 J n F 1 b 3 Q 7 L C Z x d W 9 0 O 1 N l Y 3 R p b 2 4 x L z I t M i / m m 7 T m l L n n m o T n s b v l n o s u e + e n k S w z f S Z x d W 9 0 O y w m c X V v d D t T Z W N 0 a W 9 u M S 8 y L T I v 5 p u 0 5 p S 5 5 5 q E 5 7 G 7 5 Z 6 L L n v l s Z 4 s N H 0 m c X V v d D s s J n F 1 b 3 Q 7 U 2 V j d G l v b j E v M i 0 y L + a b t O a U u e e a h O e x u + W e i y 5 7 5 Y + 2 6 Z 2 i 5 6 e v I C h j b c K y K S w 1 f S Z x d W 9 0 O y w m c X V v d D t T Z W N 0 a W 9 u M S 8 y L T I v 5 p u 0 5 p S 5 5 5 q E 5 7 G 7 5 Z 6 L L n v l j 7 b p l b 8 o Y 2 0 p L D Z 9 J n F 1 b 3 Q 7 L C Z x d W 9 0 O 1 N l Y 3 R p b 2 4 x L z I t M i / m m 7 T m l L n n m o T n s b v l n o s u e + W P t u W u v S A o Y 2 0 p L D d 9 J n F 1 b 3 Q 7 L C Z x d W 9 0 O 1 N l Y 3 R p b 2 4 x L z I t M i / m m 7 T m l L n n m o T n s b v l n o s u e + W P t u W 5 s u m H j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0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t M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T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k y Z T M z Y T M t Z m N h Y y 0 0 Z j E 4 L W I 2 Y m E t Z T I 1 O T E y M m I x M T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j E 6 M D A 6 N T c u N D Y 1 M j c 1 M l o i I C 8 + P E V u d H J 5 I F R 5 c G U 9 I k Z p b G x D b 2 x 1 b W 5 U e X B l c y I g V m F s d W U 9 I n N B d 1 l H Q m d Z R k J R V U c i I C 8 + P E V u d H J 5 I F R 5 c G U 9 I k Z p b G x D b 2 x 1 b W 5 O Y W 1 l c y I g V m F s d W U 9 I n N b J n F 1 b 3 Q 7 5 7 y W 5 Y + 3 J n F 1 b 3 Q 7 L C Z x d W 9 0 O + W t p u W Q j e + 8 i O S 4 r e a W h + + 8 i S Z x d W 9 0 O y w m c X V v d D v l r a b l k I 3 v v I j m i 4 n k u I H v v I k m c X V v d D s s J n F 1 b 3 Q 7 5 6 e R J n F 1 b 3 Q 7 L C Z x d W 9 0 O + W x n i Z x d W 9 0 O y w m c X V v d D v l j 7 b p n a L n p 6 8 g K G N t w r I p J n F 1 b 3 Q 7 L C Z x d W 9 0 O + W P t u m V v y h j b S k m c X V v d D s s J n F 1 b 3 Q 7 5 Y + 2 5 a 6 9 I C h j b S k m c X V v d D s s J n F 1 b 3 Q 7 5 Y + 2 5 b m y 6 Y e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0 x L + a b t O a U u e e a h O e x u + W e i y 5 7 5 7 y W 5 Y + 3 L D B 9 J n F 1 b 3 Q 7 L C Z x d W 9 0 O 1 N l Y 3 R p b 2 4 x L z M t M S / m m 7 T m l L n n m o T n s b v l n o s u e + W t p u W Q j e + 8 i O S 4 r e a W h + + 8 i S w x f S Z x d W 9 0 O y w m c X V v d D t T Z W N 0 a W 9 u M S 8 z L T E v 5 p u 0 5 p S 5 5 5 q E 5 7 G 7 5 Z 6 L L n v l r a b l k I 3 v v I j m i 4 n k u I H v v I k s M n 0 m c X V v d D s s J n F 1 b 3 Q 7 U 2 V j d G l v b j E v M y 0 x L + a b t O a U u e e a h O e x u + W e i y 5 7 5 6 e R L D N 9 J n F 1 b 3 Q 7 L C Z x d W 9 0 O 1 N l Y 3 R p b 2 4 x L z M t M S / m m 7 T m l L n n m o T n s b v l n o s u e + W x n i w 0 f S Z x d W 9 0 O y w m c X V v d D t T Z W N 0 a W 9 u M S 8 z L T E v 5 p u 0 5 p S 5 5 5 q E 5 7 G 7 5 Z 6 L L n v l j 7 b p n a L n p 6 8 g K G N t w r I p L D V 9 J n F 1 b 3 Q 7 L C Z x d W 9 0 O 1 N l Y 3 R p b 2 4 x L z M t M S / m m 7 T m l L n n m o T n s b v l n o s u e + W P t u m V v y h j b S k s N n 0 m c X V v d D s s J n F 1 b 3 Q 7 U 2 V j d G l v b j E v M y 0 x L + a b t O a U u e e a h O e x u + W e i y 5 7 5 Y + 2 5 a 6 9 I C h j b S k s N 3 0 m c X V v d D s s J n F 1 b 3 Q 7 U 2 V j d G l v b j E v M y 0 x L + a b t O a U u e e a h O e x u + W e i y 5 7 5 Y + 2 5 b m y 6 Y e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M t M S / m m 7 T m l L n n m o T n s b v l n o s u e + e 8 l u W P t y w w f S Z x d W 9 0 O y w m c X V v d D t T Z W N 0 a W 9 u M S 8 z L T E v 5 p u 0 5 p S 5 5 5 q E 5 7 G 7 5 Z 6 L L n v l r a b l k I 3 v v I j k u K 3 m l o f v v I k s M X 0 m c X V v d D s s J n F 1 b 3 Q 7 U 2 V j d G l v b j E v M y 0 x L + a b t O a U u e e a h O e x u + W e i y 5 7 5 a 2 m 5 Z C N 7 7 y I 5 o u J 5 L i B 7 7 y J L D J 9 J n F 1 b 3 Q 7 L C Z x d W 9 0 O 1 N l Y 3 R p b 2 4 x L z M t M S / m m 7 T m l L n n m o T n s b v l n o s u e + e n k S w z f S Z x d W 9 0 O y w m c X V v d D t T Z W N 0 a W 9 u M S 8 z L T E v 5 p u 0 5 p S 5 5 5 q E 5 7 G 7 5 Z 6 L L n v l s Z 4 s N H 0 m c X V v d D s s J n F 1 b 3 Q 7 U 2 V j d G l v b j E v M y 0 x L + a b t O a U u e e a h O e x u + W e i y 5 7 5 Y + 2 6 Z 2 i 5 6 e v I C h j b c K y K S w 1 f S Z x d W 9 0 O y w m c X V v d D t T Z W N 0 a W 9 u M S 8 z L T E v 5 p u 0 5 p S 5 5 5 q E 5 7 G 7 5 Z 6 L L n v l j 7 b p l b 8 o Y 2 0 p L D Z 9 J n F 1 b 3 Q 7 L C Z x d W 9 0 O 1 N l Y 3 R p b 2 4 x L z M t M S / m m 7 T m l L n n m o T n s b v l n o s u e + W P t u W u v S A o Y 2 0 p L D d 9 J n F 1 b 3 Q 7 L C Z x d W 9 0 O 1 N l Y 3 R p b 2 4 x L z M t M S / m m 7 T m l L n n m o T n s b v l n o s u e + W P t u W 5 s u m H j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0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T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Z m Z j J i Z W M t M G Q 5 Z C 0 0 Z T c w L T h l Z j E t N D U 1 O W U x Z G J l Y W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j E 6 M D I 6 M j M u M j c x M j g y M F o i I C 8 + P E V u d H J 5 I F R 5 c G U 9 I k Z p b G x D b 2 x 1 b W 5 U e X B l c y I g V m F s d W U 9 I n N B d 1 l H Q m d Z R k J R V U c i I C 8 + P E V u d H J 5 I F R 5 c G U 9 I k Z p b G x D b 2 x 1 b W 5 O Y W 1 l c y I g V m F s d W U 9 I n N b J n F 1 b 3 Q 7 5 7 y W 5 Y + 3 J n F 1 b 3 Q 7 L C Z x d W 9 0 O + W t p u W Q j e + 8 i O S 4 r e a W h + + 8 i S Z x d W 9 0 O y w m c X V v d D v l r a b l k I 3 v v I j m i 4 n k u I H v v I k m c X V v d D s s J n F 1 b 3 Q 7 5 6 e R J n F 1 b 3 Q 7 L C Z x d W 9 0 O + W x n i Z x d W 9 0 O y w m c X V v d D v l j 7 b p n a L n p 6 8 g K G N t w r I p J n F 1 b 3 Q 7 L C Z x d W 9 0 O + W P t u m V v y h j b S k m c X V v d D s s J n F 1 b 3 Q 7 5 Y + 2 5 a 6 9 I C h j b S k m c X V v d D s s J n F 1 b 3 Q 7 5 Y + 2 5 b m y 6 Y e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0 y L + a b t O a U u e e a h O e x u + W e i y 5 7 5 7 y W 5 Y + 3 L D B 9 J n F 1 b 3 Q 7 L C Z x d W 9 0 O 1 N l Y 3 R p b 2 4 x L z M t M i / m m 7 T m l L n n m o T n s b v l n o s u e + W t p u W Q j e + 8 i O S 4 r e a W h + + 8 i S w x f S Z x d W 9 0 O y w m c X V v d D t T Z W N 0 a W 9 u M S 8 z L T I v 5 p u 0 5 p S 5 5 5 q E 5 7 G 7 5 Z 6 L L n v l r a b l k I 3 v v I j m i 4 n k u I H v v I k s M n 0 m c X V v d D s s J n F 1 b 3 Q 7 U 2 V j d G l v b j E v M y 0 y L + a b t O a U u e e a h O e x u + W e i y 5 7 5 6 e R L D N 9 J n F 1 b 3 Q 7 L C Z x d W 9 0 O 1 N l Y 3 R p b 2 4 x L z M t M i / m m 7 T m l L n n m o T n s b v l n o s u e + W x n i w 0 f S Z x d W 9 0 O y w m c X V v d D t T Z W N 0 a W 9 u M S 8 z L T I v 5 p u 0 5 p S 5 5 5 q E 5 7 G 7 5 Z 6 L L n v l j 7 b p n a L n p 6 8 g K G N t w r I p L D V 9 J n F 1 b 3 Q 7 L C Z x d W 9 0 O 1 N l Y 3 R p b 2 4 x L z M t M i / m m 7 T m l L n n m o T n s b v l n o s u e + W P t u m V v y h j b S k s N n 0 m c X V v d D s s J n F 1 b 3 Q 7 U 2 V j d G l v b j E v M y 0 y L + a b t O a U u e e a h O e x u + W e i y 5 7 5 Y + 2 5 a 6 9 I C h j b S k s N 3 0 m c X V v d D s s J n F 1 b 3 Q 7 U 2 V j d G l v b j E v M y 0 y L + a b t O a U u e e a h O e x u + W e i y 5 7 5 Y + 2 5 b m y 6 Y e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M t M i / m m 7 T m l L n n m o T n s b v l n o s u e + e 8 l u W P t y w w f S Z x d W 9 0 O y w m c X V v d D t T Z W N 0 a W 9 u M S 8 z L T I v 5 p u 0 5 p S 5 5 5 q E 5 7 G 7 5 Z 6 L L n v l r a b l k I 3 v v I j k u K 3 m l o f v v I k s M X 0 m c X V v d D s s J n F 1 b 3 Q 7 U 2 V j d G l v b j E v M y 0 y L + a b t O a U u e e a h O e x u + W e i y 5 7 5 a 2 m 5 Z C N 7 7 y I 5 o u J 5 L i B 7 7 y J L D J 9 J n F 1 b 3 Q 7 L C Z x d W 9 0 O 1 N l Y 3 R p b 2 4 x L z M t M i / m m 7 T m l L n n m o T n s b v l n o s u e + e n k S w z f S Z x d W 9 0 O y w m c X V v d D t T Z W N 0 a W 9 u M S 8 z L T I v 5 p u 0 5 p S 5 5 5 q E 5 7 G 7 5 Z 6 L L n v l s Z 4 s N H 0 m c X V v d D s s J n F 1 b 3 Q 7 U 2 V j d G l v b j E v M y 0 y L + a b t O a U u e e a h O e x u + W e i y 5 7 5 Y + 2 6 Z 2 i 5 6 e v I C h j b c K y K S w 1 f S Z x d W 9 0 O y w m c X V v d D t T Z W N 0 a W 9 u M S 8 z L T I v 5 p u 0 5 p S 5 5 5 q E 5 7 G 7 5 Z 6 L L n v l j 7 b p l b 8 o Y 2 0 p L D Z 9 J n F 1 b 3 Q 7 L C Z x d W 9 0 O 1 N l Y 3 R p b 2 4 x L z M t M i / m m 7 T m l L n n m o T n s b v l n o s u e + W P t u W u v S A o Y 2 0 p L D d 9 J n F 1 b 3 Q 7 L C Z x d W 9 0 O 1 N l Y 3 R p b 2 4 x L z M t M i / m m 7 T m l L n n m o T n s b v l n o s u e + W P t u W 5 s u m H j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0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M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T I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J a 9 u J D 4 P F B p M 2 l f 7 0 c C D Y A A A A A A g A A A A A A E G Y A A A A B A A A g A A A A U U 2 0 d 3 Z s G S T f l g 9 E F s p / D C B E N + l y j A 9 T + 4 + h H E 6 T O B I A A A A A D o A A A A A C A A A g A A A A x l 9 G Z L u K g l z G t e a r 0 4 c / u 4 l 3 o j K v F A V D Y 9 U O n X F r y e h Q A A A A 8 m Q x w s Z 0 X n T u z o 2 6 x O 3 x D p E V Y U W H i J 3 W t 7 N 1 q k 6 r 4 e W Q 7 n F k 9 t T M c M x W f G E 7 n a I W o Y w 1 o J h O N 3 Z 6 V e G n 9 C H q V n 3 f Q E q Y 6 L 3 Q X 9 x Y F q j a M / 5 A A A A A g I O S / k I v 6 6 i b T i K i T w 0 U i N U D + P S f 9 O q 9 L r Y + I l d j X P y M y o o S p X d r S h 3 S b t 3 I i k D b 6 3 4 B g I I P v 1 1 S J y / Y u 2 D y Q w = = < / D a t a M a s h u p > 
</file>

<file path=customXml/itemProps1.xml><?xml version="1.0" encoding="utf-8"?>
<ds:datastoreItem xmlns:ds="http://schemas.openxmlformats.org/officeDocument/2006/customXml" ds:itemID="{03C670BB-8AA1-41A5-9279-2F7A34126F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1-1</vt:lpstr>
      <vt:lpstr>1-2</vt:lpstr>
      <vt:lpstr>2-1</vt:lpstr>
      <vt:lpstr>2-2</vt:lpstr>
      <vt:lpstr>3-1</vt:lpstr>
      <vt:lpstr>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蔡智嘉</dc:creator>
  <cp:lastModifiedBy>智嘉 蔡</cp:lastModifiedBy>
  <dcterms:created xsi:type="dcterms:W3CDTF">2015-06-05T18:19:34Z</dcterms:created>
  <dcterms:modified xsi:type="dcterms:W3CDTF">2025-08-21T21:19:46Z</dcterms:modified>
</cp:coreProperties>
</file>