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sys64\home\user\gamedbpython\"/>
    </mc:Choice>
  </mc:AlternateContent>
  <bookViews>
    <workbookView xWindow="0" yWindow="0" windowWidth="28800" windowHeight="12210"/>
  </bookViews>
  <sheets>
    <sheet name="patches" sheetId="1" r:id="rId1"/>
  </sheets>
  <definedNames>
    <definedName name="_xlnm._FilterDatabase" localSheetId="0" hidden="1">patches!$A$1:$K$46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5" i="1"/>
  <c r="K42" i="1"/>
  <c r="K43" i="1"/>
  <c r="K44" i="1"/>
  <c r="K41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K39" i="1"/>
</calcChain>
</file>

<file path=xl/sharedStrings.xml><?xml version="1.0" encoding="utf-8"?>
<sst xmlns="http://schemas.openxmlformats.org/spreadsheetml/2006/main" count="229" uniqueCount="33">
  <si>
    <t>Action</t>
  </si>
  <si>
    <t>UPDATE</t>
  </si>
  <si>
    <t>DELETE</t>
  </si>
  <si>
    <t>INSERT</t>
  </si>
  <si>
    <t>softwareId</t>
  </si>
  <si>
    <t>comment</t>
  </si>
  <si>
    <t>matched "-8"</t>
  </si>
  <si>
    <t>manual check Tao : URL Incorrect</t>
  </si>
  <si>
    <t>tblSoftwareMap</t>
  </si>
  <si>
    <t>tblScraperGames</t>
  </si>
  <si>
    <t>scraperGameId</t>
  </si>
  <si>
    <t>totable</t>
  </si>
  <si>
    <t>tofield</t>
  </si>
  <si>
    <t>tokey</t>
  </si>
  <si>
    <t>tovalue</t>
  </si>
  <si>
    <t>fromtable</t>
  </si>
  <si>
    <t>fromfield</t>
  </si>
  <si>
    <t>fromkey</t>
  </si>
  <si>
    <t>fromvalue</t>
  </si>
  <si>
    <t>scraperGameURL</t>
  </si>
  <si>
    <t>/snes/588189-aero-the-acro-bat</t>
  </si>
  <si>
    <t>manual check Tao : Fix URL</t>
  </si>
  <si>
    <t>/gba/920051-koinu-to-issho-2</t>
  </si>
  <si>
    <t>DELETELIST</t>
  </si>
  <si>
    <t>/msx/615986-s</t>
  </si>
  <si>
    <t>/psp/941433-n</t>
  </si>
  <si>
    <t>/gba/583062-ik</t>
  </si>
  <si>
    <t>/psp/959273-up</t>
  </si>
  <si>
    <t>manual check Tao : Wrong match</t>
  </si>
  <si>
    <t>13195</t>
  </si>
  <si>
    <t>Reinsert correct match</t>
  </si>
  <si>
    <t>13327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</si>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</sst>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pane ySplit="1" topLeftCell="A2" activePane="bottomLeft" state="frozen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15.42578125" bestFit="1" customWidth="1"/>
    <col min="3" max="4" width="14.42578125" bestFit="1" customWidth="1"/>
    <col min="5" max="5" width="7.7109375" style="1" bestFit="1" customWidth="1"/>
    <col min="6" max="6" width="16.140625" bestFit="1" customWidth="1"/>
    <col min="7" max="7" width="14.42578125" bestFit="1" customWidth="1"/>
    <col min="8" max="8" width="16" bestFit="1" customWidth="1"/>
    <col min="9" max="9" width="29.85546875" bestFit="1" customWidth="1"/>
    <col min="10" max="10" width="31" customWidth="1"/>
  </cols>
  <sheetData>
    <row r="1" spans="1:11" x14ac:dyDescent="0.25">
      <c r="A1" t="s">
        <v>0</v>
      </c>
      <c r="B1" t="s">
        <v>11</v>
      </c>
      <c r="C1" t="s">
        <v>12</v>
      </c>
      <c r="D1" t="s">
        <v>13</v>
      </c>
      <c r="E1" s="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5</v>
      </c>
      <c r="K1" t="s">
        <v>32</v>
      </c>
    </row>
    <row r="2" spans="1:11" x14ac:dyDescent="0.25">
      <c r="A2" t="s">
        <v>2</v>
      </c>
      <c r="B2" t="s">
        <v>8</v>
      </c>
      <c r="D2" t="s">
        <v>4</v>
      </c>
      <c r="E2" s="1">
        <v>14071</v>
      </c>
      <c r="F2" s="1"/>
      <c r="G2" s="1"/>
      <c r="H2" s="1"/>
      <c r="I2" s="1"/>
      <c r="J2" t="s">
        <v>6</v>
      </c>
      <c r="K2" t="str">
        <f t="shared" ref="K2:K33" si="0">"DELETE FROM " &amp; B2 &amp; " WHERE " &amp; D2 &amp; " = " &amp; E2</f>
        <v>DELETE FROM tblSoftwareMap WHERE softwareId = 14071</v>
      </c>
    </row>
    <row r="3" spans="1:11" x14ac:dyDescent="0.25">
      <c r="A3" t="s">
        <v>2</v>
      </c>
      <c r="B3" t="s">
        <v>8</v>
      </c>
      <c r="D3" t="s">
        <v>4</v>
      </c>
      <c r="E3" s="1">
        <v>696</v>
      </c>
      <c r="F3" s="1"/>
      <c r="G3" s="1"/>
      <c r="H3" s="1"/>
      <c r="I3" s="1"/>
      <c r="J3" t="s">
        <v>7</v>
      </c>
      <c r="K3" t="str">
        <f t="shared" si="0"/>
        <v>DELETE FROM tblSoftwareMap WHERE softwareId = 696</v>
      </c>
    </row>
    <row r="4" spans="1:11" x14ac:dyDescent="0.25">
      <c r="A4" t="s">
        <v>2</v>
      </c>
      <c r="B4" t="s">
        <v>8</v>
      </c>
      <c r="D4" t="s">
        <v>4</v>
      </c>
      <c r="E4" s="1">
        <v>1266</v>
      </c>
      <c r="F4" s="1"/>
      <c r="G4" s="1"/>
      <c r="H4" s="1"/>
      <c r="I4" s="1"/>
      <c r="J4" t="s">
        <v>7</v>
      </c>
      <c r="K4" t="str">
        <f t="shared" si="0"/>
        <v>DELETE FROM tblSoftwareMap WHERE softwareId = 1266</v>
      </c>
    </row>
    <row r="5" spans="1:11" x14ac:dyDescent="0.25">
      <c r="A5" t="s">
        <v>2</v>
      </c>
      <c r="B5" t="s">
        <v>8</v>
      </c>
      <c r="D5" t="s">
        <v>4</v>
      </c>
      <c r="E5" s="1">
        <v>1424</v>
      </c>
      <c r="F5" s="1"/>
      <c r="G5" s="1"/>
      <c r="H5" s="1"/>
      <c r="I5" s="1"/>
      <c r="J5" t="s">
        <v>7</v>
      </c>
      <c r="K5" t="str">
        <f t="shared" si="0"/>
        <v>DELETE FROM tblSoftwareMap WHERE softwareId = 1424</v>
      </c>
    </row>
    <row r="6" spans="1:11" x14ac:dyDescent="0.25">
      <c r="A6" t="s">
        <v>2</v>
      </c>
      <c r="B6" t="s">
        <v>8</v>
      </c>
      <c r="D6" t="s">
        <v>4</v>
      </c>
      <c r="E6" s="1">
        <v>1540</v>
      </c>
      <c r="F6" s="1"/>
      <c r="G6" s="1"/>
      <c r="H6" s="1"/>
      <c r="I6" s="1"/>
      <c r="J6" t="s">
        <v>7</v>
      </c>
      <c r="K6" t="str">
        <f t="shared" si="0"/>
        <v>DELETE FROM tblSoftwareMap WHERE softwareId = 1540</v>
      </c>
    </row>
    <row r="7" spans="1:11" x14ac:dyDescent="0.25">
      <c r="A7" t="s">
        <v>2</v>
      </c>
      <c r="B7" t="s">
        <v>8</v>
      </c>
      <c r="D7" t="s">
        <v>4</v>
      </c>
      <c r="E7" s="1">
        <v>1594</v>
      </c>
      <c r="F7" s="1"/>
      <c r="G7" s="1"/>
      <c r="H7" s="1"/>
      <c r="I7" s="1"/>
      <c r="J7" t="s">
        <v>7</v>
      </c>
      <c r="K7" t="str">
        <f t="shared" si="0"/>
        <v>DELETE FROM tblSoftwareMap WHERE softwareId = 1594</v>
      </c>
    </row>
    <row r="8" spans="1:11" x14ac:dyDescent="0.25">
      <c r="A8" t="s">
        <v>2</v>
      </c>
      <c r="B8" t="s">
        <v>8</v>
      </c>
      <c r="D8" t="s">
        <v>4</v>
      </c>
      <c r="E8" s="1">
        <v>987</v>
      </c>
      <c r="F8" s="1"/>
      <c r="G8" s="1"/>
      <c r="H8" s="1"/>
      <c r="I8" s="1"/>
      <c r="J8" t="s">
        <v>7</v>
      </c>
      <c r="K8" t="str">
        <f t="shared" si="0"/>
        <v>DELETE FROM tblSoftwareMap WHERE softwareId = 987</v>
      </c>
    </row>
    <row r="9" spans="1:11" x14ac:dyDescent="0.25">
      <c r="A9" t="s">
        <v>2</v>
      </c>
      <c r="B9" t="s">
        <v>8</v>
      </c>
      <c r="D9" t="s">
        <v>4</v>
      </c>
      <c r="E9" s="1">
        <v>5519</v>
      </c>
      <c r="F9" s="1"/>
      <c r="G9" s="1"/>
      <c r="H9" s="1"/>
      <c r="I9" s="1"/>
      <c r="J9" t="s">
        <v>7</v>
      </c>
      <c r="K9" t="str">
        <f t="shared" si="0"/>
        <v>DELETE FROM tblSoftwareMap WHERE softwareId = 5519</v>
      </c>
    </row>
    <row r="10" spans="1:11" x14ac:dyDescent="0.25">
      <c r="A10" t="s">
        <v>2</v>
      </c>
      <c r="B10" t="s">
        <v>8</v>
      </c>
      <c r="D10" t="s">
        <v>4</v>
      </c>
      <c r="E10" s="1">
        <v>2886</v>
      </c>
      <c r="F10" s="1"/>
      <c r="G10" s="1"/>
      <c r="H10" s="1"/>
      <c r="I10" s="1"/>
      <c r="J10" t="s">
        <v>7</v>
      </c>
      <c r="K10" t="str">
        <f t="shared" si="0"/>
        <v>DELETE FROM tblSoftwareMap WHERE softwareId = 2886</v>
      </c>
    </row>
    <row r="11" spans="1:11" x14ac:dyDescent="0.25">
      <c r="A11" t="s">
        <v>2</v>
      </c>
      <c r="B11" t="s">
        <v>8</v>
      </c>
      <c r="D11" t="s">
        <v>4</v>
      </c>
      <c r="E11" s="1">
        <v>2887</v>
      </c>
      <c r="F11" s="1"/>
      <c r="G11" s="1"/>
      <c r="H11" s="1"/>
      <c r="I11" s="1"/>
      <c r="J11" t="s">
        <v>7</v>
      </c>
      <c r="K11" t="str">
        <f t="shared" si="0"/>
        <v>DELETE FROM tblSoftwareMap WHERE softwareId = 2887</v>
      </c>
    </row>
    <row r="12" spans="1:11" x14ac:dyDescent="0.25">
      <c r="A12" t="s">
        <v>2</v>
      </c>
      <c r="B12" t="s">
        <v>8</v>
      </c>
      <c r="D12" t="s">
        <v>4</v>
      </c>
      <c r="E12" s="1">
        <v>2888</v>
      </c>
      <c r="F12" s="1"/>
      <c r="G12" s="1"/>
      <c r="H12" s="1"/>
      <c r="I12" s="1"/>
      <c r="J12" t="s">
        <v>7</v>
      </c>
      <c r="K12" t="str">
        <f t="shared" si="0"/>
        <v>DELETE FROM tblSoftwareMap WHERE softwareId = 2888</v>
      </c>
    </row>
    <row r="13" spans="1:11" x14ac:dyDescent="0.25">
      <c r="A13" t="s">
        <v>2</v>
      </c>
      <c r="B13" t="s">
        <v>8</v>
      </c>
      <c r="D13" t="s">
        <v>4</v>
      </c>
      <c r="E13" s="1">
        <v>2889</v>
      </c>
      <c r="F13" s="1"/>
      <c r="G13" s="1"/>
      <c r="H13" s="1"/>
      <c r="I13" s="1"/>
      <c r="J13" t="s">
        <v>7</v>
      </c>
      <c r="K13" t="str">
        <f t="shared" si="0"/>
        <v>DELETE FROM tblSoftwareMap WHERE softwareId = 2889</v>
      </c>
    </row>
    <row r="14" spans="1:11" x14ac:dyDescent="0.25">
      <c r="A14" t="s">
        <v>2</v>
      </c>
      <c r="B14" t="s">
        <v>8</v>
      </c>
      <c r="D14" t="s">
        <v>4</v>
      </c>
      <c r="E14" s="1">
        <v>2815</v>
      </c>
      <c r="F14" s="1"/>
      <c r="G14" s="1"/>
      <c r="H14" s="1"/>
      <c r="I14" s="1"/>
      <c r="J14" t="s">
        <v>7</v>
      </c>
      <c r="K14" t="str">
        <f t="shared" si="0"/>
        <v>DELETE FROM tblSoftwareMap WHERE softwareId = 2815</v>
      </c>
    </row>
    <row r="15" spans="1:11" x14ac:dyDescent="0.25">
      <c r="A15" t="s">
        <v>2</v>
      </c>
      <c r="B15" t="s">
        <v>8</v>
      </c>
      <c r="D15" t="s">
        <v>4</v>
      </c>
      <c r="E15" s="1">
        <v>2393</v>
      </c>
      <c r="F15" s="1"/>
      <c r="G15" s="1"/>
      <c r="H15" s="1"/>
      <c r="I15" s="1"/>
      <c r="J15" t="s">
        <v>7</v>
      </c>
      <c r="K15" t="str">
        <f t="shared" si="0"/>
        <v>DELETE FROM tblSoftwareMap WHERE softwareId = 2393</v>
      </c>
    </row>
    <row r="16" spans="1:11" x14ac:dyDescent="0.25">
      <c r="A16" t="s">
        <v>2</v>
      </c>
      <c r="B16" t="s">
        <v>8</v>
      </c>
      <c r="D16" t="s">
        <v>4</v>
      </c>
      <c r="E16" s="1">
        <v>2599</v>
      </c>
      <c r="F16" s="1"/>
      <c r="G16" s="1"/>
      <c r="H16" s="1"/>
      <c r="I16" s="1"/>
      <c r="J16" t="s">
        <v>7</v>
      </c>
      <c r="K16" t="str">
        <f t="shared" si="0"/>
        <v>DELETE FROM tblSoftwareMap WHERE softwareId = 2599</v>
      </c>
    </row>
    <row r="17" spans="1:11" x14ac:dyDescent="0.25">
      <c r="A17" t="s">
        <v>2</v>
      </c>
      <c r="B17" t="s">
        <v>8</v>
      </c>
      <c r="D17" t="s">
        <v>4</v>
      </c>
      <c r="E17" s="1">
        <v>7494</v>
      </c>
      <c r="F17" s="1"/>
      <c r="G17" s="1"/>
      <c r="H17" s="1"/>
      <c r="I17" s="1"/>
      <c r="J17" t="s">
        <v>7</v>
      </c>
      <c r="K17" t="str">
        <f t="shared" si="0"/>
        <v>DELETE FROM tblSoftwareMap WHERE softwareId = 7494</v>
      </c>
    </row>
    <row r="18" spans="1:11" x14ac:dyDescent="0.25">
      <c r="A18" t="s">
        <v>2</v>
      </c>
      <c r="B18" t="s">
        <v>8</v>
      </c>
      <c r="D18" t="s">
        <v>4</v>
      </c>
      <c r="E18" s="1">
        <v>7837</v>
      </c>
      <c r="F18" s="1"/>
      <c r="G18" s="1"/>
      <c r="H18" s="1"/>
      <c r="I18" s="1"/>
      <c r="J18" t="s">
        <v>7</v>
      </c>
      <c r="K18" t="str">
        <f t="shared" si="0"/>
        <v>DELETE FROM tblSoftwareMap WHERE softwareId = 7837</v>
      </c>
    </row>
    <row r="19" spans="1:11" x14ac:dyDescent="0.25">
      <c r="A19" t="s">
        <v>2</v>
      </c>
      <c r="B19" t="s">
        <v>8</v>
      </c>
      <c r="D19" t="s">
        <v>4</v>
      </c>
      <c r="E19" s="1">
        <v>9639</v>
      </c>
      <c r="F19" s="1"/>
      <c r="G19" s="1"/>
      <c r="H19" s="1"/>
      <c r="I19" s="1"/>
      <c r="J19" t="s">
        <v>7</v>
      </c>
      <c r="K19" t="str">
        <f t="shared" si="0"/>
        <v>DELETE FROM tblSoftwareMap WHERE softwareId = 9639</v>
      </c>
    </row>
    <row r="20" spans="1:11" x14ac:dyDescent="0.25">
      <c r="A20" t="s">
        <v>2</v>
      </c>
      <c r="B20" t="s">
        <v>8</v>
      </c>
      <c r="D20" t="s">
        <v>4</v>
      </c>
      <c r="E20" s="1">
        <v>10067</v>
      </c>
      <c r="F20" s="1"/>
      <c r="G20" s="1"/>
      <c r="H20" s="1"/>
      <c r="I20" s="1"/>
      <c r="J20" t="s">
        <v>7</v>
      </c>
      <c r="K20" t="str">
        <f t="shared" si="0"/>
        <v>DELETE FROM tblSoftwareMap WHERE softwareId = 10067</v>
      </c>
    </row>
    <row r="21" spans="1:11" x14ac:dyDescent="0.25">
      <c r="A21" t="s">
        <v>2</v>
      </c>
      <c r="B21" t="s">
        <v>8</v>
      </c>
      <c r="D21" t="s">
        <v>4</v>
      </c>
      <c r="E21" s="1">
        <v>11465</v>
      </c>
      <c r="F21" s="1"/>
      <c r="G21" s="1"/>
      <c r="H21" s="1"/>
      <c r="I21" s="1"/>
      <c r="J21" t="s">
        <v>7</v>
      </c>
      <c r="K21" t="str">
        <f t="shared" si="0"/>
        <v>DELETE FROM tblSoftwareMap WHERE softwareId = 11465</v>
      </c>
    </row>
    <row r="22" spans="1:11" x14ac:dyDescent="0.25">
      <c r="A22" t="s">
        <v>2</v>
      </c>
      <c r="B22" t="s">
        <v>8</v>
      </c>
      <c r="D22" t="s">
        <v>4</v>
      </c>
      <c r="E22" s="1">
        <v>13968</v>
      </c>
      <c r="F22" s="1"/>
      <c r="G22" s="1"/>
      <c r="H22" s="1"/>
      <c r="I22" s="1"/>
      <c r="J22" t="s">
        <v>7</v>
      </c>
      <c r="K22" t="str">
        <f t="shared" si="0"/>
        <v>DELETE FROM tblSoftwareMap WHERE softwareId = 13968</v>
      </c>
    </row>
    <row r="23" spans="1:11" x14ac:dyDescent="0.25">
      <c r="A23" t="s">
        <v>2</v>
      </c>
      <c r="B23" t="s">
        <v>8</v>
      </c>
      <c r="D23" t="s">
        <v>4</v>
      </c>
      <c r="E23" s="1">
        <v>13737</v>
      </c>
      <c r="F23" s="1"/>
      <c r="G23" s="1"/>
      <c r="H23" s="1"/>
      <c r="I23" s="1"/>
      <c r="J23" t="s">
        <v>7</v>
      </c>
      <c r="K23" t="str">
        <f t="shared" si="0"/>
        <v>DELETE FROM tblSoftwareMap WHERE softwareId = 13737</v>
      </c>
    </row>
    <row r="24" spans="1:11" x14ac:dyDescent="0.25">
      <c r="A24" t="s">
        <v>2</v>
      </c>
      <c r="B24" t="s">
        <v>8</v>
      </c>
      <c r="D24" t="s">
        <v>4</v>
      </c>
      <c r="E24" s="1">
        <v>3729</v>
      </c>
      <c r="F24" s="1"/>
      <c r="G24" s="1"/>
      <c r="H24" s="1"/>
      <c r="I24" s="1"/>
      <c r="J24" t="s">
        <v>7</v>
      </c>
      <c r="K24" t="str">
        <f t="shared" si="0"/>
        <v>DELETE FROM tblSoftwareMap WHERE softwareId = 3729</v>
      </c>
    </row>
    <row r="25" spans="1:11" x14ac:dyDescent="0.25">
      <c r="A25" t="s">
        <v>2</v>
      </c>
      <c r="B25" t="s">
        <v>8</v>
      </c>
      <c r="D25" t="s">
        <v>4</v>
      </c>
      <c r="E25" s="1">
        <v>3660</v>
      </c>
      <c r="F25" s="1"/>
      <c r="G25" s="1"/>
      <c r="H25" s="1"/>
      <c r="I25" s="1"/>
      <c r="J25" t="s">
        <v>7</v>
      </c>
      <c r="K25" t="str">
        <f t="shared" si="0"/>
        <v>DELETE FROM tblSoftwareMap WHERE softwareId = 3660</v>
      </c>
    </row>
    <row r="26" spans="1:11" x14ac:dyDescent="0.25">
      <c r="A26" t="s">
        <v>2</v>
      </c>
      <c r="B26" t="s">
        <v>8</v>
      </c>
      <c r="D26" t="s">
        <v>4</v>
      </c>
      <c r="E26" s="1">
        <v>4223</v>
      </c>
      <c r="F26" s="1"/>
      <c r="G26" s="1"/>
      <c r="H26" s="1"/>
      <c r="I26" s="1"/>
      <c r="J26" t="s">
        <v>7</v>
      </c>
      <c r="K26" t="str">
        <f t="shared" si="0"/>
        <v>DELETE FROM tblSoftwareMap WHERE softwareId = 4223</v>
      </c>
    </row>
    <row r="27" spans="1:11" x14ac:dyDescent="0.25">
      <c r="A27" t="s">
        <v>2</v>
      </c>
      <c r="B27" t="s">
        <v>8</v>
      </c>
      <c r="D27" t="s">
        <v>4</v>
      </c>
      <c r="E27" s="1">
        <v>7497</v>
      </c>
      <c r="F27" s="1"/>
      <c r="G27" s="1"/>
      <c r="H27" s="1"/>
      <c r="I27" s="1"/>
      <c r="J27" t="s">
        <v>7</v>
      </c>
      <c r="K27" t="str">
        <f t="shared" si="0"/>
        <v>DELETE FROM tblSoftwareMap WHERE softwareId = 7497</v>
      </c>
    </row>
    <row r="28" spans="1:11" x14ac:dyDescent="0.25">
      <c r="A28" t="s">
        <v>2</v>
      </c>
      <c r="B28" t="s">
        <v>8</v>
      </c>
      <c r="D28" t="s">
        <v>4</v>
      </c>
      <c r="E28" s="1">
        <v>7827</v>
      </c>
      <c r="F28" s="1"/>
      <c r="G28" s="1"/>
      <c r="H28" s="1"/>
      <c r="I28" s="1"/>
      <c r="J28" t="s">
        <v>7</v>
      </c>
      <c r="K28" t="str">
        <f t="shared" si="0"/>
        <v>DELETE FROM tblSoftwareMap WHERE softwareId = 7827</v>
      </c>
    </row>
    <row r="29" spans="1:11" x14ac:dyDescent="0.25">
      <c r="A29" t="s">
        <v>2</v>
      </c>
      <c r="B29" t="s">
        <v>8</v>
      </c>
      <c r="D29" t="s">
        <v>4</v>
      </c>
      <c r="E29" s="1">
        <v>8500</v>
      </c>
      <c r="F29" s="1"/>
      <c r="G29" s="1"/>
      <c r="H29" s="1"/>
      <c r="I29" s="1"/>
      <c r="J29" t="s">
        <v>7</v>
      </c>
      <c r="K29" t="str">
        <f t="shared" si="0"/>
        <v>DELETE FROM tblSoftwareMap WHERE softwareId = 8500</v>
      </c>
    </row>
    <row r="30" spans="1:11" x14ac:dyDescent="0.25">
      <c r="A30" t="s">
        <v>2</v>
      </c>
      <c r="B30" t="s">
        <v>8</v>
      </c>
      <c r="D30" t="s">
        <v>4</v>
      </c>
      <c r="E30" s="1">
        <v>9060</v>
      </c>
      <c r="F30" s="1"/>
      <c r="G30" s="1"/>
      <c r="H30" s="1"/>
      <c r="I30" s="1"/>
      <c r="J30" t="s">
        <v>7</v>
      </c>
      <c r="K30" t="str">
        <f t="shared" si="0"/>
        <v>DELETE FROM tblSoftwareMap WHERE softwareId = 9060</v>
      </c>
    </row>
    <row r="31" spans="1:11" x14ac:dyDescent="0.25">
      <c r="A31" t="s">
        <v>2</v>
      </c>
      <c r="B31" t="s">
        <v>8</v>
      </c>
      <c r="D31" t="s">
        <v>4</v>
      </c>
      <c r="E31" s="1">
        <v>9401</v>
      </c>
      <c r="F31" s="1"/>
      <c r="G31" s="1"/>
      <c r="H31" s="1"/>
      <c r="I31" s="1"/>
      <c r="J31" t="s">
        <v>7</v>
      </c>
      <c r="K31" t="str">
        <f t="shared" si="0"/>
        <v>DELETE FROM tblSoftwareMap WHERE softwareId = 9401</v>
      </c>
    </row>
    <row r="32" spans="1:11" x14ac:dyDescent="0.25">
      <c r="A32" t="s">
        <v>2</v>
      </c>
      <c r="B32" t="s">
        <v>8</v>
      </c>
      <c r="D32" t="s">
        <v>4</v>
      </c>
      <c r="E32" s="1">
        <v>10463</v>
      </c>
      <c r="F32" s="1"/>
      <c r="G32" s="1"/>
      <c r="H32" s="1"/>
      <c r="I32" s="1"/>
      <c r="J32" t="s">
        <v>7</v>
      </c>
      <c r="K32" t="str">
        <f t="shared" si="0"/>
        <v>DELETE FROM tblSoftwareMap WHERE softwareId = 10463</v>
      </c>
    </row>
    <row r="33" spans="1:11" x14ac:dyDescent="0.25">
      <c r="A33" t="s">
        <v>2</v>
      </c>
      <c r="B33" t="s">
        <v>8</v>
      </c>
      <c r="D33" t="s">
        <v>4</v>
      </c>
      <c r="E33" s="1">
        <v>11632</v>
      </c>
      <c r="F33" s="1"/>
      <c r="G33" s="1"/>
      <c r="H33" s="1"/>
      <c r="I33" s="1"/>
      <c r="J33" t="s">
        <v>7</v>
      </c>
      <c r="K33" t="str">
        <f t="shared" si="0"/>
        <v>DELETE FROM tblSoftwareMap WHERE softwareId = 11632</v>
      </c>
    </row>
    <row r="34" spans="1:11" x14ac:dyDescent="0.25">
      <c r="A34" t="s">
        <v>2</v>
      </c>
      <c r="B34" t="s">
        <v>8</v>
      </c>
      <c r="D34" t="s">
        <v>4</v>
      </c>
      <c r="E34" s="1">
        <v>10802</v>
      </c>
      <c r="F34" s="1"/>
      <c r="G34" s="1"/>
      <c r="H34" s="1"/>
      <c r="I34" s="1"/>
      <c r="J34" t="s">
        <v>7</v>
      </c>
      <c r="K34" t="str">
        <f t="shared" ref="K34:K38" si="1">"DELETE FROM " &amp; B34 &amp; " WHERE " &amp; D34 &amp; " = " &amp; E34</f>
        <v>DELETE FROM tblSoftwareMap WHERE softwareId = 10802</v>
      </c>
    </row>
    <row r="35" spans="1:11" x14ac:dyDescent="0.25">
      <c r="A35" t="s">
        <v>2</v>
      </c>
      <c r="B35" t="s">
        <v>8</v>
      </c>
      <c r="D35" t="s">
        <v>4</v>
      </c>
      <c r="E35" s="1">
        <v>13810</v>
      </c>
      <c r="F35" s="1"/>
      <c r="G35" s="1"/>
      <c r="H35" s="1"/>
      <c r="I35" s="1"/>
      <c r="J35" t="s">
        <v>7</v>
      </c>
      <c r="K35" t="str">
        <f t="shared" si="1"/>
        <v>DELETE FROM tblSoftwareMap WHERE softwareId = 13810</v>
      </c>
    </row>
    <row r="36" spans="1:11" x14ac:dyDescent="0.25">
      <c r="A36" t="s">
        <v>2</v>
      </c>
      <c r="B36" t="s">
        <v>8</v>
      </c>
      <c r="D36" t="s">
        <v>4</v>
      </c>
      <c r="E36" s="1">
        <v>12614</v>
      </c>
      <c r="F36" s="1"/>
      <c r="G36" s="1"/>
      <c r="H36" s="1"/>
      <c r="I36" s="1"/>
      <c r="J36" t="s">
        <v>7</v>
      </c>
      <c r="K36" t="str">
        <f t="shared" si="1"/>
        <v>DELETE FROM tblSoftwareMap WHERE softwareId = 12614</v>
      </c>
    </row>
    <row r="37" spans="1:11" x14ac:dyDescent="0.25">
      <c r="A37" t="s">
        <v>2</v>
      </c>
      <c r="B37" t="s">
        <v>8</v>
      </c>
      <c r="D37" t="s">
        <v>4</v>
      </c>
      <c r="E37" s="1">
        <v>13082</v>
      </c>
      <c r="F37" s="1"/>
      <c r="G37" s="1"/>
      <c r="H37" s="1"/>
      <c r="I37" s="1"/>
      <c r="J37" t="s">
        <v>7</v>
      </c>
      <c r="K37" t="str">
        <f t="shared" si="1"/>
        <v>DELETE FROM tblSoftwareMap WHERE softwareId = 13082</v>
      </c>
    </row>
    <row r="38" spans="1:11" x14ac:dyDescent="0.25">
      <c r="A38" t="s">
        <v>2</v>
      </c>
      <c r="B38" t="s">
        <v>8</v>
      </c>
      <c r="D38" t="s">
        <v>4</v>
      </c>
      <c r="E38" s="1">
        <v>13083</v>
      </c>
      <c r="F38" s="1"/>
      <c r="G38" s="1"/>
      <c r="H38" s="1"/>
      <c r="I38" s="1"/>
      <c r="J38" t="s">
        <v>7</v>
      </c>
      <c r="K38" t="str">
        <f t="shared" si="1"/>
        <v>DELETE FROM tblSoftwareMap WHERE softwareId = 13083</v>
      </c>
    </row>
    <row r="39" spans="1:11" x14ac:dyDescent="0.25">
      <c r="A39" t="s">
        <v>1</v>
      </c>
      <c r="B39" t="s">
        <v>8</v>
      </c>
      <c r="C39" t="s">
        <v>10</v>
      </c>
      <c r="D39" t="s">
        <v>4</v>
      </c>
      <c r="E39" s="1">
        <v>8313</v>
      </c>
      <c r="F39" s="1" t="s">
        <v>9</v>
      </c>
      <c r="G39" s="1" t="s">
        <v>10</v>
      </c>
      <c r="H39" s="1" t="s">
        <v>19</v>
      </c>
      <c r="I39" s="1" t="s">
        <v>20</v>
      </c>
      <c r="J39" t="s">
        <v>21</v>
      </c>
      <c r="K39" t="str">
        <f>"UPDATE " &amp; B39 &amp; " SET " &amp; C39 &amp; " = (SELECT " &amp; G39 &amp; " FROM " &amp; F39 &amp; " WHERE " &amp; H39 &amp; " ='" &amp; I39 &amp; "') WHERE " &amp; D39 &amp; " = " &amp; E39</f>
        <v>UPDATE tblSoftwareMap SET scraperGameId = (SELECT scraperGameId FROM tblScraperGames WHERE scraperGameURL ='/snes/588189-aero-the-acro-bat') WHERE softwareId = 8313</v>
      </c>
    </row>
    <row r="40" spans="1:11" x14ac:dyDescent="0.25">
      <c r="A40" t="s">
        <v>1</v>
      </c>
      <c r="B40" t="s">
        <v>8</v>
      </c>
      <c r="C40" t="s">
        <v>10</v>
      </c>
      <c r="D40" t="s">
        <v>4</v>
      </c>
      <c r="E40" s="1">
        <v>3119</v>
      </c>
      <c r="F40" s="1" t="s">
        <v>9</v>
      </c>
      <c r="G40" s="1" t="s">
        <v>10</v>
      </c>
      <c r="H40" s="1" t="s">
        <v>19</v>
      </c>
      <c r="I40" t="s">
        <v>22</v>
      </c>
      <c r="J40" t="s">
        <v>21</v>
      </c>
      <c r="K40" t="str">
        <f>"UPDATE " &amp; B40 &amp; " SET " &amp; C40 &amp; " = (SELECT " &amp; G40 &amp; " FROM " &amp; F40 &amp; " WHERE " &amp; H40 &amp; " ='" &amp; I40 &amp; "') WHERE " &amp; D40 &amp; " = " &amp; E40</f>
        <v>UPDATE tblSoftwareMap SET scraperGameId = (SELECT scraperGameId FROM tblScraperGames WHERE scraperGameURL ='/gba/920051-koinu-to-issho-2') WHERE softwareId = 3119</v>
      </c>
    </row>
    <row r="41" spans="1:11" x14ac:dyDescent="0.25">
      <c r="A41" t="s">
        <v>23</v>
      </c>
      <c r="B41" t="s">
        <v>8</v>
      </c>
      <c r="D41" t="s">
        <v>10</v>
      </c>
      <c r="F41" t="s">
        <v>9</v>
      </c>
      <c r="G41" s="1" t="s">
        <v>10</v>
      </c>
      <c r="H41" s="1" t="s">
        <v>19</v>
      </c>
      <c r="I41" t="s">
        <v>24</v>
      </c>
      <c r="J41" s="1" t="s">
        <v>28</v>
      </c>
      <c r="K41" t="str">
        <f>"DELETE FROM " &amp; B41 &amp; " WHERE " &amp;D41 &amp; " IN (SELECT " &amp; G41 &amp; " FROM " &amp; F41 &amp; " WHERE " &amp; H41 &amp; " = '" &amp; I41 &amp; "')"</f>
        <v>DELETE FROM tblSoftwareMap WHERE scraperGameId IN (SELECT scraperGameId FROM tblScraperGames WHERE scraperGameURL = '/msx/615986-s')</v>
      </c>
    </row>
    <row r="42" spans="1:11" x14ac:dyDescent="0.25">
      <c r="A42" t="s">
        <v>23</v>
      </c>
      <c r="B42" t="s">
        <v>8</v>
      </c>
      <c r="D42" t="s">
        <v>10</v>
      </c>
      <c r="F42" t="s">
        <v>9</v>
      </c>
      <c r="G42" s="1" t="s">
        <v>10</v>
      </c>
      <c r="H42" s="1" t="s">
        <v>19</v>
      </c>
      <c r="I42" t="s">
        <v>25</v>
      </c>
      <c r="J42" s="1" t="s">
        <v>28</v>
      </c>
      <c r="K42" t="str">
        <f>"DELETE FROM " &amp; B42 &amp; " WHERE " &amp;D42 &amp; " IN (SELECT " &amp; G42 &amp; " FROM " &amp; F42 &amp; " WHERE " &amp; H42 &amp; " = '" &amp; I42 &amp; "')"</f>
        <v>DELETE FROM tblSoftwareMap WHERE scraperGameId IN (SELECT scraperGameId FROM tblScraperGames WHERE scraperGameURL = '/psp/941433-n')</v>
      </c>
    </row>
    <row r="43" spans="1:11" x14ac:dyDescent="0.25">
      <c r="A43" t="s">
        <v>23</v>
      </c>
      <c r="B43" t="s">
        <v>8</v>
      </c>
      <c r="D43" t="s">
        <v>10</v>
      </c>
      <c r="F43" t="s">
        <v>9</v>
      </c>
      <c r="G43" s="1" t="s">
        <v>10</v>
      </c>
      <c r="H43" s="1" t="s">
        <v>19</v>
      </c>
      <c r="I43" t="s">
        <v>26</v>
      </c>
      <c r="J43" s="1" t="s">
        <v>28</v>
      </c>
      <c r="K43" t="str">
        <f>"DELETE FROM " &amp; B43 &amp; " WHERE " &amp;D43 &amp; " IN (SELECT " &amp; G43 &amp; " FROM " &amp; F43 &amp; " WHERE " &amp; H43 &amp; " = '" &amp; I43 &amp; "')"</f>
        <v>DELETE FROM tblSoftwareMap WHERE scraperGameId IN (SELECT scraperGameId FROM tblScraperGames WHERE scraperGameURL = '/gba/583062-ik')</v>
      </c>
    </row>
    <row r="44" spans="1:11" x14ac:dyDescent="0.25">
      <c r="A44" t="s">
        <v>23</v>
      </c>
      <c r="B44" t="s">
        <v>8</v>
      </c>
      <c r="D44" t="s">
        <v>10</v>
      </c>
      <c r="F44" t="s">
        <v>9</v>
      </c>
      <c r="G44" s="1" t="s">
        <v>10</v>
      </c>
      <c r="H44" s="1" t="s">
        <v>19</v>
      </c>
      <c r="I44" t="s">
        <v>27</v>
      </c>
      <c r="J44" s="1" t="s">
        <v>28</v>
      </c>
      <c r="K44" t="str">
        <f>"DELETE FROM " &amp; B44 &amp; " WHERE " &amp;D44 &amp; " IN (SELECT " &amp; G44 &amp; " FROM " &amp; F44 &amp; " WHERE " &amp; H44 &amp; " = '" &amp; I44 &amp; "')"</f>
        <v>DELETE FROM tblSoftwareMap WHERE scraperGameId IN (SELECT scraperGameId FROM tblScraperGames WHERE scraperGameURL = '/psp/959273-up')</v>
      </c>
    </row>
    <row r="45" spans="1:11" x14ac:dyDescent="0.25">
      <c r="A45" t="s">
        <v>3</v>
      </c>
      <c r="B45" t="s">
        <v>8</v>
      </c>
      <c r="C45" t="s">
        <v>10</v>
      </c>
      <c r="D45" t="s">
        <v>4</v>
      </c>
      <c r="E45" s="1" t="s">
        <v>29</v>
      </c>
      <c r="F45" t="s">
        <v>9</v>
      </c>
      <c r="G45" s="1" t="s">
        <v>10</v>
      </c>
      <c r="H45" s="1" t="s">
        <v>19</v>
      </c>
      <c r="I45" t="s">
        <v>25</v>
      </c>
      <c r="J45" s="1" t="s">
        <v>30</v>
      </c>
      <c r="K45" t="str">
        <f>"INSERT INTO " &amp; B45 &amp; " (" &amp; D45 &amp; "," &amp; C45 &amp; ") SELECT " &amp; E45 &amp; ", " &amp; G45 &amp; " FROM " &amp; F45 &amp; " WHERE " &amp; H45 &amp; " = '" &amp; I45 &amp; "'"</f>
        <v>INSERT INTO tblSoftwareMap (softwareId,scraperGameId) SELECT 13195, scraperGameId FROM tblScraperGames WHERE scraperGameURL = '/psp/941433-n'</v>
      </c>
    </row>
    <row r="46" spans="1:11" x14ac:dyDescent="0.25">
      <c r="A46" t="s">
        <v>3</v>
      </c>
      <c r="B46" t="s">
        <v>8</v>
      </c>
      <c r="C46" t="s">
        <v>10</v>
      </c>
      <c r="D46" t="s">
        <v>4</v>
      </c>
      <c r="E46" s="1" t="s">
        <v>31</v>
      </c>
      <c r="F46" t="s">
        <v>9</v>
      </c>
      <c r="G46" s="1" t="s">
        <v>10</v>
      </c>
      <c r="H46" s="1" t="s">
        <v>19</v>
      </c>
      <c r="I46" t="s">
        <v>27</v>
      </c>
      <c r="J46" s="1" t="s">
        <v>30</v>
      </c>
      <c r="K46" t="str">
        <f t="shared" ref="K46" si="2">"INSERT INTO " &amp; B46 &amp; " (" &amp; D46 &amp; "," &amp; C46 &amp; ") SELECT " &amp; E46 &amp; ", " &amp; G46 &amp; " FROM " &amp; F46 &amp; " WHERE " &amp; H46 &amp; " = '" &amp; I46 &amp; "'"</f>
        <v>INSERT INTO tblSoftwareMap (softwareId,scraperGameId) SELECT 13327, scraperGameId FROM tblScraperGames WHERE scraperGameURL = '/psp/959273-up'</v>
      </c>
    </row>
  </sheetData>
  <autoFilter ref="A1:K46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Marion</dc:creator>
  <cp:lastModifiedBy>Denis Marion</cp:lastModifiedBy>
  <dcterms:created xsi:type="dcterms:W3CDTF">2016-11-26T11:42:45Z</dcterms:created>
  <dcterms:modified xsi:type="dcterms:W3CDTF">2016-11-27T13:39:30Z</dcterms:modified>
</cp:coreProperties>
</file>