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六大类总封面" sheetId="1" state="visible" r:id="rId3"/>
    <sheet name="入库、未入库汇总表" sheetId="2" state="visible" r:id="rId4"/>
    <sheet name="未入库明细表" sheetId="3" state="visible" r:id="rId5"/>
    <sheet name="入库单" sheetId="4" state="visible" r:id="rId6"/>
    <sheet name="出库单" sheetId="5" state="visible" r:id="rId7"/>
    <sheet name="出库汇总表" sheetId="6" state="visible" r:id="rId8"/>
    <sheet name="食材盘存表" sheetId="7" state="visible" r:id="rId9"/>
    <sheet name="材料台账母表" sheetId="8" state="visible" r:id="rId10"/>
  </sheets>
  <definedNames>
    <definedName function="false" hidden="false" name="_xlfn__FV" vbProcedure="false">NA()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<sst xmlns="http://schemas.openxmlformats.org/spreadsheetml/2006/main" count="1684" uniqueCount="203">
  <si>
    <t xml:space="preserve">********小学2024年1月份食堂食品采购统计表</t>
  </si>
  <si>
    <t xml:space="preserve">类别</t>
  </si>
  <si>
    <t xml:space="preserve">合计金额</t>
  </si>
  <si>
    <t xml:space="preserve">备注</t>
  </si>
  <si>
    <t xml:space="preserve">蔬菜类</t>
  </si>
  <si>
    <t xml:space="preserve"> </t>
  </si>
  <si>
    <t xml:space="preserve">肉食类</t>
  </si>
  <si>
    <t xml:space="preserve">蛋奶及糕点类</t>
  </si>
  <si>
    <t xml:space="preserve">粮食类</t>
  </si>
  <si>
    <t xml:space="preserve">油类</t>
  </si>
  <si>
    <t xml:space="preserve">调味类</t>
  </si>
  <si>
    <t xml:space="preserve">水果类</t>
  </si>
  <si>
    <t xml:space="preserve">合计</t>
  </si>
  <si>
    <t xml:space="preserve">富宁县那能乡中小学食堂食品、材料入库汇总报销单</t>
  </si>
  <si>
    <t xml:space="preserve">类型</t>
  </si>
  <si>
    <t xml:space="preserve">合   计</t>
  </si>
  <si>
    <t xml:space="preserve">经办人：***  </t>
  </si>
  <si>
    <t xml:space="preserve">审核人： </t>
  </si>
  <si>
    <t xml:space="preserve">校长签字：</t>
  </si>
  <si>
    <t xml:space="preserve">注：此单为每月食堂食品、材料所有入库单的汇总，审核属实后，校长签字加盖学校公章作为报销凭据。</t>
  </si>
  <si>
    <t xml:space="preserve">富宁县那能乡中小学食堂食品、材料未入库汇总报销单</t>
  </si>
  <si>
    <t xml:space="preserve">经办人：***</t>
  </si>
  <si>
    <t xml:space="preserve">注：此单为每月食堂食品、材料所有未入库的汇总，审核属实后，校长签字加盖学校公章作为报销凭据。</t>
  </si>
  <si>
    <t xml:space="preserve">未入库明细表（调味类）</t>
  </si>
  <si>
    <t xml:space="preserve"> 学校名称：********小学</t>
  </si>
  <si>
    <t xml:space="preserve">        2024 年 1 月 10 日               </t>
  </si>
  <si>
    <t xml:space="preserve">采购日期</t>
  </si>
  <si>
    <t xml:space="preserve">名  称</t>
  </si>
  <si>
    <t xml:space="preserve">计量单位</t>
  </si>
  <si>
    <t xml:space="preserve">数 量</t>
  </si>
  <si>
    <t xml:space="preserve">单  价</t>
  </si>
  <si>
    <t xml:space="preserve">金  额</t>
  </si>
  <si>
    <t xml:space="preserve">备  注</t>
  </si>
  <si>
    <t xml:space="preserve">2024.1.1</t>
  </si>
  <si>
    <t xml:space="preserve">小葱花</t>
  </si>
  <si>
    <t xml:space="preserve">市斤</t>
  </si>
  <si>
    <t xml:space="preserve">小米辣</t>
  </si>
  <si>
    <t xml:space="preserve">本地嫩姜</t>
  </si>
  <si>
    <t xml:space="preserve">老蒜头</t>
  </si>
  <si>
    <t xml:space="preserve">2024.1.7</t>
  </si>
  <si>
    <t xml:space="preserve">水姜</t>
  </si>
  <si>
    <t xml:space="preserve">香菜</t>
  </si>
  <si>
    <t xml:space="preserve">独蒜</t>
  </si>
  <si>
    <t xml:space="preserve">        2024 年 1 月 31 日               </t>
  </si>
  <si>
    <t xml:space="preserve">入 库 单</t>
  </si>
  <si>
    <t xml:space="preserve">学校名称：</t>
  </si>
  <si>
    <t xml:space="preserve">********小学</t>
  </si>
  <si>
    <t xml:space="preserve">2024年 1 月 1 日  单位：元</t>
  </si>
  <si>
    <t xml:space="preserve">编号：R0101</t>
  </si>
  <si>
    <t xml:space="preserve">食材名称</t>
  </si>
  <si>
    <t xml:space="preserve">单 价</t>
  </si>
  <si>
    <t xml:space="preserve">水果菜</t>
  </si>
  <si>
    <t xml:space="preserve">大白菜</t>
  </si>
  <si>
    <t xml:space="preserve">冬瓜</t>
  </si>
  <si>
    <t xml:space="preserve">小瓜</t>
  </si>
  <si>
    <t xml:space="preserve">茄子</t>
  </si>
  <si>
    <t xml:space="preserve">大西红柿</t>
  </si>
  <si>
    <t xml:space="preserve">嫩南瓜</t>
  </si>
  <si>
    <t xml:space="preserve">红洋芋</t>
  </si>
  <si>
    <t xml:space="preserve">林山鸡</t>
  </si>
  <si>
    <t xml:space="preserve">保肋肉</t>
  </si>
  <si>
    <t xml:space="preserve">冯家清爽挂面</t>
  </si>
  <si>
    <t xml:space="preserve">把</t>
  </si>
  <si>
    <t xml:space="preserve">三全奶香馒头</t>
  </si>
  <si>
    <t xml:space="preserve">包</t>
  </si>
  <si>
    <t xml:space="preserve">查干湖大米</t>
  </si>
  <si>
    <t xml:space="preserve">雪兰学生奶</t>
  </si>
  <si>
    <t xml:space="preserve">盒</t>
  </si>
  <si>
    <t xml:space="preserve">鲜鸡蛋（大）</t>
  </si>
  <si>
    <t xml:space="preserve">个</t>
  </si>
  <si>
    <t xml:space="preserve">菜家村上等菜籽油</t>
  </si>
  <si>
    <t xml:space="preserve">桶</t>
  </si>
  <si>
    <t xml:space="preserve">   审核人：        经办人：*** 　    过称人：        仓管人： 　</t>
  </si>
  <si>
    <t xml:space="preserve">2024年 1 月 7 日  单位：元</t>
  </si>
  <si>
    <t xml:space="preserve">编号：R0102</t>
  </si>
  <si>
    <t xml:space="preserve">小白菜</t>
  </si>
  <si>
    <t xml:space="preserve">老南瓜</t>
  </si>
  <si>
    <t xml:space="preserve">白萝卜</t>
  </si>
  <si>
    <t xml:space="preserve">果园鸡</t>
  </si>
  <si>
    <t xml:space="preserve">鸡蛋</t>
  </si>
  <si>
    <t xml:space="preserve">鸡精</t>
  </si>
  <si>
    <t xml:space="preserve">加加生抽</t>
  </si>
  <si>
    <t xml:space="preserve">瓶</t>
  </si>
  <si>
    <t xml:space="preserve">2023年 12 月 10 日  单位：元</t>
  </si>
  <si>
    <t xml:space="preserve">编号：R1203</t>
  </si>
  <si>
    <t xml:space="preserve">2023年 12 月 17 日  单位：元</t>
  </si>
  <si>
    <t xml:space="preserve">编号：R1204</t>
  </si>
  <si>
    <t xml:space="preserve">2023年 12 月 24 日  单位：元</t>
  </si>
  <si>
    <t xml:space="preserve">编号：R1205</t>
  </si>
  <si>
    <t xml:space="preserve">编号：R1104</t>
  </si>
  <si>
    <t xml:space="preserve">编号：R1104（2）</t>
  </si>
  <si>
    <t xml:space="preserve">编号：R1105</t>
  </si>
  <si>
    <t xml:space="preserve">编号：R1105（2）</t>
  </si>
  <si>
    <t xml:space="preserve">2023年 月 日  单位：元</t>
  </si>
  <si>
    <t xml:space="preserve">出 库 单</t>
  </si>
  <si>
    <t xml:space="preserve">2024年 1 月 2 日  单位：元</t>
  </si>
  <si>
    <t xml:space="preserve">编号：C0101</t>
  </si>
  <si>
    <t xml:space="preserve">白象盐</t>
  </si>
  <si>
    <t xml:space="preserve">蚝油</t>
  </si>
  <si>
    <t xml:space="preserve">2024年 1 月 3 日  单位：元</t>
  </si>
  <si>
    <t xml:space="preserve">编号：C0102</t>
  </si>
  <si>
    <t xml:space="preserve">料酒</t>
  </si>
  <si>
    <t xml:space="preserve">2024年 1 月 4 日  单位：元</t>
  </si>
  <si>
    <t xml:space="preserve">编号：C0103</t>
  </si>
  <si>
    <t xml:space="preserve">2024年 1 月 5 日  单位：元</t>
  </si>
  <si>
    <t xml:space="preserve">编号：C0104</t>
  </si>
  <si>
    <t xml:space="preserve">2024年 1 月 6 日  单位：元</t>
  </si>
  <si>
    <t xml:space="preserve">编号：C0105</t>
  </si>
  <si>
    <t xml:space="preserve">编号：C0106</t>
  </si>
  <si>
    <t xml:space="preserve">2024年 1 月 8 日  单位：元</t>
  </si>
  <si>
    <t xml:space="preserve">编号：C0107</t>
  </si>
  <si>
    <t xml:space="preserve">2024年 1 月 9 日  单位：元</t>
  </si>
  <si>
    <t xml:space="preserve">编号：C0108</t>
  </si>
  <si>
    <t xml:space="preserve">2024年 1 月 10 日  单位：元</t>
  </si>
  <si>
    <t xml:space="preserve">编号：C0109</t>
  </si>
  <si>
    <t xml:space="preserve">编号：C0110</t>
  </si>
  <si>
    <t xml:space="preserve">2023年 12 月 15 日  单位：元</t>
  </si>
  <si>
    <t xml:space="preserve">编号：C1211</t>
  </si>
  <si>
    <t xml:space="preserve">2023年 12 月 18 日  单位：元</t>
  </si>
  <si>
    <t xml:space="preserve">编号：C1212</t>
  </si>
  <si>
    <t xml:space="preserve">2023年 12 月 19 日  单位：元</t>
  </si>
  <si>
    <t xml:space="preserve">编号：C1213</t>
  </si>
  <si>
    <t xml:space="preserve">2023年 12 月 20 日  单位：元</t>
  </si>
  <si>
    <t xml:space="preserve">编号：C1214</t>
  </si>
  <si>
    <t xml:space="preserve">2023年 12 月 21 日  单位：元</t>
  </si>
  <si>
    <t xml:space="preserve">编号：C1215</t>
  </si>
  <si>
    <t xml:space="preserve">2023年 12 月 22 日  单位：元</t>
  </si>
  <si>
    <t xml:space="preserve">编号：C1216</t>
  </si>
  <si>
    <t xml:space="preserve">2023年 12 月 25 日  单位：元</t>
  </si>
  <si>
    <t xml:space="preserve">编号：C1217</t>
  </si>
  <si>
    <t xml:space="preserve">2023年 12 月 26 日  单位：元</t>
  </si>
  <si>
    <t xml:space="preserve">编号：C1218</t>
  </si>
  <si>
    <t xml:space="preserve">2023年 12 月 27 日  单位：元</t>
  </si>
  <si>
    <t xml:space="preserve">编号：C1219</t>
  </si>
  <si>
    <t xml:space="preserve">2023年 12 月 28 日  单位：元</t>
  </si>
  <si>
    <t xml:space="preserve">编号：C1220</t>
  </si>
  <si>
    <t xml:space="preserve">2023年 12 月 29 日  单位：元</t>
  </si>
  <si>
    <t xml:space="preserve">编号：C1221</t>
  </si>
  <si>
    <t xml:space="preserve">编号：C1119</t>
  </si>
  <si>
    <t xml:space="preserve">编号：C1119（2）</t>
  </si>
  <si>
    <t xml:space="preserve">编号：C1120</t>
  </si>
  <si>
    <t xml:space="preserve">编号：C1120（2）</t>
  </si>
  <si>
    <t xml:space="preserve">编号：C1121</t>
  </si>
  <si>
    <t xml:space="preserve">编号：C1121（2）</t>
  </si>
  <si>
    <t xml:space="preserve">编号：C1122</t>
  </si>
  <si>
    <t xml:space="preserve">富宁县那能乡中小学食堂食品、材料出库汇总报销单</t>
  </si>
  <si>
    <t xml:space="preserve">注：此单为每月食堂食品、材料所有出库单的汇总，审核属实后，校长签字加盖学校公章作为报销凭据。</t>
  </si>
  <si>
    <t xml:space="preserve">食 材 盘 存 表 </t>
  </si>
  <si>
    <t xml:space="preserve">     学校名称：********小学                2024 年1月 10 日              </t>
  </si>
  <si>
    <t xml:space="preserve">单位</t>
  </si>
  <si>
    <t xml:space="preserve">账面栏</t>
  </si>
  <si>
    <t xml:space="preserve">盘点栏</t>
  </si>
  <si>
    <t xml:space="preserve">差额栏</t>
  </si>
  <si>
    <t xml:space="preserve">差额 原因</t>
  </si>
  <si>
    <t xml:space="preserve">数量</t>
  </si>
  <si>
    <t xml:space="preserve">金额</t>
  </si>
  <si>
    <t xml:space="preserve">备注：每周盘存一次</t>
  </si>
  <si>
    <t xml:space="preserve">   审核人：        经办人：***　    过称人：      仓管人： 　</t>
  </si>
  <si>
    <t xml:space="preserve">     学校名称：********小学                2023 年8月 31 日              </t>
  </si>
  <si>
    <t xml:space="preserve"> 加加鸡精 </t>
  </si>
  <si>
    <t xml:space="preserve">洋芋</t>
  </si>
  <si>
    <t xml:space="preserve">鲜鸡蛋</t>
  </si>
  <si>
    <t xml:space="preserve">菜籽油</t>
  </si>
  <si>
    <t xml:space="preserve">加加鲜味鲜生抽</t>
  </si>
  <si>
    <t xml:space="preserve">加加料酒</t>
  </si>
  <si>
    <t xml:space="preserve">树上鲜花椒油</t>
  </si>
  <si>
    <t xml:space="preserve">加加蚝油</t>
  </si>
  <si>
    <t xml:space="preserve">莲花味精</t>
  </si>
  <si>
    <t xml:space="preserve">海天香醋</t>
  </si>
  <si>
    <t xml:space="preserve">     学校名称：********小学                2023 年 9 月 1 日              </t>
  </si>
  <si>
    <t xml:space="preserve"> 小瓜 </t>
  </si>
  <si>
    <t xml:space="preserve"> 洋芋 </t>
  </si>
  <si>
    <t xml:space="preserve"> 鲜鸡蛋 </t>
  </si>
  <si>
    <t xml:space="preserve"> 查干湖大米 </t>
  </si>
  <si>
    <t xml:space="preserve"> 冯家清爽挂面 </t>
  </si>
  <si>
    <t xml:space="preserve"> 菜籽油 </t>
  </si>
  <si>
    <t xml:space="preserve"> 加加鲜味鲜生抽 </t>
  </si>
  <si>
    <t xml:space="preserve"> 白象盐 </t>
  </si>
  <si>
    <t xml:space="preserve"> 加加料酒 </t>
  </si>
  <si>
    <t xml:space="preserve"> 树上鲜花椒油 </t>
  </si>
  <si>
    <t xml:space="preserve"> 加加蚝油 </t>
  </si>
  <si>
    <t xml:space="preserve"> 莲花味精 </t>
  </si>
  <si>
    <t xml:space="preserve"> 海天香醋 </t>
  </si>
  <si>
    <t xml:space="preserve">     学校名称：********小学                2023 年9月 1 日              </t>
  </si>
  <si>
    <t xml:space="preserve">     学校名称：********小学                2023 年9月 8 日              </t>
  </si>
  <si>
    <t xml:space="preserve">     学校名称：********小学                2023 年9月 15 日              </t>
  </si>
  <si>
    <t xml:space="preserve">     学校名称：********小学                2023 年9月 22 日              </t>
  </si>
  <si>
    <t xml:space="preserve">学校食堂材料入库、出库台账</t>
  </si>
  <si>
    <t xml:space="preserve">材料名称：（）</t>
  </si>
  <si>
    <t xml:space="preserve">2023年</t>
  </si>
  <si>
    <t xml:space="preserve">入　　　库</t>
  </si>
  <si>
    <t xml:space="preserve">出　　库</t>
  </si>
  <si>
    <t xml:space="preserve">库　　　存</t>
  </si>
  <si>
    <t xml:space="preserve">出、入库单编号</t>
  </si>
  <si>
    <t xml:space="preserve">月</t>
  </si>
  <si>
    <t xml:space="preserve">日</t>
  </si>
  <si>
    <t xml:space="preserve">摘要</t>
  </si>
  <si>
    <t xml:space="preserve">单价</t>
  </si>
  <si>
    <t xml:space="preserve">上年结转</t>
  </si>
  <si>
    <t xml:space="preserve">本月合计</t>
  </si>
  <si>
    <t xml:space="preserve">本年累计</t>
  </si>
  <si>
    <t xml:space="preserve">注：《学校食堂材料入库、出库台账》是以入库单、出库单为依据按日进行登记。</t>
  </si>
  <si>
    <t xml:space="preserve">上月结转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</si>
</sst>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_ "/>
    <numFmt numFmtId="166" formatCode="General"/>
    <numFmt numFmtId="167" formatCode="0.00"/>
    <numFmt numFmtId="168" formatCode="@"/>
    <numFmt numFmtId="169" formatCode="0_ "/>
    <numFmt numFmtId="170" formatCode="\$#,##0_);&quot;($&quot;#,##0\)"/>
    <numFmt numFmtId="171" formatCode="#,##0.00"/>
    <numFmt numFmtId="172" formatCode="0.00_);[RED]\(0.00\)"/>
    <numFmt numFmtId="173" formatCode="0.00000"/>
    <numFmt numFmtId="174" formatCode="0.00000000"/>
    <numFmt numFmtId="175" formatCode="0.000"/>
    <numFmt numFmtId="176" formatCode="#,##0.0000000"/>
  </numFmts>
  <fonts count="20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6"/>
      <color rgb="FF000000"/>
      <name val="宋体"/>
      <family val="0"/>
      <charset val="134"/>
    </font>
    <font>
      <b val="true"/>
      <sz val="12"/>
      <color rgb="FF000000"/>
      <name val="宋体"/>
      <family val="0"/>
      <charset val="134"/>
    </font>
    <font>
      <sz val="12"/>
      <color rgb="FF000000"/>
      <name val="宋体"/>
      <family val="0"/>
      <charset val="134"/>
    </font>
    <font>
      <sz val="18"/>
      <name val="宋体"/>
      <family val="0"/>
      <charset val="134"/>
    </font>
    <font>
      <sz val="12"/>
      <color rgb="FF000000"/>
      <name val="宋体"/>
      <family val="0"/>
      <charset val="1"/>
    </font>
    <font>
      <b val="true"/>
      <sz val="20"/>
      <color rgb="FF000000"/>
      <name val="宋体"/>
      <family val="0"/>
      <charset val="134"/>
    </font>
    <font>
      <sz val="14"/>
      <color rgb="FF000000"/>
      <name val="宋体"/>
      <family val="0"/>
      <charset val="134"/>
    </font>
    <font>
      <sz val="16"/>
      <color rgb="FF000000"/>
      <name val="宋体"/>
      <family val="0"/>
      <charset val="134"/>
    </font>
    <font>
      <b val="true"/>
      <sz val="20"/>
      <name val="宋体"/>
      <family val="0"/>
      <charset val="134"/>
    </font>
    <font>
      <sz val="12"/>
      <name val="宋体"/>
      <family val="0"/>
      <charset val="1"/>
    </font>
    <font>
      <sz val="14"/>
      <name val="宋体"/>
      <family val="0"/>
      <charset val="134"/>
    </font>
    <font>
      <sz val="12"/>
      <color rgb="FFFF0000"/>
      <name val="宋体"/>
      <family val="0"/>
      <charset val="134"/>
    </font>
    <font>
      <b val="true"/>
      <sz val="18"/>
      <name val="宋体"/>
      <family val="0"/>
      <charset val="134"/>
    </font>
    <font>
      <b val="true"/>
      <sz val="14"/>
      <name val="宋体"/>
      <family val="0"/>
      <charset val="134"/>
    </font>
    <font>
      <sz val="14"/>
      <name val="宋体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Dashed"/>
      <diagonal/>
    </border>
    <border diagonalUp="false" diagonalDown="false">
      <left/>
      <right/>
      <top style="mediumDashed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7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3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 1" xfId="20"/>
    <cellStyle name="Result 2" xfId="21"/>
    <cellStyle name="常规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B5E9B"/>
      <rgbColor rgb="FFBF819E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EB91E"/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4" activeCellId="0" sqref="C24"/>
    </sheetView>
  </sheetViews>
  <sheetFormatPr defaultColWidth="9" defaultRowHeight="14.25" zeroHeight="false" outlineLevelRow="0" outlineLevelCol="0"/>
  <cols>
    <col collapsed="false" customWidth="true" hidden="false" outlineLevel="0" max="1" min="1" style="1" width="19.88"/>
    <col collapsed="false" customWidth="true" hidden="false" outlineLevel="0" max="2" min="2" style="2" width="22.88"/>
    <col collapsed="false" customWidth="true" hidden="false" outlineLevel="0" max="3" min="3" style="1" width="45.08"/>
    <col collapsed="false" customWidth="false" hidden="false" outlineLevel="0" max="257" min="4" style="1" width="8.99"/>
  </cols>
  <sheetData>
    <row r="1" customFormat="false" ht="43.5" hidden="false" customHeight="true" outlineLevel="0" collapsed="false">
      <c r="A1" s="3" t="s">
        <v>0</v>
      </c>
      <c r="B1" s="3"/>
      <c r="C1" s="3"/>
    </row>
    <row r="2" customFormat="false" ht="31.5" hidden="false" customHeight="true" outlineLevel="0" collapsed="false">
      <c r="A2" s="4" t="s">
        <v>1</v>
      </c>
      <c r="B2" s="5" t="s">
        <v>2</v>
      </c>
      <c r="C2" s="6" t="s">
        <v>3</v>
      </c>
    </row>
    <row r="3" customFormat="false" ht="31.5" hidden="false" customHeight="true" outlineLevel="0" collapsed="false">
      <c r="A3" s="6" t="s">
        <v>4</v>
      </c>
      <c r="B3" s="7" t="n">
        <f aca="false">SUM(入库单!G4,入库单!G32)</f>
        <v>1450.1</v>
      </c>
      <c r="C3" s="6"/>
      <c r="E3" s="1" t="s">
        <v>5</v>
      </c>
    </row>
    <row r="4" customFormat="false" ht="31.5" hidden="false" customHeight="true" outlineLevel="0" collapsed="false">
      <c r="A4" s="6" t="s">
        <v>6</v>
      </c>
      <c r="B4" s="7" t="n">
        <f aca="false">SUM(入库单!G15,入库单!G43)</f>
        <v>3007.5</v>
      </c>
      <c r="C4" s="6" t="s">
        <v>5</v>
      </c>
    </row>
    <row r="5" customFormat="false" ht="31.5" hidden="false" customHeight="true" outlineLevel="0" collapsed="false">
      <c r="A5" s="6" t="s">
        <v>7</v>
      </c>
      <c r="B5" s="7" t="n">
        <f aca="false">SUM(入库单!G20,入库单!G48)</f>
        <v>1221.72</v>
      </c>
      <c r="C5" s="6" t="str">
        <f aca="false">"文智："&amp;ROUND(B5-SUMIF(入库单!B:B,"*雪兰*",入库单!F:F),2)&amp;" 元；雪兰："&amp;ROUND(SUMIF(入库单!B:B,"*雪兰*",入库单!F:F),2)&amp;"元"</f>
        <v>文智：816 元；雪兰：405.72元</v>
      </c>
      <c r="D5" s="2"/>
    </row>
    <row r="6" customFormat="false" ht="31.5" hidden="false" customHeight="true" outlineLevel="0" collapsed="false">
      <c r="A6" s="6" t="s">
        <v>8</v>
      </c>
      <c r="B6" s="7" t="n">
        <f aca="false">SUM(入库单!G17,入库单!G45)</f>
        <v>1785.6</v>
      </c>
      <c r="C6" s="6"/>
    </row>
    <row r="7" customFormat="false" ht="31.5" hidden="false" customHeight="true" outlineLevel="0" collapsed="false">
      <c r="A7" s="6" t="s">
        <v>9</v>
      </c>
      <c r="B7" s="7" t="n">
        <f aca="false">SUM(入库单!G22,入库单!G49)</f>
        <v>648</v>
      </c>
      <c r="C7" s="6"/>
    </row>
    <row r="8" customFormat="false" ht="31.5" hidden="false" customHeight="true" outlineLevel="0" collapsed="false">
      <c r="A8" s="6" t="s">
        <v>10</v>
      </c>
      <c r="B8" s="7" t="n">
        <f aca="false">SUM(入库单!G23,入库单!G50)+SUM(未入库明细表!F15,未入库明细表!F32,未入库明细表!F50,未入库明细表!F67,)</f>
        <v>395.3</v>
      </c>
      <c r="C8" s="6" t="str">
        <f aca="false">"入库"&amp;ROUND(SUM('入库、未入库汇总表'!B9),2)&amp;"元；未入库"&amp;ROUND(SUM('入库、未入库汇总表'!B27),2)&amp;"元"</f>
        <v>入库280.8元；未入库114.5元</v>
      </c>
      <c r="D8" s="2"/>
      <c r="E8" s="2"/>
    </row>
    <row r="9" customFormat="false" ht="31.5" hidden="false" customHeight="true" outlineLevel="0" collapsed="false">
      <c r="A9" s="6" t="s">
        <v>11</v>
      </c>
      <c r="B9" s="7" t="n">
        <f aca="false">SUM(入库单!G24,入库单!G52)</f>
        <v>0</v>
      </c>
      <c r="C9" s="6"/>
    </row>
    <row r="10" customFormat="false" ht="31.5" hidden="false" customHeight="true" outlineLevel="0" collapsed="false">
      <c r="A10" s="8" t="s">
        <v>12</v>
      </c>
      <c r="B10" s="5" t="n">
        <f aca="false">SUM(B3:B9)</f>
        <v>8508.22</v>
      </c>
      <c r="C10" s="6" t="str">
        <f aca="false">"文智："&amp;ROUND(B10-SUMIF(入库单!B:B,"*雪兰*",入库单!F:F),2)&amp;"元"&amp;IF(COUNTIF(入库单!B:B,"*雪兰*")&gt;0,"；雪兰"&amp;ROUND(SUMIF(入库单!B:B,"*雪兰*",入库单!F:F),2)&amp;"元","")</f>
        <v>文智：8102.5元；雪兰405.72元</v>
      </c>
    </row>
    <row r="11" customFormat="false" ht="30" hidden="false" customHeight="true" outlineLevel="0" collapsed="false">
      <c r="A11" s="9"/>
      <c r="B11" s="10"/>
      <c r="C11" s="9"/>
    </row>
    <row r="12" customFormat="false" ht="43.5" hidden="false" customHeight="true" outlineLevel="0" collapsed="false">
      <c r="C12" s="2"/>
    </row>
    <row r="13" customFormat="false" ht="13.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3.5" hidden="false" customHeight="true" outlineLevel="0" collapsed="false"/>
    <row r="17" customFormat="false" ht="14.2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6" right="0.120138888888889" top="0.079861111111111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62E4E"/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3" colorId="64" zoomScale="80" zoomScaleNormal="80" zoomScalePageLayoutView="100" workbookViewId="0">
      <selection pane="topLeft" activeCell="M34" activeCellId="0" sqref="M34"/>
    </sheetView>
  </sheetViews>
  <sheetFormatPr defaultColWidth="9" defaultRowHeight="15" zeroHeight="false" outlineLevelRow="0" outlineLevelCol="0"/>
  <cols>
    <col collapsed="false" customWidth="true" hidden="false" outlineLevel="0" max="1" min="1" style="11" width="22.68"/>
    <col collapsed="false" customWidth="true" hidden="false" outlineLevel="0" max="3" min="2" style="11" width="31.88"/>
    <col collapsed="false" customWidth="true" hidden="false" outlineLevel="0" max="5" min="4" style="11" width="10.39"/>
  </cols>
  <sheetData>
    <row r="1" customFormat="false" ht="27" hidden="false" customHeight="true" outlineLevel="0" collapsed="false">
      <c r="A1" s="12" t="s">
        <v>13</v>
      </c>
      <c r="B1" s="12"/>
      <c r="C1" s="12"/>
    </row>
    <row r="2" customFormat="false" ht="15.75" hidden="false" customHeight="true" outlineLevel="0" collapsed="false">
      <c r="A2" s="13" t="str">
        <f aca="false">"编制单位：********小学        单位：元         2024年1月 10日"</f>
        <v>编制单位：********小学        单位：元         2024年1月 10日</v>
      </c>
      <c r="B2" s="13"/>
      <c r="C2" s="13"/>
      <c r="D2" s="14"/>
      <c r="E2" s="14"/>
      <c r="F2" s="14"/>
    </row>
    <row r="3" customFormat="false" ht="23.25" hidden="false" customHeight="true" outlineLevel="0" collapsed="false">
      <c r="A3" s="15" t="s">
        <v>14</v>
      </c>
      <c r="B3" s="15" t="s">
        <v>15</v>
      </c>
      <c r="C3" s="15" t="s">
        <v>3</v>
      </c>
    </row>
    <row r="4" customFormat="false" ht="23.25" hidden="false" customHeight="true" outlineLevel="0" collapsed="false">
      <c r="A4" s="15" t="s">
        <v>4</v>
      </c>
      <c r="B4" s="16" t="n">
        <f aca="false">SUM(入库单!G4,入库单!G32)</f>
        <v>1450.1</v>
      </c>
      <c r="C4" s="7"/>
    </row>
    <row r="5" customFormat="false" ht="23.25" hidden="false" customHeight="true" outlineLevel="0" collapsed="false">
      <c r="A5" s="15" t="s">
        <v>6</v>
      </c>
      <c r="B5" s="16" t="n">
        <f aca="false">SUM(入库单!G15,入库单!G43)</f>
        <v>3007.5</v>
      </c>
      <c r="C5" s="7"/>
    </row>
    <row r="6" customFormat="false" ht="23.25" hidden="false" customHeight="true" outlineLevel="0" collapsed="false">
      <c r="A6" s="15" t="s">
        <v>7</v>
      </c>
      <c r="B6" s="17" t="n">
        <f aca="false">SUM(入库单!G20,入库单!G48)</f>
        <v>1221.72</v>
      </c>
      <c r="C6" s="7"/>
    </row>
    <row r="7" customFormat="false" ht="23.25" hidden="false" customHeight="true" outlineLevel="0" collapsed="false">
      <c r="A7" s="15" t="s">
        <v>8</v>
      </c>
      <c r="B7" s="16" t="n">
        <f aca="false">SUM(入库单!G17,入库单!G45)</f>
        <v>1785.6</v>
      </c>
      <c r="C7" s="7"/>
    </row>
    <row r="8" customFormat="false" ht="23.25" hidden="false" customHeight="true" outlineLevel="0" collapsed="false">
      <c r="A8" s="15" t="s">
        <v>9</v>
      </c>
      <c r="B8" s="16" t="n">
        <f aca="false">SUM(入库单!G22,入库单!G49)</f>
        <v>648</v>
      </c>
      <c r="C8" s="7"/>
    </row>
    <row r="9" customFormat="false" ht="23.25" hidden="false" customHeight="true" outlineLevel="0" collapsed="false">
      <c r="A9" s="15" t="s">
        <v>10</v>
      </c>
      <c r="B9" s="16" t="n">
        <f aca="false">SUM(入库单!G23,入库单!G50)</f>
        <v>280.8</v>
      </c>
      <c r="C9" s="7"/>
    </row>
    <row r="10" customFormat="false" ht="23.25" hidden="false" customHeight="true" outlineLevel="0" collapsed="false">
      <c r="A10" s="15" t="s">
        <v>11</v>
      </c>
      <c r="B10" s="7" t="n">
        <f aca="false">SUM(入库单!G24,入库单!G52,入库单!G80,入库单!G108,入库单!G136)</f>
        <v>0</v>
      </c>
      <c r="C10" s="7"/>
      <c r="E10" s="18"/>
      <c r="F10" s="18"/>
    </row>
    <row r="11" customFormat="false" ht="23.25" hidden="false" customHeight="true" outlineLevel="0" collapsed="false">
      <c r="A11" s="19" t="str">
        <f aca="false">"总金额（大写)：捌千叁佰玖拾叁元柒角贰分    ¥"&amp;FIXED(SUM(B4:B10),2,1)</f>
        <v>总金额（大写)：捌千叁佰玖拾叁元柒角贰分    ¥8393.72</v>
      </c>
      <c r="B11" s="19"/>
      <c r="C11" s="19"/>
      <c r="D11" s="18"/>
    </row>
    <row r="12" customFormat="false" ht="23.25" hidden="false" customHeight="true" outlineLevel="0" collapsed="false">
      <c r="A12" s="19" t="s">
        <v>16</v>
      </c>
      <c r="B12" s="19"/>
      <c r="C12" s="19"/>
    </row>
    <row r="13" customFormat="false" ht="23.25" hidden="false" customHeight="true" outlineLevel="0" collapsed="false">
      <c r="A13" s="19" t="s">
        <v>17</v>
      </c>
      <c r="B13" s="19"/>
      <c r="C13" s="19"/>
    </row>
    <row r="14" customFormat="false" ht="23.25" hidden="false" customHeight="true" outlineLevel="0" collapsed="false">
      <c r="A14" s="19" t="s">
        <v>18</v>
      </c>
      <c r="B14" s="19"/>
      <c r="C14" s="19"/>
      <c r="F14" s="11"/>
    </row>
    <row r="15" customFormat="false" ht="19.5" hidden="false" customHeight="true" outlineLevel="0" collapsed="false">
      <c r="A15" s="20" t="s">
        <v>19</v>
      </c>
      <c r="B15" s="20"/>
      <c r="C15" s="20"/>
      <c r="F15" s="11"/>
    </row>
    <row r="16" customFormat="false" ht="9.75" hidden="false" customHeight="true" outlineLevel="0" collapsed="false">
      <c r="A16" s="20"/>
      <c r="B16" s="20"/>
      <c r="C16" s="20"/>
    </row>
    <row r="17" customFormat="false" ht="9" hidden="false" customHeight="true" outlineLevel="0" collapsed="false">
      <c r="A17" s="21"/>
      <c r="B17" s="14"/>
      <c r="C17" s="21"/>
    </row>
    <row r="18" customFormat="false" ht="6" hidden="false" customHeight="true" outlineLevel="0" collapsed="false">
      <c r="B18" s="22"/>
    </row>
    <row r="19" customFormat="false" ht="33" hidden="false" customHeight="true" outlineLevel="0" collapsed="false">
      <c r="A19" s="12" t="s">
        <v>20</v>
      </c>
      <c r="B19" s="12"/>
      <c r="C19" s="12"/>
    </row>
    <row r="20" customFormat="false" ht="15.75" hidden="false" customHeight="true" outlineLevel="0" collapsed="false">
      <c r="A20" s="13" t="str">
        <f aca="false">"编制单位：********小学         单位：元         2024年 1 月 10日"</f>
        <v>编制单位：********小学         单位：元         2024年 1 月 10日</v>
      </c>
      <c r="B20" s="13"/>
      <c r="C20" s="13"/>
      <c r="D20" s="14"/>
      <c r="E20" s="14"/>
      <c r="F20" s="14"/>
    </row>
    <row r="21" customFormat="false" ht="23.25" hidden="false" customHeight="true" outlineLevel="0" collapsed="false">
      <c r="A21" s="15" t="s">
        <v>14</v>
      </c>
      <c r="B21" s="15" t="s">
        <v>15</v>
      </c>
      <c r="C21" s="15" t="s">
        <v>3</v>
      </c>
    </row>
    <row r="22" customFormat="false" ht="23.25" hidden="false" customHeight="true" outlineLevel="0" collapsed="false">
      <c r="A22" s="15" t="s">
        <v>4</v>
      </c>
      <c r="B22" s="7"/>
      <c r="C22" s="15"/>
    </row>
    <row r="23" customFormat="false" ht="23.25" hidden="false" customHeight="true" outlineLevel="0" collapsed="false">
      <c r="A23" s="15" t="s">
        <v>6</v>
      </c>
      <c r="B23" s="7"/>
      <c r="C23" s="15"/>
    </row>
    <row r="24" customFormat="false" ht="23.25" hidden="false" customHeight="true" outlineLevel="0" collapsed="false">
      <c r="A24" s="15" t="s">
        <v>7</v>
      </c>
      <c r="B24" s="7"/>
      <c r="C24" s="15"/>
    </row>
    <row r="25" customFormat="false" ht="23.25" hidden="false" customHeight="true" outlineLevel="0" collapsed="false">
      <c r="A25" s="15" t="s">
        <v>8</v>
      </c>
      <c r="B25" s="7"/>
      <c r="C25" s="15"/>
    </row>
    <row r="26" customFormat="false" ht="23.25" hidden="false" customHeight="true" outlineLevel="0" collapsed="false">
      <c r="A26" s="15" t="s">
        <v>9</v>
      </c>
      <c r="B26" s="7"/>
      <c r="C26" s="15"/>
    </row>
    <row r="27" customFormat="false" ht="23.25" hidden="false" customHeight="true" outlineLevel="0" collapsed="false">
      <c r="A27" s="15" t="s">
        <v>10</v>
      </c>
      <c r="B27" s="7" t="n">
        <f aca="false">SUM(未入库明细表!F15,未入库明细表!F32,未入库明细表!F50,未入库明细表!F67)</f>
        <v>114.5</v>
      </c>
      <c r="C27" s="15"/>
      <c r="D27" s="18"/>
    </row>
    <row r="28" customFormat="false" ht="23.25" hidden="false" customHeight="true" outlineLevel="0" collapsed="false">
      <c r="A28" s="15" t="s">
        <v>11</v>
      </c>
      <c r="B28" s="7"/>
      <c r="C28" s="15"/>
    </row>
    <row r="29" customFormat="false" ht="23.25" hidden="false" customHeight="true" outlineLevel="0" collapsed="false">
      <c r="A29" s="19" t="str">
        <f aca="false">"总金额（大写)：壹佰壹拾肆元伍角整    ¥"&amp;FIXED(SUM(B22:B28),2,1)</f>
        <v>总金额（大写)：壹佰壹拾肆元伍角整    ¥114.50</v>
      </c>
      <c r="B29" s="19"/>
      <c r="C29" s="19"/>
    </row>
    <row r="30" customFormat="false" ht="23.25" hidden="false" customHeight="true" outlineLevel="0" collapsed="false">
      <c r="A30" s="19" t="s">
        <v>21</v>
      </c>
      <c r="B30" s="19"/>
      <c r="C30" s="19"/>
    </row>
    <row r="31" customFormat="false" ht="23.25" hidden="false" customHeight="true" outlineLevel="0" collapsed="false">
      <c r="A31" s="19" t="s">
        <v>17</v>
      </c>
      <c r="B31" s="19"/>
      <c r="C31" s="19"/>
    </row>
    <row r="32" customFormat="false" ht="23.25" hidden="false" customHeight="true" outlineLevel="0" collapsed="false">
      <c r="A32" s="19" t="s">
        <v>18</v>
      </c>
      <c r="B32" s="19"/>
      <c r="C32" s="19"/>
    </row>
    <row r="33" customFormat="false" ht="19.5" hidden="false" customHeight="true" outlineLevel="0" collapsed="false">
      <c r="A33" s="20" t="s">
        <v>22</v>
      </c>
      <c r="B33" s="20"/>
      <c r="C33" s="20"/>
    </row>
    <row r="34" customFormat="false" ht="9.75" hidden="false" customHeight="true" outlineLevel="0" collapsed="false">
      <c r="A34" s="20"/>
      <c r="B34" s="20"/>
      <c r="C34" s="20"/>
    </row>
    <row r="35" customFormat="false" ht="9" hidden="false" customHeight="true" outlineLevel="0" collapsed="false">
      <c r="A35" s="21"/>
      <c r="B35" s="14"/>
      <c r="C35" s="21"/>
    </row>
    <row r="36" customFormat="false" ht="6" hidden="false" customHeight="true" outlineLevel="0" collapsed="false">
      <c r="B36" s="22"/>
    </row>
    <row r="37" customFormat="false" ht="19.5" hidden="false" customHeight="true" outlineLevel="0" collapsed="false"/>
    <row r="38" customFormat="false" ht="19.5" hidden="false" customHeight="true" outlineLevel="0" collapsed="false"/>
    <row r="39" customFormat="false" ht="19.5" hidden="false" customHeight="true" outlineLevel="0" collapsed="false"/>
    <row r="40" customFormat="false" ht="19.5" hidden="false" customHeight="true" outlineLevel="0" collapsed="false"/>
    <row r="41" customFormat="false" ht="19.5" hidden="false" customHeight="true" outlineLevel="0" collapsed="false"/>
    <row r="42" customFormat="false" ht="19.5" hidden="false" customHeight="true" outlineLevel="0" collapsed="false"/>
    <row r="43" customFormat="false" ht="19.5" hidden="false" customHeight="true" outlineLevel="0" collapsed="false"/>
    <row r="44" customFormat="false" ht="19.5" hidden="false" customHeight="true" outlineLevel="0" collapsed="false"/>
    <row r="45" customFormat="false" ht="19.5" hidden="false" customHeight="true" outlineLevel="0" collapsed="false"/>
    <row r="46" customFormat="false" ht="19.5" hidden="false" customHeight="true" outlineLevel="0" collapsed="false"/>
    <row r="47" customFormat="false" ht="19.5" hidden="false" customHeight="true" outlineLevel="0" collapsed="false"/>
    <row r="48" customFormat="false" ht="19.5" hidden="false" customHeight="true" outlineLevel="0" collapsed="false"/>
    <row r="49" customFormat="false" ht="19.5" hidden="false" customHeight="true" outlineLevel="0" collapsed="false"/>
    <row r="50" customFormat="false" ht="19.5" hidden="false" customHeight="true" outlineLevel="0" collapsed="false"/>
    <row r="51" customFormat="false" ht="19.5" hidden="false" customHeight="true" outlineLevel="0" collapsed="false"/>
    <row r="52" customFormat="false" ht="19.5" hidden="false" customHeight="true" outlineLevel="0" collapsed="false"/>
    <row r="53" customFormat="false" ht="19.5" hidden="false" customHeight="true" outlineLevel="0" collapsed="false"/>
    <row r="54" customFormat="false" ht="19.5" hidden="false" customHeight="true" outlineLevel="0" collapsed="false"/>
    <row r="55" customFormat="false" ht="19.5" hidden="false" customHeight="true" outlineLevel="0" collapsed="false"/>
    <row r="56" customFormat="false" ht="19.5" hidden="false" customHeight="true" outlineLevel="0" collapsed="false"/>
    <row r="57" customFormat="false" ht="19.5" hidden="false" customHeight="true" outlineLevel="0" collapsed="false"/>
    <row r="58" customFormat="false" ht="19.5" hidden="false" customHeight="true" outlineLevel="0" collapsed="false"/>
    <row r="59" customFormat="false" ht="19.5" hidden="false" customHeight="true" outlineLevel="0" collapsed="false"/>
    <row r="60" customFormat="false" ht="19.5" hidden="false" customHeight="true" outlineLevel="0" collapsed="false"/>
    <row r="61" customFormat="false" ht="21" hidden="false" customHeight="true" outlineLevel="0" collapsed="false"/>
  </sheetData>
  <mergeCells count="14">
    <mergeCell ref="A1:C1"/>
    <mergeCell ref="A2:C2"/>
    <mergeCell ref="A11:C11"/>
    <mergeCell ref="A12:C12"/>
    <mergeCell ref="A13:C13"/>
    <mergeCell ref="A14:C14"/>
    <mergeCell ref="A15:C16"/>
    <mergeCell ref="A19:C19"/>
    <mergeCell ref="A20:C20"/>
    <mergeCell ref="A29:C29"/>
    <mergeCell ref="A30:C30"/>
    <mergeCell ref="A31:C31"/>
    <mergeCell ref="A32:C32"/>
    <mergeCell ref="A33:C34"/>
  </mergeCells>
  <printOptions headings="false" gridLines="false" gridLinesSet="true" horizontalCentered="false" verticalCentered="false"/>
  <pageMargins left="0.66875" right="0.314583333333333" top="0" bottom="0.118055555555556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B5E9B"/>
    <pageSetUpPr fitToPage="false"/>
  </sheetPr>
  <dimension ref="A1:IW1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18" activeCellId="0" sqref="N18"/>
    </sheetView>
  </sheetViews>
  <sheetFormatPr defaultColWidth="9" defaultRowHeight="15" zeroHeight="false" outlineLevelRow="0" outlineLevelCol="0"/>
  <cols>
    <col collapsed="false" customWidth="true" hidden="false" outlineLevel="0" max="1" min="1" style="23" width="11.88"/>
    <col collapsed="false" customWidth="true" hidden="false" outlineLevel="0" max="2" min="2" style="23" width="16.88"/>
    <col collapsed="false" customWidth="true" hidden="false" outlineLevel="0" max="3" min="3" style="24" width="13.19"/>
    <col collapsed="false" customWidth="true" hidden="false" outlineLevel="0" max="4" min="4" style="25" width="8.68"/>
    <col collapsed="false" customWidth="true" hidden="false" outlineLevel="0" max="5" min="5" style="26" width="9.68"/>
    <col collapsed="false" customWidth="true" hidden="false" outlineLevel="0" max="6" min="6" style="26" width="12.98"/>
    <col collapsed="false" customWidth="true" hidden="false" outlineLevel="0" max="7" min="7" style="24" width="10.59"/>
    <col collapsed="false" customWidth="true" hidden="false" outlineLevel="0" max="8" min="8" style="24" width="12.38"/>
    <col collapsed="false" customWidth="false" hidden="false" outlineLevel="0" max="257" min="9" style="24" width="8.99"/>
  </cols>
  <sheetData>
    <row r="1" customFormat="false" ht="30" hidden="false" customHeight="true" outlineLevel="0" collapsed="false">
      <c r="A1" s="27" t="s">
        <v>23</v>
      </c>
      <c r="B1" s="27"/>
      <c r="C1" s="27"/>
      <c r="D1" s="27"/>
      <c r="E1" s="27"/>
      <c r="F1" s="27"/>
      <c r="G1" s="27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</row>
    <row r="2" customFormat="false" ht="24" hidden="false" customHeight="true" outlineLevel="0" collapsed="false">
      <c r="A2" s="28" t="s">
        <v>24</v>
      </c>
      <c r="B2" s="28"/>
      <c r="C2" s="28"/>
      <c r="D2" s="28" t="s">
        <v>25</v>
      </c>
      <c r="E2" s="28"/>
      <c r="F2" s="28"/>
      <c r="G2" s="28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</row>
    <row r="3" customFormat="false" ht="21.75" hidden="false" customHeight="true" outlineLevel="0" collapsed="false">
      <c r="A3" s="29" t="s">
        <v>26</v>
      </c>
      <c r="B3" s="30" t="s">
        <v>27</v>
      </c>
      <c r="C3" s="31" t="s">
        <v>28</v>
      </c>
      <c r="D3" s="30" t="s">
        <v>29</v>
      </c>
      <c r="E3" s="32" t="s">
        <v>30</v>
      </c>
      <c r="F3" s="32" t="s">
        <v>31</v>
      </c>
      <c r="G3" s="30" t="s">
        <v>32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</row>
    <row r="4" customFormat="false" ht="21.75" hidden="false" customHeight="true" outlineLevel="0" collapsed="false">
      <c r="A4" s="29" t="s">
        <v>33</v>
      </c>
      <c r="B4" s="30" t="s">
        <v>34</v>
      </c>
      <c r="C4" s="33" t="s">
        <v>35</v>
      </c>
      <c r="D4" s="30" t="n">
        <v>3</v>
      </c>
      <c r="E4" s="32" t="n">
        <v>6</v>
      </c>
      <c r="F4" s="32" t="n">
        <v>18</v>
      </c>
      <c r="G4" s="30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</row>
    <row r="5" customFormat="false" ht="21.75" hidden="false" customHeight="true" outlineLevel="0" collapsed="false">
      <c r="A5" s="29" t="s">
        <v>33</v>
      </c>
      <c r="B5" s="30" t="s">
        <v>36</v>
      </c>
      <c r="C5" s="33" t="s">
        <v>35</v>
      </c>
      <c r="D5" s="30" t="n">
        <v>2</v>
      </c>
      <c r="E5" s="32" t="n">
        <v>8</v>
      </c>
      <c r="F5" s="32" t="n">
        <v>16</v>
      </c>
      <c r="G5" s="30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  <c r="IW5" s="23"/>
    </row>
    <row r="6" customFormat="false" ht="21.75" hidden="false" customHeight="true" outlineLevel="0" collapsed="false">
      <c r="A6" s="29" t="s">
        <v>33</v>
      </c>
      <c r="B6" s="30" t="s">
        <v>37</v>
      </c>
      <c r="C6" s="33" t="s">
        <v>35</v>
      </c>
      <c r="D6" s="30" t="n">
        <v>3</v>
      </c>
      <c r="E6" s="32" t="n">
        <v>6</v>
      </c>
      <c r="F6" s="32" t="n">
        <v>18</v>
      </c>
      <c r="G6" s="30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  <c r="IW6" s="23"/>
    </row>
    <row r="7" customFormat="false" ht="21.75" hidden="false" customHeight="true" outlineLevel="0" collapsed="false">
      <c r="A7" s="29" t="s">
        <v>33</v>
      </c>
      <c r="B7" s="30" t="s">
        <v>38</v>
      </c>
      <c r="C7" s="34" t="s">
        <v>35</v>
      </c>
      <c r="D7" s="30" t="n">
        <v>3</v>
      </c>
      <c r="E7" s="32" t="n">
        <v>6.5</v>
      </c>
      <c r="F7" s="32" t="n">
        <v>19.5</v>
      </c>
      <c r="G7" s="30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  <c r="IW7" s="23"/>
    </row>
    <row r="8" customFormat="false" ht="21.75" hidden="false" customHeight="true" outlineLevel="0" collapsed="false">
      <c r="A8" s="29" t="s">
        <v>39</v>
      </c>
      <c r="B8" s="30" t="s">
        <v>34</v>
      </c>
      <c r="C8" s="34" t="s">
        <v>35</v>
      </c>
      <c r="D8" s="30" t="n">
        <v>1</v>
      </c>
      <c r="E8" s="32" t="n">
        <v>6</v>
      </c>
      <c r="F8" s="32" t="n">
        <v>6</v>
      </c>
      <c r="G8" s="30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</row>
    <row r="9" customFormat="false" ht="21.75" hidden="false" customHeight="true" outlineLevel="0" collapsed="false">
      <c r="A9" s="29" t="s">
        <v>39</v>
      </c>
      <c r="B9" s="30" t="s">
        <v>40</v>
      </c>
      <c r="C9" s="34" t="s">
        <v>35</v>
      </c>
      <c r="D9" s="30" t="n">
        <v>1</v>
      </c>
      <c r="E9" s="32" t="n">
        <v>10</v>
      </c>
      <c r="F9" s="32" t="n">
        <v>10</v>
      </c>
      <c r="G9" s="30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  <c r="IW9" s="23"/>
    </row>
    <row r="10" customFormat="false" ht="21.75" hidden="false" customHeight="true" outlineLevel="0" collapsed="false">
      <c r="A10" s="29" t="s">
        <v>39</v>
      </c>
      <c r="B10" s="30" t="s">
        <v>41</v>
      </c>
      <c r="C10" s="34" t="s">
        <v>35</v>
      </c>
      <c r="D10" s="30" t="n">
        <v>2</v>
      </c>
      <c r="E10" s="32" t="n">
        <v>7.5</v>
      </c>
      <c r="F10" s="32" t="n">
        <v>15</v>
      </c>
      <c r="G10" s="30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</row>
    <row r="11" customFormat="false" ht="16.5" hidden="false" customHeight="true" outlineLevel="0" collapsed="false">
      <c r="A11" s="29" t="s">
        <v>39</v>
      </c>
      <c r="B11" s="30" t="s">
        <v>42</v>
      </c>
      <c r="C11" s="34"/>
      <c r="D11" s="30" t="n">
        <v>1</v>
      </c>
      <c r="E11" s="32" t="n">
        <v>12</v>
      </c>
      <c r="F11" s="32" t="n">
        <v>12</v>
      </c>
      <c r="G11" s="30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</row>
    <row r="12" customFormat="false" ht="21.75" hidden="false" customHeight="true" outlineLevel="0" collapsed="false">
      <c r="A12" s="15"/>
      <c r="B12" s="15"/>
      <c r="C12" s="34"/>
      <c r="D12" s="15"/>
      <c r="E12" s="35"/>
      <c r="F12" s="32"/>
      <c r="G12" s="30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  <c r="IW12" s="23"/>
    </row>
    <row r="13" customFormat="false" ht="21.75" hidden="false" customHeight="true" outlineLevel="0" collapsed="false">
      <c r="A13" s="15"/>
      <c r="B13" s="15"/>
      <c r="C13" s="34"/>
      <c r="D13" s="15"/>
      <c r="E13" s="35"/>
      <c r="F13" s="32"/>
      <c r="G13" s="30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  <c r="IW13" s="23"/>
    </row>
    <row r="14" customFormat="false" ht="21.75" hidden="false" customHeight="true" outlineLevel="0" collapsed="false">
      <c r="A14" s="15"/>
      <c r="B14" s="15"/>
      <c r="C14" s="34"/>
      <c r="D14" s="15"/>
      <c r="E14" s="35"/>
      <c r="F14" s="32"/>
      <c r="G14" s="30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  <c r="IW14" s="23"/>
    </row>
    <row r="15" customFormat="false" ht="21.75" hidden="false" customHeight="true" outlineLevel="0" collapsed="false">
      <c r="A15" s="29"/>
      <c r="B15" s="30" t="s">
        <v>12</v>
      </c>
      <c r="C15" s="30"/>
      <c r="D15" s="30"/>
      <c r="E15" s="32"/>
      <c r="F15" s="32" t="n">
        <f aca="false">SUM(F4:F14)</f>
        <v>114.5</v>
      </c>
      <c r="G15" s="30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  <c r="IW15" s="23"/>
    </row>
    <row r="16" customFormat="false" ht="18.75" hidden="false" customHeight="true" outlineLevel="0" collapsed="false">
      <c r="A16" s="36"/>
      <c r="B16" s="37"/>
      <c r="C16" s="37"/>
      <c r="D16" s="37"/>
      <c r="E16" s="38"/>
      <c r="F16" s="38"/>
      <c r="G16" s="37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  <c r="IW16" s="23"/>
    </row>
    <row r="17" customFormat="false" ht="18.75" hidden="false" customHeight="true" outlineLevel="0" collapsed="false">
      <c r="A17" s="39"/>
      <c r="B17" s="40"/>
      <c r="C17" s="40"/>
      <c r="D17" s="40"/>
      <c r="E17" s="41"/>
      <c r="F17" s="41"/>
      <c r="G17" s="40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  <c r="IW17" s="23"/>
    </row>
    <row r="18" customFormat="false" ht="30" hidden="false" customHeight="true" outlineLevel="0" collapsed="false">
      <c r="A18" s="42" t="s">
        <v>23</v>
      </c>
      <c r="B18" s="42"/>
      <c r="C18" s="42"/>
      <c r="D18" s="42"/>
      <c r="E18" s="42"/>
      <c r="F18" s="42"/>
      <c r="G18" s="42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  <c r="IW18" s="23"/>
    </row>
    <row r="19" customFormat="false" ht="24" hidden="false" customHeight="true" outlineLevel="0" collapsed="false">
      <c r="A19" s="28" t="s">
        <v>24</v>
      </c>
      <c r="B19" s="28"/>
      <c r="C19" s="28"/>
      <c r="D19" s="28" t="s">
        <v>25</v>
      </c>
      <c r="E19" s="28"/>
      <c r="F19" s="28"/>
      <c r="G19" s="28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  <c r="IW19" s="23"/>
    </row>
    <row r="20" customFormat="false" ht="21.75" hidden="false" customHeight="true" outlineLevel="0" collapsed="false">
      <c r="A20" s="29" t="s">
        <v>26</v>
      </c>
      <c r="B20" s="30" t="s">
        <v>27</v>
      </c>
      <c r="C20" s="31" t="s">
        <v>28</v>
      </c>
      <c r="D20" s="30" t="s">
        <v>29</v>
      </c>
      <c r="E20" s="32" t="s">
        <v>30</v>
      </c>
      <c r="F20" s="32" t="s">
        <v>31</v>
      </c>
      <c r="G20" s="30" t="s">
        <v>32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  <c r="IW20" s="23"/>
    </row>
    <row r="21" customFormat="false" ht="21.75" hidden="false" customHeight="true" outlineLevel="0" collapsed="false">
      <c r="A21" s="15"/>
      <c r="B21" s="15"/>
      <c r="C21" s="34"/>
      <c r="D21" s="15"/>
      <c r="E21" s="35"/>
      <c r="F21" s="32"/>
      <c r="G21" s="30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  <c r="IW21" s="23"/>
    </row>
    <row r="22" customFormat="false" ht="21.75" hidden="false" customHeight="true" outlineLevel="0" collapsed="false">
      <c r="A22" s="15"/>
      <c r="B22" s="15"/>
      <c r="C22" s="34"/>
      <c r="D22" s="15"/>
      <c r="E22" s="35"/>
      <c r="F22" s="32"/>
      <c r="G22" s="30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  <c r="IW22" s="23"/>
    </row>
    <row r="23" customFormat="false" ht="21.75" hidden="false" customHeight="true" outlineLevel="0" collapsed="false">
      <c r="A23" s="15"/>
      <c r="B23" s="15"/>
      <c r="C23" s="34"/>
      <c r="D23" s="15"/>
      <c r="E23" s="35"/>
      <c r="F23" s="32"/>
      <c r="G23" s="30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  <c r="IW23" s="23"/>
    </row>
    <row r="24" customFormat="false" ht="21.75" hidden="false" customHeight="true" outlineLevel="0" collapsed="false">
      <c r="A24" s="15"/>
      <c r="B24" s="15"/>
      <c r="C24" s="34"/>
      <c r="D24" s="15"/>
      <c r="E24" s="35"/>
      <c r="F24" s="32"/>
      <c r="G24" s="30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  <c r="IW24" s="23"/>
    </row>
    <row r="25" customFormat="false" ht="21.75" hidden="false" customHeight="true" outlineLevel="0" collapsed="false">
      <c r="A25" s="15"/>
      <c r="B25" s="15"/>
      <c r="C25" s="15"/>
      <c r="D25" s="15"/>
      <c r="E25" s="35"/>
      <c r="F25" s="32"/>
      <c r="G25" s="30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  <c r="IW25" s="23"/>
    </row>
    <row r="26" customFormat="false" ht="21.75" hidden="false" customHeight="true" outlineLevel="0" collapsed="false">
      <c r="A26" s="29"/>
      <c r="B26" s="30"/>
      <c r="C26" s="33"/>
      <c r="D26" s="30"/>
      <c r="E26" s="32"/>
      <c r="F26" s="32"/>
      <c r="G26" s="30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  <c r="IW26" s="23"/>
    </row>
    <row r="27" customFormat="false" ht="21.75" hidden="false" customHeight="true" outlineLevel="0" collapsed="false">
      <c r="A27" s="6"/>
      <c r="B27" s="43"/>
      <c r="C27" s="33"/>
      <c r="D27" s="43"/>
      <c r="E27" s="44"/>
      <c r="F27" s="32"/>
      <c r="G27" s="30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  <c r="IW27" s="23"/>
    </row>
    <row r="28" customFormat="false" ht="21.75" hidden="false" customHeight="true" outlineLevel="0" collapsed="false">
      <c r="A28" s="6"/>
      <c r="B28" s="43"/>
      <c r="C28" s="33"/>
      <c r="D28" s="43"/>
      <c r="E28" s="44"/>
      <c r="F28" s="32"/>
      <c r="G28" s="30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  <c r="IW28" s="23"/>
    </row>
    <row r="29" customFormat="false" ht="21.75" hidden="false" customHeight="true" outlineLevel="0" collapsed="false">
      <c r="A29" s="6"/>
      <c r="B29" s="15"/>
      <c r="C29" s="15"/>
      <c r="D29" s="15"/>
      <c r="E29" s="35"/>
      <c r="F29" s="32"/>
      <c r="G29" s="30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  <c r="IW29" s="23"/>
    </row>
    <row r="30" customFormat="false" ht="21.75" hidden="false" customHeight="true" outlineLevel="0" collapsed="false">
      <c r="A30" s="29"/>
      <c r="B30" s="30"/>
      <c r="C30" s="33" t="str">
        <f aca="false">IFERROR(VLOOKUP(B30,#REF!,2,0),"")</f>
        <v/>
      </c>
      <c r="D30" s="30"/>
      <c r="E30" s="32"/>
      <c r="F30" s="32" t="n">
        <f aca="false">D30*E30</f>
        <v>0</v>
      </c>
      <c r="G30" s="30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  <c r="IV30" s="23"/>
      <c r="IW30" s="23"/>
    </row>
    <row r="31" customFormat="false" ht="21.75" hidden="false" customHeight="true" outlineLevel="0" collapsed="false">
      <c r="A31" s="29"/>
      <c r="B31" s="30"/>
      <c r="C31" s="33" t="str">
        <f aca="false">IFERROR(VLOOKUP(B31,#REF!,2,0),"")</f>
        <v/>
      </c>
      <c r="D31" s="30"/>
      <c r="E31" s="32"/>
      <c r="F31" s="32" t="n">
        <f aca="false">D31*E31</f>
        <v>0</v>
      </c>
      <c r="G31" s="30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  <c r="IW31" s="23"/>
    </row>
    <row r="32" customFormat="false" ht="21.75" hidden="false" customHeight="true" outlineLevel="0" collapsed="false">
      <c r="A32" s="29"/>
      <c r="B32" s="30" t="s">
        <v>12</v>
      </c>
      <c r="C32" s="30"/>
      <c r="D32" s="30"/>
      <c r="E32" s="32"/>
      <c r="F32" s="32" t="n">
        <f aca="false">SUM(F21:F31)</f>
        <v>0</v>
      </c>
      <c r="G32" s="30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  <c r="IU32" s="23"/>
      <c r="IV32" s="23"/>
      <c r="IW32" s="23"/>
    </row>
    <row r="33" customFormat="false" ht="18.75" hidden="false" customHeight="true" outlineLevel="0" collapsed="false">
      <c r="A33" s="36"/>
      <c r="B33" s="37"/>
      <c r="C33" s="37"/>
      <c r="D33" s="37"/>
      <c r="E33" s="38"/>
      <c r="F33" s="38"/>
      <c r="G33" s="37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  <c r="IW33" s="23"/>
    </row>
    <row r="34" customFormat="false" ht="18.75" hidden="false" customHeight="true" outlineLevel="0" collapsed="false">
      <c r="A34" s="39"/>
      <c r="B34" s="40"/>
      <c r="C34" s="40"/>
      <c r="D34" s="40"/>
      <c r="E34" s="41"/>
      <c r="F34" s="41"/>
      <c r="G34" s="40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  <c r="ID34" s="23"/>
      <c r="IE34" s="23"/>
      <c r="IF34" s="23"/>
      <c r="IG34" s="23"/>
      <c r="IH34" s="23"/>
      <c r="II34" s="23"/>
      <c r="IJ34" s="23"/>
      <c r="IK34" s="23"/>
      <c r="IL34" s="23"/>
      <c r="IM34" s="23"/>
      <c r="IN34" s="23"/>
      <c r="IO34" s="23"/>
      <c r="IP34" s="23"/>
      <c r="IQ34" s="23"/>
      <c r="IR34" s="23"/>
      <c r="IS34" s="23"/>
      <c r="IT34" s="23"/>
      <c r="IU34" s="23"/>
      <c r="IV34" s="23"/>
      <c r="IW34" s="23"/>
    </row>
    <row r="35" customFormat="false" ht="18.75" hidden="false" customHeight="true" outlineLevel="0" collapsed="false">
      <c r="A35" s="39"/>
      <c r="B35" s="40"/>
      <c r="C35" s="40"/>
      <c r="D35" s="40"/>
      <c r="E35" s="41"/>
      <c r="F35" s="41"/>
      <c r="G35" s="40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  <c r="ID35" s="23"/>
      <c r="IE35" s="23"/>
      <c r="IF35" s="23"/>
      <c r="IG35" s="23"/>
      <c r="IH35" s="23"/>
      <c r="II35" s="23"/>
      <c r="IJ35" s="23"/>
      <c r="IK35" s="23"/>
      <c r="IL35" s="23"/>
      <c r="IM35" s="23"/>
      <c r="IN35" s="23"/>
      <c r="IO35" s="23"/>
      <c r="IP35" s="23"/>
      <c r="IQ35" s="23"/>
      <c r="IR35" s="23"/>
      <c r="IS35" s="23"/>
      <c r="IT35" s="23"/>
      <c r="IU35" s="23"/>
      <c r="IV35" s="23"/>
      <c r="IW35" s="23"/>
    </row>
    <row r="36" customFormat="false" ht="30" hidden="false" customHeight="true" outlineLevel="0" collapsed="false">
      <c r="A36" s="42" t="s">
        <v>23</v>
      </c>
      <c r="B36" s="42"/>
      <c r="C36" s="42"/>
      <c r="D36" s="42"/>
      <c r="E36" s="42"/>
      <c r="F36" s="42"/>
      <c r="G36" s="42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  <c r="IW36" s="23"/>
    </row>
    <row r="37" customFormat="false" ht="24" hidden="false" customHeight="true" outlineLevel="0" collapsed="false">
      <c r="A37" s="28" t="s">
        <v>24</v>
      </c>
      <c r="B37" s="28"/>
      <c r="C37" s="28"/>
      <c r="D37" s="28" t="s">
        <v>43</v>
      </c>
      <c r="E37" s="28"/>
      <c r="F37" s="28"/>
      <c r="G37" s="28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  <c r="ID37" s="23"/>
      <c r="IE37" s="23"/>
      <c r="IF37" s="23"/>
      <c r="IG37" s="23"/>
      <c r="IH37" s="23"/>
      <c r="II37" s="23"/>
      <c r="IJ37" s="23"/>
      <c r="IK37" s="23"/>
      <c r="IL37" s="23"/>
      <c r="IM37" s="23"/>
      <c r="IN37" s="23"/>
      <c r="IO37" s="23"/>
      <c r="IP37" s="23"/>
      <c r="IQ37" s="23"/>
      <c r="IR37" s="23"/>
      <c r="IS37" s="23"/>
      <c r="IT37" s="23"/>
      <c r="IU37" s="23"/>
      <c r="IV37" s="23"/>
      <c r="IW37" s="23"/>
    </row>
    <row r="38" customFormat="false" ht="21.75" hidden="false" customHeight="true" outlineLevel="0" collapsed="false">
      <c r="A38" s="29" t="s">
        <v>26</v>
      </c>
      <c r="B38" s="30" t="s">
        <v>27</v>
      </c>
      <c r="C38" s="31" t="s">
        <v>28</v>
      </c>
      <c r="D38" s="30" t="s">
        <v>29</v>
      </c>
      <c r="E38" s="32" t="s">
        <v>30</v>
      </c>
      <c r="F38" s="32" t="s">
        <v>31</v>
      </c>
      <c r="G38" s="30" t="s">
        <v>32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  <c r="ID38" s="23"/>
      <c r="IE38" s="23"/>
      <c r="IF38" s="23"/>
      <c r="IG38" s="23"/>
      <c r="IH38" s="23"/>
      <c r="II38" s="23"/>
      <c r="IJ38" s="23"/>
      <c r="IK38" s="23"/>
      <c r="IL38" s="23"/>
      <c r="IM38" s="23"/>
      <c r="IN38" s="23"/>
      <c r="IO38" s="23"/>
      <c r="IP38" s="23"/>
      <c r="IQ38" s="23"/>
      <c r="IR38" s="23"/>
      <c r="IS38" s="23"/>
      <c r="IT38" s="23"/>
      <c r="IU38" s="23"/>
      <c r="IV38" s="23"/>
      <c r="IW38" s="23"/>
    </row>
    <row r="39" customFormat="false" ht="21.75" hidden="false" customHeight="true" outlineLevel="0" collapsed="false">
      <c r="A39" s="15"/>
      <c r="B39" s="15"/>
      <c r="C39" s="45"/>
      <c r="D39" s="45"/>
      <c r="E39" s="45"/>
      <c r="F39" s="32" t="n">
        <f aca="false">D39*E39</f>
        <v>0</v>
      </c>
      <c r="G39" s="30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  <c r="ID39" s="23"/>
      <c r="IE39" s="23"/>
      <c r="IF39" s="23"/>
      <c r="IG39" s="23"/>
      <c r="IH39" s="23"/>
      <c r="II39" s="23"/>
      <c r="IJ39" s="23"/>
      <c r="IK39" s="23"/>
      <c r="IL39" s="23"/>
      <c r="IM39" s="23"/>
      <c r="IN39" s="23"/>
      <c r="IO39" s="23"/>
      <c r="IP39" s="23"/>
      <c r="IQ39" s="23"/>
      <c r="IR39" s="23"/>
      <c r="IS39" s="23"/>
      <c r="IT39" s="23"/>
      <c r="IU39" s="23"/>
      <c r="IV39" s="23"/>
      <c r="IW39" s="23"/>
    </row>
    <row r="40" customFormat="false" ht="21.75" hidden="false" customHeight="true" outlineLevel="0" collapsed="false">
      <c r="A40" s="15"/>
      <c r="B40" s="15"/>
      <c r="C40" s="45"/>
      <c r="D40" s="45"/>
      <c r="E40" s="45"/>
      <c r="F40" s="32" t="n">
        <f aca="false">D40*E40</f>
        <v>0</v>
      </c>
      <c r="G40" s="30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  <c r="IT40" s="23"/>
      <c r="IU40" s="23"/>
      <c r="IV40" s="23"/>
      <c r="IW40" s="23"/>
    </row>
    <row r="41" customFormat="false" ht="21.75" hidden="false" customHeight="true" outlineLevel="0" collapsed="false">
      <c r="A41" s="15"/>
      <c r="B41" s="15"/>
      <c r="C41" s="45"/>
      <c r="D41" s="45"/>
      <c r="E41" s="45"/>
      <c r="F41" s="32" t="n">
        <f aca="false">D41*E41</f>
        <v>0</v>
      </c>
      <c r="G41" s="30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  <c r="IV41" s="23"/>
      <c r="IW41" s="23"/>
    </row>
    <row r="42" customFormat="false" ht="21.75" hidden="false" customHeight="true" outlineLevel="0" collapsed="false">
      <c r="A42" s="15"/>
      <c r="B42" s="15"/>
      <c r="C42" s="45"/>
      <c r="D42" s="45"/>
      <c r="E42" s="45"/>
      <c r="F42" s="32" t="n">
        <f aca="false">D42*E42</f>
        <v>0</v>
      </c>
      <c r="G42" s="30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  <c r="IW42" s="23"/>
    </row>
    <row r="43" customFormat="false" ht="21.75" hidden="false" customHeight="true" outlineLevel="0" collapsed="false">
      <c r="A43" s="15"/>
      <c r="B43" s="15"/>
      <c r="C43" s="46"/>
      <c r="D43" s="45"/>
      <c r="E43" s="45"/>
      <c r="F43" s="32" t="n">
        <f aca="false">D43*E43</f>
        <v>0</v>
      </c>
      <c r="G43" s="30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  <c r="IW43" s="23"/>
    </row>
    <row r="44" customFormat="false" ht="21.75" hidden="false" customHeight="true" outlineLevel="0" collapsed="false">
      <c r="A44" s="15"/>
      <c r="B44" s="15"/>
      <c r="C44" s="45"/>
      <c r="D44" s="45"/>
      <c r="E44" s="45"/>
      <c r="F44" s="32" t="n">
        <f aca="false">D44*E44</f>
        <v>0</v>
      </c>
      <c r="G44" s="30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  <c r="IW44" s="23"/>
    </row>
    <row r="45" customFormat="false" ht="21.75" hidden="false" customHeight="true" outlineLevel="0" collapsed="false">
      <c r="A45" s="29"/>
      <c r="B45" s="30"/>
      <c r="C45" s="33" t="str">
        <f aca="false">IFERROR(VLOOKUP(B45,#REF!,2,0),"")</f>
        <v/>
      </c>
      <c r="D45" s="30"/>
      <c r="E45" s="32"/>
      <c r="F45" s="32" t="n">
        <f aca="false">D45*E45</f>
        <v>0</v>
      </c>
      <c r="G45" s="30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  <c r="IR45" s="23"/>
      <c r="IS45" s="23"/>
      <c r="IT45" s="23"/>
      <c r="IU45" s="23"/>
      <c r="IV45" s="23"/>
      <c r="IW45" s="23"/>
    </row>
    <row r="46" customFormat="false" ht="21.75" hidden="false" customHeight="true" outlineLevel="0" collapsed="false">
      <c r="A46" s="29"/>
      <c r="B46" s="30"/>
      <c r="C46" s="33" t="str">
        <f aca="false">IFERROR(VLOOKUP(B46,#REF!,2,0),"")</f>
        <v/>
      </c>
      <c r="D46" s="30"/>
      <c r="E46" s="32"/>
      <c r="F46" s="32" t="n">
        <f aca="false">D46*E46</f>
        <v>0</v>
      </c>
      <c r="G46" s="30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  <c r="IW46" s="23"/>
    </row>
    <row r="47" customFormat="false" ht="21.75" hidden="false" customHeight="true" outlineLevel="0" collapsed="false">
      <c r="A47" s="29"/>
      <c r="B47" s="30"/>
      <c r="C47" s="33" t="str">
        <f aca="false">IFERROR(VLOOKUP(B47,#REF!,2,0),"")</f>
        <v/>
      </c>
      <c r="D47" s="30"/>
      <c r="E47" s="32"/>
      <c r="F47" s="32" t="n">
        <f aca="false">D47*E47</f>
        <v>0</v>
      </c>
      <c r="G47" s="30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  <c r="IW47" s="23"/>
    </row>
    <row r="48" customFormat="false" ht="21.75" hidden="false" customHeight="true" outlineLevel="0" collapsed="false">
      <c r="A48" s="29"/>
      <c r="B48" s="30"/>
      <c r="C48" s="33" t="str">
        <f aca="false">IFERROR(VLOOKUP(B48,#REF!,2,0),"")</f>
        <v/>
      </c>
      <c r="D48" s="30"/>
      <c r="E48" s="32"/>
      <c r="F48" s="32" t="n">
        <f aca="false">D48*E48</f>
        <v>0</v>
      </c>
      <c r="G48" s="30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  <c r="IW48" s="23"/>
    </row>
    <row r="49" customFormat="false" ht="21.75" hidden="false" customHeight="true" outlineLevel="0" collapsed="false">
      <c r="A49" s="29"/>
      <c r="B49" s="30"/>
      <c r="C49" s="33" t="str">
        <f aca="false">IFERROR(VLOOKUP(B49,#REF!,2,0),"")</f>
        <v/>
      </c>
      <c r="D49" s="30"/>
      <c r="E49" s="32"/>
      <c r="F49" s="32" t="n">
        <f aca="false">D49*E49</f>
        <v>0</v>
      </c>
      <c r="G49" s="30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  <c r="IW49" s="23"/>
    </row>
    <row r="50" customFormat="false" ht="21.75" hidden="false" customHeight="true" outlineLevel="0" collapsed="false">
      <c r="A50" s="29"/>
      <c r="B50" s="30" t="s">
        <v>12</v>
      </c>
      <c r="C50" s="30"/>
      <c r="D50" s="30"/>
      <c r="E50" s="32"/>
      <c r="F50" s="32" t="n">
        <f aca="false">SUM(F39:F49)</f>
        <v>0</v>
      </c>
      <c r="G50" s="30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  <c r="IW50" s="23"/>
    </row>
    <row r="51" customFormat="false" ht="18.75" hidden="false" customHeight="true" outlineLevel="0" collapsed="false">
      <c r="A51" s="36"/>
      <c r="B51" s="37"/>
      <c r="C51" s="37"/>
      <c r="D51" s="37"/>
      <c r="E51" s="38"/>
      <c r="F51" s="38"/>
      <c r="G51" s="37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  <c r="IW51" s="23"/>
    </row>
    <row r="52" customFormat="false" ht="18.75" hidden="false" customHeight="true" outlineLevel="0" collapsed="false">
      <c r="A52" s="39"/>
      <c r="B52" s="40"/>
      <c r="C52" s="40"/>
      <c r="D52" s="40"/>
      <c r="E52" s="41"/>
      <c r="F52" s="41"/>
      <c r="G52" s="40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  <c r="IW52" s="23"/>
    </row>
    <row r="53" customFormat="false" ht="30" hidden="false" customHeight="true" outlineLevel="0" collapsed="false">
      <c r="A53" s="42" t="s">
        <v>23</v>
      </c>
      <c r="B53" s="42"/>
      <c r="C53" s="42"/>
      <c r="D53" s="42"/>
      <c r="E53" s="42"/>
      <c r="F53" s="42"/>
      <c r="G53" s="42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  <c r="IW53" s="23"/>
    </row>
    <row r="54" customFormat="false" ht="24" hidden="false" customHeight="true" outlineLevel="0" collapsed="false">
      <c r="A54" s="28" t="s">
        <v>24</v>
      </c>
      <c r="B54" s="28"/>
      <c r="C54" s="28"/>
      <c r="D54" s="28" t="s">
        <v>43</v>
      </c>
      <c r="E54" s="28"/>
      <c r="F54" s="28"/>
      <c r="G54" s="28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  <c r="IW54" s="23"/>
    </row>
    <row r="55" customFormat="false" ht="21.75" hidden="false" customHeight="true" outlineLevel="0" collapsed="false">
      <c r="A55" s="29" t="s">
        <v>26</v>
      </c>
      <c r="B55" s="30" t="s">
        <v>27</v>
      </c>
      <c r="C55" s="31" t="s">
        <v>28</v>
      </c>
      <c r="D55" s="30" t="s">
        <v>29</v>
      </c>
      <c r="E55" s="32" t="s">
        <v>30</v>
      </c>
      <c r="F55" s="32" t="s">
        <v>31</v>
      </c>
      <c r="G55" s="30" t="s">
        <v>32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  <c r="IW55" s="23"/>
    </row>
    <row r="56" customFormat="false" ht="21.75" hidden="false" customHeight="true" outlineLevel="0" collapsed="false">
      <c r="A56" s="15"/>
      <c r="B56" s="15"/>
      <c r="C56" s="45"/>
      <c r="D56" s="45"/>
      <c r="E56" s="45"/>
      <c r="F56" s="44" t="n">
        <f aca="false">D56*E56</f>
        <v>0</v>
      </c>
      <c r="G56" s="30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  <c r="IW56" s="23"/>
    </row>
    <row r="57" customFormat="false" ht="21.75" hidden="false" customHeight="true" outlineLevel="0" collapsed="false">
      <c r="A57" s="15"/>
      <c r="B57" s="15"/>
      <c r="C57" s="45"/>
      <c r="D57" s="45"/>
      <c r="E57" s="45"/>
      <c r="F57" s="44" t="n">
        <f aca="false">D57*E57</f>
        <v>0</v>
      </c>
      <c r="G57" s="30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  <c r="IW57" s="23"/>
    </row>
    <row r="58" customFormat="false" ht="21.75" hidden="false" customHeight="true" outlineLevel="0" collapsed="false">
      <c r="A58" s="15"/>
      <c r="B58" s="15"/>
      <c r="C58" s="45"/>
      <c r="D58" s="45"/>
      <c r="E58" s="45"/>
      <c r="F58" s="44" t="n">
        <f aca="false">D58*E58</f>
        <v>0</v>
      </c>
      <c r="G58" s="30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  <c r="IW58" s="23"/>
    </row>
    <row r="59" customFormat="false" ht="21.75" hidden="false" customHeight="true" outlineLevel="0" collapsed="false">
      <c r="A59" s="15"/>
      <c r="B59" s="15"/>
      <c r="C59" s="46"/>
      <c r="D59" s="45"/>
      <c r="E59" s="45"/>
      <c r="F59" s="44" t="n">
        <f aca="false">D59*E59</f>
        <v>0</v>
      </c>
      <c r="G59" s="4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  <c r="IW59" s="23"/>
    </row>
    <row r="60" customFormat="false" ht="21.75" hidden="false" customHeight="true" outlineLevel="0" collapsed="false">
      <c r="A60" s="15"/>
      <c r="B60" s="15"/>
      <c r="C60" s="46"/>
      <c r="D60" s="45"/>
      <c r="E60" s="45"/>
      <c r="F60" s="44" t="n">
        <f aca="false">D60*E60</f>
        <v>0</v>
      </c>
      <c r="G60" s="4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  <c r="IW60" s="23"/>
    </row>
    <row r="61" customFormat="false" ht="21.75" hidden="false" customHeight="true" outlineLevel="0" collapsed="false">
      <c r="A61" s="6"/>
      <c r="B61" s="43"/>
      <c r="C61" s="33"/>
      <c r="D61" s="43"/>
      <c r="E61" s="44"/>
      <c r="F61" s="44" t="n">
        <f aca="false">D61*E61</f>
        <v>0</v>
      </c>
      <c r="G61" s="4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  <c r="IW61" s="23"/>
    </row>
    <row r="62" customFormat="false" ht="21.75" hidden="false" customHeight="true" outlineLevel="0" collapsed="false">
      <c r="A62" s="6"/>
      <c r="B62" s="43"/>
      <c r="C62" s="33"/>
      <c r="D62" s="43"/>
      <c r="E62" s="44"/>
      <c r="F62" s="44" t="n">
        <f aca="false">D62*E62</f>
        <v>0</v>
      </c>
      <c r="G62" s="4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  <c r="IW62" s="23"/>
    </row>
    <row r="63" customFormat="false" ht="21.75" hidden="false" customHeight="true" outlineLevel="0" collapsed="false">
      <c r="A63" s="6"/>
      <c r="B63" s="43"/>
      <c r="C63" s="33"/>
      <c r="D63" s="43"/>
      <c r="E63" s="44"/>
      <c r="F63" s="44" t="n">
        <f aca="false">D63*E63</f>
        <v>0</v>
      </c>
      <c r="G63" s="4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  <c r="IW63" s="23"/>
    </row>
    <row r="64" customFormat="false" ht="21.75" hidden="false" customHeight="true" outlineLevel="0" collapsed="false">
      <c r="A64" s="6"/>
      <c r="B64" s="43"/>
      <c r="C64" s="33" t="str">
        <f aca="false">IFERROR(VLOOKUP(B64,#REF!,2,0),"")</f>
        <v/>
      </c>
      <c r="D64" s="43"/>
      <c r="E64" s="44"/>
      <c r="F64" s="44" t="n">
        <f aca="false">D64*E64</f>
        <v>0</v>
      </c>
      <c r="G64" s="4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  <c r="IW64" s="23"/>
    </row>
    <row r="65" customFormat="false" ht="21.75" hidden="false" customHeight="true" outlineLevel="0" collapsed="false">
      <c r="A65" s="6"/>
      <c r="B65" s="43"/>
      <c r="C65" s="33" t="str">
        <f aca="false">IFERROR(VLOOKUP(B65,#REF!,2,0),"")</f>
        <v/>
      </c>
      <c r="D65" s="43"/>
      <c r="E65" s="44"/>
      <c r="F65" s="44" t="n">
        <f aca="false">D65*E65</f>
        <v>0</v>
      </c>
      <c r="G65" s="4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  <c r="IW65" s="23"/>
    </row>
    <row r="66" customFormat="false" ht="21.75" hidden="false" customHeight="true" outlineLevel="0" collapsed="false">
      <c r="A66" s="6"/>
      <c r="B66" s="43"/>
      <c r="C66" s="33" t="str">
        <f aca="false">IFERROR(VLOOKUP(B66,#REF!,2,0),"")</f>
        <v/>
      </c>
      <c r="D66" s="43"/>
      <c r="E66" s="44"/>
      <c r="F66" s="44" t="n">
        <f aca="false">D66*E66</f>
        <v>0</v>
      </c>
      <c r="G66" s="4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  <c r="IW66" s="23"/>
    </row>
    <row r="67" customFormat="false" ht="21.75" hidden="false" customHeight="true" outlineLevel="0" collapsed="false">
      <c r="A67" s="6"/>
      <c r="B67" s="43" t="s">
        <v>12</v>
      </c>
      <c r="C67" s="43"/>
      <c r="D67" s="43"/>
      <c r="E67" s="44"/>
      <c r="F67" s="44" t="n">
        <f aca="false">SUM(F56:F66)</f>
        <v>0</v>
      </c>
      <c r="G67" s="4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  <c r="IT67" s="23"/>
      <c r="IU67" s="23"/>
      <c r="IV67" s="23"/>
      <c r="IW67" s="23"/>
    </row>
    <row r="68" customFormat="false" ht="18.75" hidden="false" customHeight="true" outlineLevel="0" collapsed="false">
      <c r="A68" s="47"/>
      <c r="B68" s="48"/>
      <c r="C68" s="48"/>
      <c r="D68" s="48"/>
      <c r="E68" s="49"/>
      <c r="F68" s="49"/>
      <c r="G68" s="48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  <c r="IW68" s="23"/>
    </row>
    <row r="69" customFormat="false" ht="18.75" hidden="false" customHeight="true" outlineLevel="0" collapsed="false">
      <c r="B69" s="50"/>
      <c r="C69" s="50"/>
      <c r="D69" s="50"/>
      <c r="E69" s="51"/>
      <c r="F69" s="51"/>
      <c r="G69" s="50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  <c r="IW69" s="23"/>
    </row>
    <row r="70" customFormat="false" ht="18.75" hidden="false" customHeight="true" outlineLevel="0" collapsed="false">
      <c r="A70" s="42" t="s">
        <v>23</v>
      </c>
      <c r="B70" s="42"/>
      <c r="C70" s="42"/>
      <c r="D70" s="42"/>
      <c r="E70" s="42"/>
      <c r="F70" s="42"/>
      <c r="G70" s="4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  <c r="IW70" s="23"/>
    </row>
    <row r="71" customFormat="false" ht="21" hidden="false" customHeight="true" outlineLevel="0" collapsed="false">
      <c r="A71" s="28" t="s">
        <v>24</v>
      </c>
      <c r="B71" s="28"/>
      <c r="C71" s="28"/>
      <c r="D71" s="28" t="s">
        <v>43</v>
      </c>
      <c r="E71" s="28"/>
      <c r="F71" s="28"/>
      <c r="G71" s="28"/>
    </row>
    <row r="72" customFormat="false" ht="24.75" hidden="false" customHeight="true" outlineLevel="0" collapsed="false">
      <c r="A72" s="29" t="s">
        <v>26</v>
      </c>
      <c r="B72" s="30" t="s">
        <v>27</v>
      </c>
      <c r="C72" s="31" t="s">
        <v>28</v>
      </c>
      <c r="D72" s="30" t="s">
        <v>29</v>
      </c>
      <c r="E72" s="32" t="s">
        <v>30</v>
      </c>
      <c r="F72" s="32" t="s">
        <v>31</v>
      </c>
      <c r="G72" s="30" t="s">
        <v>32</v>
      </c>
    </row>
    <row r="73" customFormat="false" ht="17.25" hidden="false" customHeight="true" outlineLevel="0" collapsed="false">
      <c r="A73" s="15"/>
      <c r="B73" s="15"/>
      <c r="C73" s="45"/>
      <c r="D73" s="45"/>
      <c r="E73" s="45"/>
      <c r="F73" s="44" t="n">
        <f aca="false">D73*E73</f>
        <v>0</v>
      </c>
      <c r="G73" s="30"/>
    </row>
    <row r="74" customFormat="false" ht="17.25" hidden="false" customHeight="true" outlineLevel="0" collapsed="false">
      <c r="A74" s="15"/>
      <c r="B74" s="15"/>
      <c r="C74" s="45"/>
      <c r="D74" s="45"/>
      <c r="E74" s="45"/>
      <c r="F74" s="44" t="n">
        <f aca="false">D74*E74</f>
        <v>0</v>
      </c>
      <c r="G74" s="30"/>
    </row>
    <row r="75" customFormat="false" ht="17.25" hidden="false" customHeight="true" outlineLevel="0" collapsed="false">
      <c r="A75" s="15"/>
      <c r="B75" s="15"/>
      <c r="C75" s="45"/>
      <c r="D75" s="45"/>
      <c r="E75" s="45"/>
      <c r="F75" s="44" t="n">
        <f aca="false">D75*E75</f>
        <v>0</v>
      </c>
      <c r="G75" s="30"/>
    </row>
    <row r="76" customFormat="false" ht="17.25" hidden="false" customHeight="true" outlineLevel="0" collapsed="false">
      <c r="A76" s="15"/>
      <c r="B76" s="15"/>
      <c r="C76" s="46"/>
      <c r="D76" s="45"/>
      <c r="E76" s="45"/>
      <c r="F76" s="44" t="n">
        <f aca="false">D76*E76</f>
        <v>0</v>
      </c>
      <c r="G76" s="43"/>
    </row>
    <row r="77" customFormat="false" ht="17.25" hidden="false" customHeight="true" outlineLevel="0" collapsed="false">
      <c r="A77" s="15"/>
      <c r="B77" s="15"/>
      <c r="C77" s="46"/>
      <c r="D77" s="45"/>
      <c r="E77" s="45"/>
      <c r="F77" s="44" t="n">
        <f aca="false">D77*E77</f>
        <v>0</v>
      </c>
      <c r="G77" s="43"/>
    </row>
    <row r="78" customFormat="false" ht="17.25" hidden="false" customHeight="true" outlineLevel="0" collapsed="false">
      <c r="A78" s="6"/>
      <c r="B78" s="43"/>
      <c r="C78" s="33"/>
      <c r="D78" s="43"/>
      <c r="E78" s="44"/>
      <c r="F78" s="44" t="n">
        <f aca="false">D78*E78</f>
        <v>0</v>
      </c>
      <c r="G78" s="43"/>
    </row>
    <row r="79" customFormat="false" ht="17.25" hidden="false" customHeight="true" outlineLevel="0" collapsed="false">
      <c r="A79" s="6"/>
      <c r="B79" s="43"/>
      <c r="C79" s="33"/>
      <c r="D79" s="43"/>
      <c r="E79" s="44"/>
      <c r="F79" s="44" t="n">
        <f aca="false">D79*E79</f>
        <v>0</v>
      </c>
      <c r="G79" s="43"/>
    </row>
    <row r="80" customFormat="false" ht="17.25" hidden="false" customHeight="true" outlineLevel="0" collapsed="false">
      <c r="A80" s="6"/>
      <c r="B80" s="43"/>
      <c r="C80" s="33"/>
      <c r="D80" s="43"/>
      <c r="E80" s="44"/>
      <c r="F80" s="44" t="n">
        <f aca="false">D80*E80</f>
        <v>0</v>
      </c>
      <c r="G80" s="43"/>
    </row>
    <row r="81" customFormat="false" ht="17.25" hidden="false" customHeight="true" outlineLevel="0" collapsed="false">
      <c r="A81" s="6"/>
      <c r="B81" s="43"/>
      <c r="C81" s="33" t="str">
        <f aca="false">IFERROR(VLOOKUP(B81,#REF!,2,0),"")</f>
        <v/>
      </c>
      <c r="D81" s="43"/>
      <c r="E81" s="44"/>
      <c r="F81" s="44" t="n">
        <f aca="false">D81*E81</f>
        <v>0</v>
      </c>
      <c r="G81" s="43"/>
    </row>
    <row r="82" customFormat="false" ht="17.25" hidden="false" customHeight="true" outlineLevel="0" collapsed="false">
      <c r="A82" s="6"/>
      <c r="B82" s="43"/>
      <c r="C82" s="33" t="str">
        <f aca="false">IFERROR(VLOOKUP(B82,#REF!,2,0),"")</f>
        <v/>
      </c>
      <c r="D82" s="43"/>
      <c r="E82" s="44"/>
      <c r="F82" s="44" t="n">
        <f aca="false">D82*E82</f>
        <v>0</v>
      </c>
      <c r="G82" s="43"/>
    </row>
    <row r="83" customFormat="false" ht="17.25" hidden="false" customHeight="true" outlineLevel="0" collapsed="false">
      <c r="A83" s="6"/>
      <c r="B83" s="43"/>
      <c r="C83" s="33" t="str">
        <f aca="false">IFERROR(VLOOKUP(B83,#REF!,2,0),"")</f>
        <v/>
      </c>
      <c r="D83" s="43"/>
      <c r="E83" s="44"/>
      <c r="F83" s="44" t="n">
        <f aca="false">D83*E83</f>
        <v>0</v>
      </c>
      <c r="G83" s="43"/>
    </row>
    <row r="84" customFormat="false" ht="17.25" hidden="false" customHeight="true" outlineLevel="0" collapsed="false">
      <c r="A84" s="6"/>
      <c r="B84" s="43" t="s">
        <v>12</v>
      </c>
      <c r="C84" s="43"/>
      <c r="D84" s="43"/>
      <c r="E84" s="44"/>
      <c r="F84" s="44" t="n">
        <f aca="false">SUM(F73:F83)</f>
        <v>0</v>
      </c>
      <c r="G84" s="43"/>
    </row>
    <row r="85" customFormat="false" ht="17.25" hidden="false" customHeight="true" outlineLevel="0" collapsed="false">
      <c r="A85" s="47"/>
      <c r="B85" s="48"/>
      <c r="C85" s="48"/>
      <c r="D85" s="48"/>
      <c r="E85" s="49"/>
      <c r="F85" s="49"/>
      <c r="G85" s="48"/>
    </row>
    <row r="87" customFormat="false" ht="24" hidden="false" customHeight="true" outlineLevel="0" collapsed="false">
      <c r="A87" s="42" t="s">
        <v>23</v>
      </c>
      <c r="B87" s="42"/>
      <c r="C87" s="42"/>
      <c r="D87" s="42"/>
      <c r="E87" s="42"/>
      <c r="F87" s="42"/>
      <c r="G87" s="42"/>
    </row>
    <row r="88" customFormat="false" ht="21" hidden="false" customHeight="true" outlineLevel="0" collapsed="false">
      <c r="A88" s="28" t="s">
        <v>24</v>
      </c>
      <c r="B88" s="28"/>
      <c r="C88" s="28"/>
      <c r="D88" s="28" t="s">
        <v>43</v>
      </c>
      <c r="E88" s="28"/>
      <c r="F88" s="28"/>
      <c r="G88" s="28"/>
    </row>
    <row r="89" customFormat="false" ht="24.75" hidden="false" customHeight="true" outlineLevel="0" collapsed="false">
      <c r="A89" s="29" t="s">
        <v>26</v>
      </c>
      <c r="B89" s="30" t="s">
        <v>27</v>
      </c>
      <c r="C89" s="31" t="s">
        <v>28</v>
      </c>
      <c r="D89" s="30" t="s">
        <v>29</v>
      </c>
      <c r="E89" s="32" t="s">
        <v>30</v>
      </c>
      <c r="F89" s="32" t="s">
        <v>31</v>
      </c>
      <c r="G89" s="30" t="s">
        <v>32</v>
      </c>
    </row>
    <row r="90" customFormat="false" ht="17.25" hidden="false" customHeight="true" outlineLevel="0" collapsed="false">
      <c r="A90" s="15"/>
      <c r="B90" s="15"/>
      <c r="C90" s="45"/>
      <c r="D90" s="45"/>
      <c r="E90" s="45"/>
      <c r="F90" s="44" t="n">
        <f aca="false">D90*E90</f>
        <v>0</v>
      </c>
      <c r="G90" s="30"/>
    </row>
    <row r="91" customFormat="false" ht="17.25" hidden="false" customHeight="true" outlineLevel="0" collapsed="false">
      <c r="A91" s="15"/>
      <c r="B91" s="15"/>
      <c r="C91" s="45"/>
      <c r="D91" s="45"/>
      <c r="E91" s="45"/>
      <c r="F91" s="44" t="n">
        <f aca="false">D91*E91</f>
        <v>0</v>
      </c>
      <c r="G91" s="30"/>
    </row>
    <row r="92" customFormat="false" ht="17.25" hidden="false" customHeight="true" outlineLevel="0" collapsed="false">
      <c r="A92" s="15"/>
      <c r="B92" s="15"/>
      <c r="C92" s="45"/>
      <c r="D92" s="45"/>
      <c r="E92" s="45"/>
      <c r="F92" s="44" t="n">
        <f aca="false">D92*E92</f>
        <v>0</v>
      </c>
      <c r="G92" s="30"/>
    </row>
    <row r="93" customFormat="false" ht="17.25" hidden="false" customHeight="true" outlineLevel="0" collapsed="false">
      <c r="A93" s="15"/>
      <c r="B93" s="15"/>
      <c r="C93" s="46"/>
      <c r="D93" s="45"/>
      <c r="E93" s="45"/>
      <c r="F93" s="44" t="n">
        <f aca="false">D93*E93</f>
        <v>0</v>
      </c>
      <c r="G93" s="43"/>
    </row>
    <row r="94" customFormat="false" ht="17.25" hidden="false" customHeight="true" outlineLevel="0" collapsed="false">
      <c r="A94" s="15"/>
      <c r="B94" s="15"/>
      <c r="C94" s="46"/>
      <c r="D94" s="45"/>
      <c r="E94" s="45"/>
      <c r="F94" s="44" t="n">
        <f aca="false">D94*E94</f>
        <v>0</v>
      </c>
      <c r="G94" s="43"/>
    </row>
    <row r="95" customFormat="false" ht="17.25" hidden="false" customHeight="true" outlineLevel="0" collapsed="false">
      <c r="A95" s="6"/>
      <c r="B95" s="43"/>
      <c r="C95" s="33"/>
      <c r="D95" s="43"/>
      <c r="E95" s="44"/>
      <c r="F95" s="44" t="n">
        <f aca="false">D95*E95</f>
        <v>0</v>
      </c>
      <c r="G95" s="43"/>
    </row>
    <row r="96" customFormat="false" ht="17.25" hidden="false" customHeight="true" outlineLevel="0" collapsed="false">
      <c r="A96" s="6"/>
      <c r="B96" s="43"/>
      <c r="C96" s="33"/>
      <c r="D96" s="43"/>
      <c r="E96" s="44"/>
      <c r="F96" s="44" t="n">
        <f aca="false">D96*E96</f>
        <v>0</v>
      </c>
      <c r="G96" s="43"/>
    </row>
    <row r="97" customFormat="false" ht="17.25" hidden="false" customHeight="true" outlineLevel="0" collapsed="false">
      <c r="A97" s="6"/>
      <c r="B97" s="43"/>
      <c r="C97" s="33"/>
      <c r="D97" s="43"/>
      <c r="E97" s="44"/>
      <c r="F97" s="44" t="n">
        <f aca="false">D97*E97</f>
        <v>0</v>
      </c>
      <c r="G97" s="43"/>
    </row>
    <row r="98" customFormat="false" ht="17.25" hidden="false" customHeight="true" outlineLevel="0" collapsed="false">
      <c r="A98" s="6"/>
      <c r="B98" s="43"/>
      <c r="C98" s="33" t="str">
        <f aca="false">IFERROR(VLOOKUP(B98,#REF!,2,0),"")</f>
        <v/>
      </c>
      <c r="D98" s="43"/>
      <c r="E98" s="44"/>
      <c r="F98" s="44" t="n">
        <f aca="false">D98*E98</f>
        <v>0</v>
      </c>
      <c r="G98" s="43"/>
    </row>
    <row r="99" customFormat="false" ht="17.25" hidden="false" customHeight="true" outlineLevel="0" collapsed="false">
      <c r="A99" s="6"/>
      <c r="B99" s="43"/>
      <c r="C99" s="33" t="str">
        <f aca="false">IFERROR(VLOOKUP(B99,#REF!,2,0),"")</f>
        <v/>
      </c>
      <c r="D99" s="43"/>
      <c r="E99" s="44"/>
      <c r="F99" s="44" t="n">
        <f aca="false">D99*E99</f>
        <v>0</v>
      </c>
      <c r="G99" s="43"/>
    </row>
    <row r="100" customFormat="false" ht="17.25" hidden="false" customHeight="true" outlineLevel="0" collapsed="false">
      <c r="A100" s="6"/>
      <c r="B100" s="43"/>
      <c r="C100" s="33" t="str">
        <f aca="false">IFERROR(VLOOKUP(B100,#REF!,2,0),"")</f>
        <v/>
      </c>
      <c r="D100" s="43"/>
      <c r="E100" s="44"/>
      <c r="F100" s="44" t="n">
        <f aca="false">D100*E100</f>
        <v>0</v>
      </c>
      <c r="G100" s="43"/>
    </row>
    <row r="101" customFormat="false" ht="17.25" hidden="false" customHeight="true" outlineLevel="0" collapsed="false">
      <c r="A101" s="6"/>
      <c r="B101" s="43" t="s">
        <v>12</v>
      </c>
      <c r="C101" s="43"/>
      <c r="D101" s="43"/>
      <c r="E101" s="44"/>
      <c r="F101" s="44" t="n">
        <f aca="false">SUM(F90:F100)</f>
        <v>0</v>
      </c>
      <c r="G101" s="43"/>
    </row>
    <row r="102" customFormat="false" ht="17.25" hidden="false" customHeight="true" outlineLevel="0" collapsed="false">
      <c r="A102" s="47"/>
      <c r="B102" s="48"/>
      <c r="C102" s="48"/>
      <c r="D102" s="48"/>
      <c r="E102" s="49"/>
      <c r="F102" s="49"/>
      <c r="G102" s="48"/>
    </row>
    <row r="103" customFormat="false" ht="24" hidden="false" customHeight="true" outlineLevel="0" collapsed="false">
      <c r="A103" s="42" t="s">
        <v>23</v>
      </c>
      <c r="B103" s="42"/>
      <c r="C103" s="42"/>
      <c r="D103" s="42"/>
      <c r="E103" s="42"/>
      <c r="F103" s="42"/>
      <c r="G103" s="42"/>
    </row>
    <row r="104" customFormat="false" ht="15" hidden="false" customHeight="true" outlineLevel="0" collapsed="false">
      <c r="A104" s="28" t="s">
        <v>24</v>
      </c>
      <c r="B104" s="28"/>
      <c r="C104" s="28"/>
      <c r="D104" s="28" t="s">
        <v>43</v>
      </c>
      <c r="E104" s="28"/>
      <c r="F104" s="28"/>
      <c r="G104" s="28"/>
    </row>
    <row r="105" customFormat="false" ht="15" hidden="false" customHeight="true" outlineLevel="0" collapsed="false">
      <c r="A105" s="29" t="s">
        <v>26</v>
      </c>
      <c r="B105" s="30" t="s">
        <v>27</v>
      </c>
      <c r="C105" s="31" t="s">
        <v>28</v>
      </c>
      <c r="D105" s="30" t="s">
        <v>29</v>
      </c>
      <c r="E105" s="32" t="s">
        <v>30</v>
      </c>
      <c r="F105" s="32" t="s">
        <v>31</v>
      </c>
      <c r="G105" s="30" t="s">
        <v>32</v>
      </c>
    </row>
    <row r="106" customFormat="false" ht="17.25" hidden="false" customHeight="true" outlineLevel="0" collapsed="false">
      <c r="A106" s="15"/>
      <c r="B106" s="15"/>
      <c r="C106" s="45"/>
      <c r="D106" s="45"/>
      <c r="E106" s="45"/>
      <c r="F106" s="44" t="n">
        <f aca="false">D106*E106</f>
        <v>0</v>
      </c>
      <c r="G106" s="30"/>
    </row>
    <row r="107" customFormat="false" ht="17.25" hidden="false" customHeight="true" outlineLevel="0" collapsed="false">
      <c r="A107" s="15"/>
      <c r="B107" s="15"/>
      <c r="C107" s="45"/>
      <c r="D107" s="45"/>
      <c r="E107" s="45"/>
      <c r="F107" s="44" t="n">
        <f aca="false">D107*E107</f>
        <v>0</v>
      </c>
      <c r="G107" s="30"/>
    </row>
    <row r="108" customFormat="false" ht="17.25" hidden="false" customHeight="true" outlineLevel="0" collapsed="false">
      <c r="A108" s="15"/>
      <c r="B108" s="15"/>
      <c r="C108" s="45"/>
      <c r="D108" s="45"/>
      <c r="E108" s="45"/>
      <c r="F108" s="44" t="n">
        <f aca="false">D108*E108</f>
        <v>0</v>
      </c>
      <c r="G108" s="30"/>
    </row>
    <row r="109" customFormat="false" ht="17.25" hidden="false" customHeight="true" outlineLevel="0" collapsed="false">
      <c r="A109" s="15"/>
      <c r="B109" s="15"/>
      <c r="C109" s="46"/>
      <c r="D109" s="45"/>
      <c r="E109" s="45"/>
      <c r="F109" s="44" t="n">
        <f aca="false">D109*E109</f>
        <v>0</v>
      </c>
      <c r="G109" s="43"/>
    </row>
    <row r="110" customFormat="false" ht="17.25" hidden="false" customHeight="true" outlineLevel="0" collapsed="false">
      <c r="A110" s="15"/>
      <c r="B110" s="15"/>
      <c r="C110" s="46"/>
      <c r="D110" s="45"/>
      <c r="E110" s="45"/>
      <c r="F110" s="44" t="n">
        <f aca="false">D110*E110</f>
        <v>0</v>
      </c>
      <c r="G110" s="43"/>
    </row>
    <row r="111" customFormat="false" ht="17.25" hidden="false" customHeight="true" outlineLevel="0" collapsed="false">
      <c r="A111" s="6"/>
      <c r="B111" s="43"/>
      <c r="C111" s="33"/>
      <c r="D111" s="43"/>
      <c r="E111" s="44"/>
      <c r="F111" s="44" t="n">
        <f aca="false">D111*E111</f>
        <v>0</v>
      </c>
      <c r="G111" s="43"/>
    </row>
    <row r="112" customFormat="false" ht="17.25" hidden="false" customHeight="true" outlineLevel="0" collapsed="false">
      <c r="A112" s="6"/>
      <c r="B112" s="43"/>
      <c r="C112" s="33"/>
      <c r="D112" s="43"/>
      <c r="E112" s="44"/>
      <c r="F112" s="44" t="n">
        <f aca="false">D112*E112</f>
        <v>0</v>
      </c>
      <c r="G112" s="43"/>
    </row>
    <row r="113" customFormat="false" ht="17.25" hidden="false" customHeight="true" outlineLevel="0" collapsed="false">
      <c r="A113" s="6"/>
      <c r="B113" s="43"/>
      <c r="C113" s="33"/>
      <c r="D113" s="43"/>
      <c r="E113" s="44"/>
      <c r="F113" s="44" t="n">
        <f aca="false">D113*E113</f>
        <v>0</v>
      </c>
      <c r="G113" s="43"/>
    </row>
    <row r="114" customFormat="false" ht="17.25" hidden="false" customHeight="true" outlineLevel="0" collapsed="false">
      <c r="A114" s="6"/>
      <c r="B114" s="43"/>
      <c r="C114" s="33" t="str">
        <f aca="false">IFERROR(VLOOKUP(B114,#REF!,2,0),"")</f>
        <v/>
      </c>
      <c r="D114" s="43"/>
      <c r="E114" s="44"/>
      <c r="F114" s="44" t="n">
        <f aca="false">D114*E114</f>
        <v>0</v>
      </c>
      <c r="G114" s="43"/>
    </row>
    <row r="115" customFormat="false" ht="17.25" hidden="false" customHeight="true" outlineLevel="0" collapsed="false">
      <c r="A115" s="6"/>
      <c r="B115" s="43"/>
      <c r="C115" s="33" t="str">
        <f aca="false">IFERROR(VLOOKUP(B115,#REF!,2,0),"")</f>
        <v/>
      </c>
      <c r="D115" s="43"/>
      <c r="E115" s="44"/>
      <c r="F115" s="44" t="n">
        <f aca="false">D115*E115</f>
        <v>0</v>
      </c>
      <c r="G115" s="43"/>
    </row>
    <row r="116" customFormat="false" ht="17.25" hidden="false" customHeight="true" outlineLevel="0" collapsed="false">
      <c r="A116" s="6"/>
      <c r="B116" s="43"/>
      <c r="C116" s="33" t="str">
        <f aca="false">IFERROR(VLOOKUP(B116,#REF!,2,0),"")</f>
        <v/>
      </c>
      <c r="D116" s="43"/>
      <c r="E116" s="44"/>
      <c r="F116" s="44" t="n">
        <f aca="false">D116*E116</f>
        <v>0</v>
      </c>
      <c r="G116" s="43"/>
    </row>
    <row r="117" customFormat="false" ht="17.25" hidden="false" customHeight="true" outlineLevel="0" collapsed="false">
      <c r="A117" s="6"/>
      <c r="B117" s="43" t="s">
        <v>12</v>
      </c>
      <c r="C117" s="43"/>
      <c r="D117" s="43"/>
      <c r="E117" s="44"/>
      <c r="F117" s="44" t="n">
        <f aca="false">SUM(F106:F116)</f>
        <v>0</v>
      </c>
      <c r="G117" s="43"/>
    </row>
    <row r="118" customFormat="false" ht="17.25" hidden="false" customHeight="true" outlineLevel="0" collapsed="false">
      <c r="A118" s="47"/>
      <c r="B118" s="48"/>
      <c r="C118" s="48"/>
      <c r="D118" s="48"/>
      <c r="E118" s="49"/>
      <c r="F118" s="49"/>
      <c r="G118" s="48"/>
    </row>
  </sheetData>
  <mergeCells count="21">
    <mergeCell ref="A1:G1"/>
    <mergeCell ref="A2:C2"/>
    <mergeCell ref="D2:G2"/>
    <mergeCell ref="A18:G18"/>
    <mergeCell ref="A19:C19"/>
    <mergeCell ref="D19:G19"/>
    <mergeCell ref="A36:G36"/>
    <mergeCell ref="A37:C37"/>
    <mergeCell ref="D37:G37"/>
    <mergeCell ref="A53:G53"/>
    <mergeCell ref="A54:C54"/>
    <mergeCell ref="D54:G54"/>
    <mergeCell ref="A70:G70"/>
    <mergeCell ref="A71:C71"/>
    <mergeCell ref="D71:G71"/>
    <mergeCell ref="A87:G87"/>
    <mergeCell ref="A88:C88"/>
    <mergeCell ref="D88:G88"/>
    <mergeCell ref="A103:G103"/>
    <mergeCell ref="A104:C104"/>
    <mergeCell ref="D104:G104"/>
  </mergeCells>
  <printOptions headings="false" gridLines="false" gridLinesSet="true" horizontalCentered="false" verticalCentered="false"/>
  <pageMargins left="0.75" right="0" top="0.2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0D0C"/>
    <pageSetUpPr fitToPage="false"/>
  </sheetPr>
  <dimension ref="A1:AM420"/>
  <sheetViews>
    <sheetView showFormulas="false" showGridLines="true" showRowColHeaders="true" showZeros="true" rightToLeft="false" tabSelected="true" showOutlineSymbols="true" defaultGridColor="true" view="normal" topLeftCell="A1048530" colorId="64" zoomScale="80" zoomScaleNormal="80" zoomScalePageLayoutView="100" workbookViewId="0">
      <selection pane="topLeft" activeCell="F1048560" activeCellId="0" sqref="F1048560"/>
    </sheetView>
  </sheetViews>
  <sheetFormatPr defaultColWidth="9" defaultRowHeight="12.8" zeroHeight="false" outlineLevelRow="0" outlineLevelCol="0"/>
  <cols>
    <col collapsed="false" customWidth="true" hidden="false" outlineLevel="0" max="1" min="1" style="11" width="11.5"/>
    <col collapsed="false" customWidth="true" hidden="false" outlineLevel="0" max="2" min="2" style="11" width="20.12"/>
    <col collapsed="false" customWidth="true" hidden="false" outlineLevel="0" max="3" min="3" style="11" width="8.58"/>
    <col collapsed="false" customWidth="true" hidden="false" outlineLevel="0" max="4" min="4" style="52" width="8.58"/>
    <col collapsed="false" customWidth="true" hidden="false" outlineLevel="0" max="5" min="5" style="11" width="8.89"/>
    <col collapsed="false" customWidth="true" hidden="false" outlineLevel="0" max="6" min="6" style="11" width="12.98"/>
    <col collapsed="false" customWidth="true" hidden="false" outlineLevel="0" max="7" min="7" style="53" width="12.08"/>
    <col collapsed="false" customWidth="true" hidden="false" outlineLevel="0" max="8" min="8" style="11" width="7.97"/>
    <col collapsed="false" customWidth="true" hidden="false" outlineLevel="0" max="9" min="9" style="11" width="10.39"/>
    <col collapsed="false" customWidth="true" hidden="false" outlineLevel="0" max="10" min="10" style="11" width="12.59"/>
    <col collapsed="false" customWidth="false" hidden="false" outlineLevel="0" max="12" min="11" style="11" width="8.99"/>
    <col collapsed="false" customWidth="true" hidden="false" outlineLevel="0" max="13" min="13" style="11" width="9.39"/>
    <col collapsed="false" customWidth="true" hidden="false" outlineLevel="0" max="14" min="14" style="11" width="11.5"/>
    <col collapsed="false" customWidth="true" hidden="false" outlineLevel="0" max="16" min="15" style="11" width="12.59"/>
    <col collapsed="false" customWidth="true" hidden="false" outlineLevel="0" max="17" min="17" style="11" width="11.5"/>
    <col collapsed="false" customWidth="true" hidden="false" outlineLevel="0" max="19" min="18" style="11" width="12.59"/>
    <col collapsed="false" customWidth="true" hidden="false" outlineLevel="0" max="21" min="20" style="11" width="11.5"/>
    <col collapsed="false" customWidth="true" hidden="false" outlineLevel="0" max="22" min="22" style="11" width="12.59"/>
  </cols>
  <sheetData>
    <row r="1" customFormat="false" ht="21" hidden="false" customHeight="true" outlineLevel="0" collapsed="false">
      <c r="A1" s="54" t="s">
        <v>44</v>
      </c>
      <c r="B1" s="54"/>
      <c r="C1" s="54"/>
      <c r="D1" s="54"/>
      <c r="E1" s="54"/>
      <c r="F1" s="54"/>
      <c r="G1" s="54"/>
      <c r="H1" s="54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customFormat="false" ht="15.75" hidden="false" customHeight="true" outlineLevel="0" collapsed="false">
      <c r="A2" s="55" t="s">
        <v>45</v>
      </c>
      <c r="B2" s="56" t="s">
        <v>46</v>
      </c>
      <c r="C2" s="56"/>
      <c r="D2" s="57" t="s">
        <v>47</v>
      </c>
      <c r="E2" s="57"/>
      <c r="F2" s="57"/>
      <c r="G2" s="58" t="s">
        <v>48</v>
      </c>
      <c r="H2" s="58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56"/>
      <c r="AJ2" s="56"/>
      <c r="AK2" s="56"/>
      <c r="AL2" s="56"/>
      <c r="AM2" s="56"/>
    </row>
    <row r="3" customFormat="false" ht="12.75" hidden="false" customHeight="true" outlineLevel="0" collapsed="false">
      <c r="A3" s="15" t="s">
        <v>14</v>
      </c>
      <c r="B3" s="59" t="s">
        <v>49</v>
      </c>
      <c r="C3" s="60" t="s">
        <v>28</v>
      </c>
      <c r="D3" s="61" t="s">
        <v>29</v>
      </c>
      <c r="E3" s="59" t="s">
        <v>50</v>
      </c>
      <c r="F3" s="59" t="s">
        <v>31</v>
      </c>
      <c r="G3" s="62" t="s">
        <v>12</v>
      </c>
      <c r="H3" s="45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56"/>
      <c r="AJ3" s="56"/>
      <c r="AK3" s="56"/>
      <c r="AL3" s="56"/>
      <c r="AM3" s="56"/>
    </row>
    <row r="4" customFormat="false" ht="12.75" hidden="false" customHeight="true" outlineLevel="0" collapsed="false">
      <c r="A4" s="15" t="s">
        <v>4</v>
      </c>
      <c r="B4" s="63" t="s">
        <v>51</v>
      </c>
      <c r="C4" s="33" t="s">
        <v>35</v>
      </c>
      <c r="D4" s="63" t="n">
        <v>50</v>
      </c>
      <c r="E4" s="64" t="n">
        <v>2.38</v>
      </c>
      <c r="F4" s="64" t="n">
        <v>119</v>
      </c>
      <c r="G4" s="65" t="n">
        <f aca="false">SUM($F$4:$F$14)</f>
        <v>911.5</v>
      </c>
      <c r="H4" s="15"/>
      <c r="J4" s="66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56"/>
      <c r="AJ4" s="56"/>
      <c r="AK4" s="56"/>
      <c r="AL4" s="56"/>
      <c r="AM4" s="56"/>
    </row>
    <row r="5" customFormat="false" ht="12.75" hidden="false" customHeight="true" outlineLevel="0" collapsed="false">
      <c r="A5" s="15"/>
      <c r="B5" s="63" t="s">
        <v>52</v>
      </c>
      <c r="C5" s="33" t="s">
        <v>35</v>
      </c>
      <c r="D5" s="63" t="n">
        <v>50</v>
      </c>
      <c r="E5" s="64" t="n">
        <v>2.5</v>
      </c>
      <c r="F5" s="64" t="n">
        <v>125</v>
      </c>
      <c r="G5" s="65"/>
      <c r="H5" s="15"/>
      <c r="J5" s="66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56"/>
      <c r="AJ5" s="56"/>
      <c r="AK5" s="56"/>
      <c r="AL5" s="56"/>
      <c r="AM5" s="56"/>
    </row>
    <row r="6" customFormat="false" ht="12.75" hidden="false" customHeight="true" outlineLevel="0" collapsed="false">
      <c r="A6" s="15"/>
      <c r="B6" s="63" t="s">
        <v>53</v>
      </c>
      <c r="C6" s="33" t="s">
        <v>35</v>
      </c>
      <c r="D6" s="63" t="n">
        <v>40</v>
      </c>
      <c r="E6" s="64" t="n">
        <v>2.25</v>
      </c>
      <c r="F6" s="64" t="n">
        <v>90</v>
      </c>
      <c r="G6" s="65"/>
      <c r="H6" s="15"/>
      <c r="J6" s="66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56"/>
      <c r="AJ6" s="56"/>
      <c r="AK6" s="56"/>
      <c r="AL6" s="56"/>
      <c r="AM6" s="56"/>
    </row>
    <row r="7" customFormat="false" ht="12.75" hidden="false" customHeight="true" outlineLevel="0" collapsed="false">
      <c r="A7" s="15"/>
      <c r="B7" s="63" t="s">
        <v>54</v>
      </c>
      <c r="C7" s="33" t="s">
        <v>35</v>
      </c>
      <c r="D7" s="63" t="n">
        <v>30</v>
      </c>
      <c r="E7" s="64" t="n">
        <v>4</v>
      </c>
      <c r="F7" s="64" t="n">
        <v>120</v>
      </c>
      <c r="G7" s="65"/>
      <c r="H7" s="15"/>
      <c r="J7" s="66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56"/>
      <c r="AJ7" s="56"/>
      <c r="AK7" s="56"/>
      <c r="AL7" s="56"/>
      <c r="AM7" s="56"/>
    </row>
    <row r="8" customFormat="false" ht="12.75" hidden="false" customHeight="true" outlineLevel="0" collapsed="false">
      <c r="A8" s="15"/>
      <c r="B8" s="63" t="s">
        <v>55</v>
      </c>
      <c r="C8" s="33" t="s">
        <v>35</v>
      </c>
      <c r="D8" s="63" t="n">
        <v>30</v>
      </c>
      <c r="E8" s="64" t="n">
        <v>3.25</v>
      </c>
      <c r="F8" s="64" t="n">
        <v>97.5</v>
      </c>
      <c r="G8" s="65"/>
      <c r="H8" s="15"/>
      <c r="J8" s="66"/>
      <c r="K8" s="66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56"/>
      <c r="AJ8" s="56"/>
      <c r="AK8" s="56"/>
      <c r="AL8" s="56"/>
      <c r="AM8" s="56"/>
    </row>
    <row r="9" customFormat="false" ht="12.75" hidden="false" customHeight="true" outlineLevel="0" collapsed="false">
      <c r="A9" s="15"/>
      <c r="B9" s="63" t="s">
        <v>56</v>
      </c>
      <c r="C9" s="33" t="s">
        <v>35</v>
      </c>
      <c r="D9" s="63" t="n">
        <v>40</v>
      </c>
      <c r="E9" s="64" t="n">
        <v>5</v>
      </c>
      <c r="F9" s="64" t="n">
        <v>200</v>
      </c>
      <c r="G9" s="65"/>
      <c r="H9" s="15"/>
      <c r="J9" s="66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56"/>
      <c r="AJ9" s="56"/>
      <c r="AK9" s="56"/>
      <c r="AL9" s="56"/>
      <c r="AM9" s="56"/>
    </row>
    <row r="10" customFormat="false" ht="12.75" hidden="false" customHeight="true" outlineLevel="0" collapsed="false">
      <c r="A10" s="15"/>
      <c r="B10" s="63" t="s">
        <v>57</v>
      </c>
      <c r="C10" s="33" t="s">
        <v>35</v>
      </c>
      <c r="D10" s="63" t="n">
        <v>4</v>
      </c>
      <c r="E10" s="64" t="n">
        <v>4</v>
      </c>
      <c r="F10" s="64" t="n">
        <v>16</v>
      </c>
      <c r="G10" s="65"/>
      <c r="H10" s="15"/>
      <c r="J10" s="66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56"/>
      <c r="AJ10" s="56"/>
      <c r="AK10" s="56"/>
      <c r="AL10" s="56"/>
      <c r="AM10" s="56"/>
    </row>
    <row r="11" customFormat="false" ht="12.75" hidden="false" customHeight="true" outlineLevel="0" collapsed="false">
      <c r="A11" s="15"/>
      <c r="B11" s="63" t="s">
        <v>58</v>
      </c>
      <c r="C11" s="33" t="s">
        <v>35</v>
      </c>
      <c r="D11" s="63" t="n">
        <v>50</v>
      </c>
      <c r="E11" s="64" t="n">
        <v>2.88</v>
      </c>
      <c r="F11" s="64" t="n">
        <v>144</v>
      </c>
      <c r="G11" s="65"/>
      <c r="H11" s="15"/>
      <c r="J11" s="66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56"/>
      <c r="AJ11" s="56"/>
      <c r="AK11" s="56"/>
      <c r="AL11" s="56"/>
      <c r="AM11" s="56"/>
    </row>
    <row r="12" customFormat="false" ht="12.75" hidden="false" customHeight="true" outlineLevel="0" collapsed="false">
      <c r="A12" s="15"/>
      <c r="B12" s="15"/>
      <c r="C12" s="33"/>
      <c r="D12" s="15"/>
      <c r="E12" s="62"/>
      <c r="F12" s="64"/>
      <c r="G12" s="65"/>
      <c r="H12" s="15"/>
      <c r="J12" s="66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56"/>
      <c r="AJ12" s="56"/>
      <c r="AK12" s="56"/>
      <c r="AL12" s="56"/>
      <c r="AM12" s="56"/>
    </row>
    <row r="13" customFormat="false" ht="12.75" hidden="false" customHeight="true" outlineLevel="0" collapsed="false">
      <c r="A13" s="15"/>
      <c r="B13" s="63"/>
      <c r="C13" s="33"/>
      <c r="D13" s="63"/>
      <c r="E13" s="64"/>
      <c r="F13" s="64"/>
      <c r="G13" s="65"/>
      <c r="H13" s="15"/>
      <c r="J13" s="66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56"/>
      <c r="AJ13" s="56"/>
      <c r="AK13" s="56"/>
      <c r="AL13" s="56"/>
      <c r="AM13" s="56"/>
    </row>
    <row r="14" customFormat="false" ht="12.75" hidden="false" customHeight="true" outlineLevel="0" collapsed="false">
      <c r="A14" s="15"/>
      <c r="B14" s="63"/>
      <c r="C14" s="33"/>
      <c r="D14" s="63"/>
      <c r="E14" s="64"/>
      <c r="F14" s="64"/>
      <c r="G14" s="65"/>
      <c r="H14" s="15"/>
      <c r="J14" s="66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56"/>
      <c r="AJ14" s="56"/>
      <c r="AK14" s="56"/>
      <c r="AL14" s="56"/>
      <c r="AM14" s="56"/>
    </row>
    <row r="15" customFormat="false" ht="12.75" hidden="false" customHeight="true" outlineLevel="0" collapsed="false">
      <c r="A15" s="15" t="s">
        <v>6</v>
      </c>
      <c r="B15" s="63" t="s">
        <v>59</v>
      </c>
      <c r="C15" s="33" t="s">
        <v>35</v>
      </c>
      <c r="D15" s="63" t="n">
        <v>50</v>
      </c>
      <c r="E15" s="64" t="n">
        <v>15.75</v>
      </c>
      <c r="F15" s="64" t="n">
        <v>787.5</v>
      </c>
      <c r="G15" s="15" t="n">
        <f aca="false">SUM($F$15:$F$16)</f>
        <v>1867.5</v>
      </c>
      <c r="H15" s="15"/>
      <c r="J15" s="66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56"/>
      <c r="AJ15" s="56"/>
      <c r="AK15" s="56"/>
      <c r="AL15" s="56"/>
      <c r="AM15" s="56"/>
    </row>
    <row r="16" customFormat="false" ht="12.75" hidden="false" customHeight="true" outlineLevel="0" collapsed="false">
      <c r="A16" s="15"/>
      <c r="B16" s="63" t="s">
        <v>60</v>
      </c>
      <c r="C16" s="33" t="s">
        <v>35</v>
      </c>
      <c r="D16" s="63" t="n">
        <v>90</v>
      </c>
      <c r="E16" s="64" t="n">
        <v>12</v>
      </c>
      <c r="F16" s="64" t="n">
        <v>1080</v>
      </c>
      <c r="G16" s="15"/>
      <c r="H16" s="15"/>
      <c r="J16" s="66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56"/>
      <c r="AJ16" s="56"/>
      <c r="AK16" s="56"/>
      <c r="AL16" s="56"/>
      <c r="AM16" s="56"/>
    </row>
    <row r="17" customFormat="false" ht="12.75" hidden="false" customHeight="true" outlineLevel="0" collapsed="false">
      <c r="A17" s="15" t="s">
        <v>8</v>
      </c>
      <c r="B17" s="63" t="s">
        <v>61</v>
      </c>
      <c r="C17" s="33" t="s">
        <v>62</v>
      </c>
      <c r="D17" s="63" t="n">
        <v>40</v>
      </c>
      <c r="E17" s="64" t="n">
        <v>6</v>
      </c>
      <c r="F17" s="64" t="n">
        <v>240</v>
      </c>
      <c r="G17" s="15" t="n">
        <f aca="false">SUM($F$17:$F$19)</f>
        <v>1190.4</v>
      </c>
      <c r="H17" s="15"/>
      <c r="J17" s="66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56"/>
      <c r="AJ17" s="56"/>
      <c r="AK17" s="56"/>
      <c r="AL17" s="56"/>
      <c r="AM17" s="56"/>
    </row>
    <row r="18" customFormat="false" ht="12.75" hidden="false" customHeight="true" outlineLevel="0" collapsed="false">
      <c r="A18" s="15"/>
      <c r="B18" s="63" t="s">
        <v>63</v>
      </c>
      <c r="C18" s="33" t="s">
        <v>64</v>
      </c>
      <c r="D18" s="63" t="n">
        <v>16</v>
      </c>
      <c r="E18" s="64" t="n">
        <v>16.9</v>
      </c>
      <c r="F18" s="64" t="n">
        <v>270.4</v>
      </c>
      <c r="G18" s="15"/>
      <c r="H18" s="15"/>
      <c r="J18" s="66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56"/>
      <c r="AJ18" s="56"/>
      <c r="AK18" s="56"/>
      <c r="AL18" s="56"/>
      <c r="AM18" s="56"/>
    </row>
    <row r="19" customFormat="false" ht="12.75" hidden="false" customHeight="true" outlineLevel="0" collapsed="false">
      <c r="A19" s="15"/>
      <c r="B19" s="63" t="s">
        <v>65</v>
      </c>
      <c r="C19" s="33" t="s">
        <v>35</v>
      </c>
      <c r="D19" s="63" t="n">
        <v>200</v>
      </c>
      <c r="E19" s="64" t="n">
        <v>3.4</v>
      </c>
      <c r="F19" s="64" t="n">
        <v>680</v>
      </c>
      <c r="G19" s="15"/>
      <c r="H19" s="15"/>
      <c r="J19" s="66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56"/>
      <c r="AJ19" s="56"/>
      <c r="AK19" s="56"/>
      <c r="AL19" s="56"/>
      <c r="AM19" s="56"/>
    </row>
    <row r="20" customFormat="false" ht="12.75" hidden="false" customHeight="true" outlineLevel="0" collapsed="false">
      <c r="A20" s="15" t="s">
        <v>7</v>
      </c>
      <c r="B20" s="63" t="s">
        <v>66</v>
      </c>
      <c r="C20" s="33" t="s">
        <v>67</v>
      </c>
      <c r="D20" s="63" t="n">
        <v>276</v>
      </c>
      <c r="E20" s="64" t="n">
        <v>1.47</v>
      </c>
      <c r="F20" s="64" t="n">
        <v>405.72</v>
      </c>
      <c r="G20" s="15" t="n">
        <f aca="false">SUM($F$20:$F$21)</f>
        <v>1017.72</v>
      </c>
      <c r="H20" s="15"/>
      <c r="J20" s="66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56"/>
      <c r="AJ20" s="56"/>
      <c r="AK20" s="56"/>
      <c r="AL20" s="56"/>
      <c r="AM20" s="56"/>
    </row>
    <row r="21" customFormat="false" ht="12.75" hidden="false" customHeight="true" outlineLevel="0" collapsed="false">
      <c r="A21" s="15"/>
      <c r="B21" s="63" t="s">
        <v>68</v>
      </c>
      <c r="C21" s="33" t="s">
        <v>69</v>
      </c>
      <c r="D21" s="63" t="n">
        <v>720</v>
      </c>
      <c r="E21" s="64" t="n">
        <v>0.85</v>
      </c>
      <c r="F21" s="64" t="n">
        <v>612</v>
      </c>
      <c r="G21" s="15"/>
      <c r="H21" s="15"/>
      <c r="J21" s="66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56"/>
      <c r="AJ21" s="56"/>
      <c r="AK21" s="56"/>
      <c r="AL21" s="56"/>
      <c r="AM21" s="56"/>
    </row>
    <row r="22" customFormat="false" ht="12.75" hidden="false" customHeight="true" outlineLevel="0" collapsed="false">
      <c r="A22" s="15" t="s">
        <v>9</v>
      </c>
      <c r="B22" s="15" t="s">
        <v>70</v>
      </c>
      <c r="C22" s="33" t="s">
        <v>71</v>
      </c>
      <c r="D22" s="15" t="n">
        <v>4</v>
      </c>
      <c r="E22" s="62" t="n">
        <v>81</v>
      </c>
      <c r="F22" s="62" t="n">
        <v>324</v>
      </c>
      <c r="G22" s="62" t="n">
        <f aca="false">SUM($F$22:$F$22)</f>
        <v>324</v>
      </c>
      <c r="H22" s="15"/>
      <c r="J22" s="66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56"/>
      <c r="AJ22" s="56"/>
      <c r="AK22" s="56"/>
      <c r="AL22" s="56"/>
      <c r="AM22" s="56"/>
    </row>
    <row r="23" customFormat="false" ht="12.75" hidden="false" customHeight="true" outlineLevel="0" collapsed="false">
      <c r="A23" s="15" t="s">
        <v>10</v>
      </c>
      <c r="B23" s="15"/>
      <c r="C23" s="33"/>
      <c r="D23" s="15"/>
      <c r="E23" s="62"/>
      <c r="F23" s="62"/>
      <c r="G23" s="15" t="n">
        <f aca="false">SUM($F$23:$F$23)</f>
        <v>0</v>
      </c>
      <c r="H23" s="15"/>
      <c r="J23" s="66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56"/>
      <c r="AJ23" s="56"/>
      <c r="AK23" s="56"/>
      <c r="AL23" s="56"/>
      <c r="AM23" s="56"/>
    </row>
    <row r="24" customFormat="false" ht="12.75" hidden="false" customHeight="true" outlineLevel="0" collapsed="false">
      <c r="A24" s="15" t="s">
        <v>11</v>
      </c>
      <c r="B24" s="15"/>
      <c r="C24" s="33"/>
      <c r="D24" s="15"/>
      <c r="E24" s="62"/>
      <c r="F24" s="62"/>
      <c r="G24" s="62" t="n">
        <f aca="false">SUM($F$24:$F$24)</f>
        <v>0</v>
      </c>
      <c r="H24" s="15"/>
      <c r="J24" s="66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56"/>
      <c r="AJ24" s="56"/>
      <c r="AK24" s="56"/>
      <c r="AL24" s="56"/>
      <c r="AM24" s="56"/>
    </row>
    <row r="25" customFormat="false" ht="12.75" hidden="false" customHeight="true" outlineLevel="0" collapsed="false">
      <c r="A25" s="15" t="s">
        <v>12</v>
      </c>
      <c r="B25" s="15"/>
      <c r="C25" s="67"/>
      <c r="D25" s="68"/>
      <c r="E25" s="62"/>
      <c r="F25" s="62" t="n">
        <f aca="false">SUM(F4:F24)</f>
        <v>5311.12</v>
      </c>
      <c r="G25" s="62" t="n">
        <f aca="false">SUM(G4:G24)</f>
        <v>5311.12</v>
      </c>
      <c r="H25" s="15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56"/>
      <c r="AJ25" s="56"/>
      <c r="AK25" s="56"/>
      <c r="AL25" s="56"/>
      <c r="AM25" s="56"/>
    </row>
    <row r="26" customFormat="false" ht="15.75" hidden="false" customHeight="true" outlineLevel="0" collapsed="false">
      <c r="A26" s="69" t="s">
        <v>72</v>
      </c>
      <c r="B26" s="69"/>
      <c r="C26" s="69"/>
      <c r="D26" s="69"/>
      <c r="E26" s="69"/>
      <c r="F26" s="69"/>
      <c r="G26" s="69"/>
      <c r="H26" s="69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56"/>
      <c r="AJ26" s="56"/>
      <c r="AK26" s="56"/>
      <c r="AL26" s="56"/>
      <c r="AM26" s="56"/>
    </row>
    <row r="27" customFormat="false" ht="12.75" hidden="false" customHeight="true" outlineLevel="0" collapsed="false">
      <c r="A27" s="70"/>
      <c r="B27" s="70"/>
      <c r="C27" s="71"/>
      <c r="D27" s="72"/>
      <c r="E27" s="71"/>
      <c r="F27" s="71"/>
      <c r="G27" s="73"/>
      <c r="H27" s="7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56"/>
      <c r="AJ27" s="56"/>
      <c r="AK27" s="56"/>
      <c r="AL27" s="56"/>
      <c r="AM27" s="56"/>
    </row>
    <row r="28" customFormat="false" ht="12.75" hidden="false" customHeight="true" outlineLevel="0" collapsed="false">
      <c r="A28" s="55"/>
      <c r="B28" s="55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56"/>
      <c r="AJ28" s="56"/>
      <c r="AK28" s="56"/>
      <c r="AL28" s="56"/>
      <c r="AM28" s="56"/>
    </row>
    <row r="29" customFormat="false" ht="20.9" hidden="false" customHeight="true" outlineLevel="0" collapsed="false">
      <c r="A29" s="54" t="s">
        <v>44</v>
      </c>
      <c r="B29" s="54"/>
      <c r="C29" s="54"/>
      <c r="D29" s="54"/>
      <c r="E29" s="54"/>
      <c r="F29" s="54"/>
      <c r="G29" s="54"/>
      <c r="H29" s="54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56"/>
      <c r="AJ29" s="56"/>
      <c r="AK29" s="56"/>
      <c r="AL29" s="56"/>
      <c r="AM29" s="56"/>
    </row>
    <row r="30" customFormat="false" ht="15.75" hidden="false" customHeight="true" outlineLevel="0" collapsed="false">
      <c r="A30" s="55" t="s">
        <v>45</v>
      </c>
      <c r="B30" s="56" t="s">
        <v>46</v>
      </c>
      <c r="C30" s="56"/>
      <c r="D30" s="57" t="s">
        <v>73</v>
      </c>
      <c r="E30" s="57"/>
      <c r="F30" s="57"/>
      <c r="G30" s="58" t="s">
        <v>74</v>
      </c>
      <c r="H30" s="58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56"/>
      <c r="AJ30" s="56"/>
      <c r="AK30" s="56"/>
      <c r="AL30" s="56"/>
      <c r="AM30" s="56"/>
    </row>
    <row r="31" customFormat="false" ht="12.75" hidden="false" customHeight="true" outlineLevel="0" collapsed="false">
      <c r="A31" s="15" t="s">
        <v>14</v>
      </c>
      <c r="B31" s="59" t="s">
        <v>49</v>
      </c>
      <c r="C31" s="60" t="s">
        <v>28</v>
      </c>
      <c r="D31" s="61" t="s">
        <v>29</v>
      </c>
      <c r="E31" s="59" t="s">
        <v>50</v>
      </c>
      <c r="F31" s="59" t="s">
        <v>31</v>
      </c>
      <c r="G31" s="74" t="s">
        <v>12</v>
      </c>
      <c r="H31" s="75" t="s">
        <v>32</v>
      </c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56"/>
      <c r="AJ31" s="56"/>
      <c r="AK31" s="56"/>
      <c r="AL31" s="56"/>
      <c r="AM31" s="56"/>
    </row>
    <row r="32" customFormat="false" ht="12.75" hidden="false" customHeight="true" outlineLevel="0" collapsed="false">
      <c r="A32" s="15" t="s">
        <v>4</v>
      </c>
      <c r="B32" s="63" t="s">
        <v>75</v>
      </c>
      <c r="C32" s="76" t="s">
        <v>35</v>
      </c>
      <c r="D32" s="63" t="n">
        <v>20</v>
      </c>
      <c r="E32" s="64" t="n">
        <v>4</v>
      </c>
      <c r="F32" s="64" t="n">
        <v>80</v>
      </c>
      <c r="G32" s="65" t="n">
        <f aca="false">SUM($F$32:$F$42)</f>
        <v>538.6</v>
      </c>
      <c r="H32" s="15"/>
      <c r="J32" s="66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56"/>
      <c r="AJ32" s="56"/>
      <c r="AK32" s="56"/>
      <c r="AL32" s="56"/>
      <c r="AM32" s="56"/>
    </row>
    <row r="33" customFormat="false" ht="12.75" hidden="false" customHeight="true" outlineLevel="0" collapsed="false">
      <c r="A33" s="15"/>
      <c r="B33" s="29" t="s">
        <v>52</v>
      </c>
      <c r="C33" s="76" t="s">
        <v>35</v>
      </c>
      <c r="D33" s="29" t="n">
        <v>20</v>
      </c>
      <c r="E33" s="77" t="n">
        <v>2.5</v>
      </c>
      <c r="F33" s="77" t="n">
        <v>50</v>
      </c>
      <c r="G33" s="65"/>
      <c r="H33" s="78"/>
      <c r="J33" s="66"/>
      <c r="W33" s="11"/>
      <c r="X33" s="79"/>
      <c r="Y33" s="79"/>
      <c r="Z33" s="80"/>
      <c r="AA33" s="79"/>
      <c r="AB33" s="80"/>
      <c r="AC33" s="11"/>
      <c r="AD33" s="11"/>
      <c r="AE33" s="11"/>
      <c r="AF33" s="11"/>
      <c r="AG33" s="11"/>
      <c r="AH33" s="11"/>
      <c r="AI33" s="56"/>
      <c r="AJ33" s="56"/>
      <c r="AK33" s="56"/>
      <c r="AL33" s="56"/>
      <c r="AM33" s="56"/>
    </row>
    <row r="34" customFormat="false" ht="12.75" hidden="false" customHeight="true" outlineLevel="0" collapsed="false">
      <c r="A34" s="15"/>
      <c r="B34" s="29" t="s">
        <v>76</v>
      </c>
      <c r="C34" s="76" t="s">
        <v>35</v>
      </c>
      <c r="D34" s="29" t="n">
        <v>20</v>
      </c>
      <c r="E34" s="77" t="n">
        <v>2.75</v>
      </c>
      <c r="F34" s="77" t="n">
        <v>55</v>
      </c>
      <c r="G34" s="65"/>
      <c r="H34" s="15"/>
      <c r="J34" s="66"/>
      <c r="W34" s="11"/>
      <c r="X34" s="79"/>
      <c r="Y34" s="79"/>
      <c r="Z34" s="80"/>
      <c r="AA34" s="79"/>
      <c r="AB34" s="80"/>
      <c r="AC34" s="11"/>
      <c r="AD34" s="11"/>
      <c r="AE34" s="11"/>
      <c r="AF34" s="11"/>
      <c r="AG34" s="11"/>
      <c r="AH34" s="11"/>
      <c r="AI34" s="56"/>
      <c r="AJ34" s="56"/>
      <c r="AK34" s="56"/>
      <c r="AL34" s="56"/>
      <c r="AM34" s="56"/>
    </row>
    <row r="35" customFormat="false" ht="12.75" hidden="false" customHeight="true" outlineLevel="0" collapsed="false">
      <c r="A35" s="15"/>
      <c r="B35" s="29" t="s">
        <v>53</v>
      </c>
      <c r="C35" s="76" t="s">
        <v>35</v>
      </c>
      <c r="D35" s="29" t="n">
        <v>20</v>
      </c>
      <c r="E35" s="77" t="n">
        <v>2.25</v>
      </c>
      <c r="F35" s="77" t="n">
        <v>45</v>
      </c>
      <c r="G35" s="65"/>
      <c r="H35" s="15"/>
      <c r="J35" s="66"/>
      <c r="W35" s="11"/>
      <c r="X35" s="79"/>
      <c r="Y35" s="79"/>
      <c r="Z35" s="80"/>
      <c r="AA35" s="79"/>
      <c r="AB35" s="80"/>
      <c r="AC35" s="11"/>
      <c r="AD35" s="11"/>
      <c r="AE35" s="11"/>
      <c r="AF35" s="11"/>
      <c r="AG35" s="11"/>
      <c r="AH35" s="11"/>
      <c r="AI35" s="56"/>
      <c r="AJ35" s="56"/>
      <c r="AK35" s="56"/>
      <c r="AL35" s="56"/>
      <c r="AM35" s="56"/>
    </row>
    <row r="36" customFormat="false" ht="12.75" hidden="false" customHeight="true" outlineLevel="0" collapsed="false">
      <c r="A36" s="15"/>
      <c r="B36" s="63" t="s">
        <v>54</v>
      </c>
      <c r="C36" s="76" t="s">
        <v>35</v>
      </c>
      <c r="D36" s="63" t="n">
        <v>20</v>
      </c>
      <c r="E36" s="64" t="n">
        <v>4</v>
      </c>
      <c r="F36" s="64" t="n">
        <v>80</v>
      </c>
      <c r="G36" s="65"/>
      <c r="H36" s="15"/>
      <c r="J36" s="66"/>
      <c r="W36" s="11"/>
      <c r="X36" s="79"/>
      <c r="Y36" s="79"/>
      <c r="Z36" s="80"/>
      <c r="AA36" s="79"/>
      <c r="AB36" s="80"/>
      <c r="AC36" s="11"/>
      <c r="AD36" s="11"/>
      <c r="AE36" s="11"/>
      <c r="AF36" s="11"/>
      <c r="AG36" s="11"/>
      <c r="AH36" s="11"/>
      <c r="AI36" s="56"/>
      <c r="AJ36" s="56"/>
      <c r="AK36" s="56"/>
      <c r="AL36" s="56"/>
      <c r="AM36" s="56"/>
    </row>
    <row r="37" customFormat="false" ht="12.75" hidden="false" customHeight="true" outlineLevel="0" collapsed="false">
      <c r="A37" s="15"/>
      <c r="B37" s="63" t="s">
        <v>56</v>
      </c>
      <c r="C37" s="76" t="s">
        <v>35</v>
      </c>
      <c r="D37" s="63" t="n">
        <v>20</v>
      </c>
      <c r="E37" s="64" t="n">
        <v>5</v>
      </c>
      <c r="F37" s="64" t="n">
        <v>100</v>
      </c>
      <c r="G37" s="65"/>
      <c r="H37" s="15"/>
      <c r="J37" s="66"/>
      <c r="W37" s="11"/>
      <c r="X37" s="79"/>
      <c r="Y37" s="79"/>
      <c r="Z37" s="80"/>
      <c r="AA37" s="79"/>
      <c r="AB37" s="80"/>
      <c r="AC37" s="11"/>
      <c r="AD37" s="11"/>
      <c r="AE37" s="11"/>
      <c r="AF37" s="11"/>
      <c r="AG37" s="11"/>
      <c r="AH37" s="11"/>
      <c r="AI37" s="56"/>
      <c r="AJ37" s="56"/>
      <c r="AK37" s="56"/>
      <c r="AL37" s="56"/>
      <c r="AM37" s="56"/>
    </row>
    <row r="38" customFormat="false" ht="12.75" hidden="false" customHeight="true" outlineLevel="0" collapsed="false">
      <c r="A38" s="15"/>
      <c r="B38" s="29" t="s">
        <v>77</v>
      </c>
      <c r="C38" s="76" t="s">
        <v>35</v>
      </c>
      <c r="D38" s="29" t="n">
        <v>20</v>
      </c>
      <c r="E38" s="77" t="n">
        <v>2.75</v>
      </c>
      <c r="F38" s="77" t="n">
        <v>55</v>
      </c>
      <c r="G38" s="65"/>
      <c r="H38" s="15"/>
      <c r="J38" s="66"/>
      <c r="W38" s="11"/>
      <c r="X38" s="79"/>
      <c r="Y38" s="79"/>
      <c r="Z38" s="80"/>
      <c r="AA38" s="79"/>
      <c r="AB38" s="80"/>
      <c r="AC38" s="11"/>
      <c r="AD38" s="11"/>
      <c r="AE38" s="11"/>
      <c r="AF38" s="11"/>
      <c r="AG38" s="11"/>
      <c r="AH38" s="11"/>
      <c r="AI38" s="56"/>
      <c r="AJ38" s="56"/>
      <c r="AK38" s="56"/>
      <c r="AL38" s="56"/>
      <c r="AM38" s="56"/>
    </row>
    <row r="39" customFormat="false" ht="12.75" hidden="false" customHeight="true" outlineLevel="0" collapsed="false">
      <c r="A39" s="15"/>
      <c r="B39" s="29" t="s">
        <v>57</v>
      </c>
      <c r="C39" s="76" t="s">
        <v>35</v>
      </c>
      <c r="D39" s="29" t="n">
        <v>4</v>
      </c>
      <c r="E39" s="77" t="n">
        <v>4</v>
      </c>
      <c r="F39" s="77" t="n">
        <v>16</v>
      </c>
      <c r="G39" s="65"/>
      <c r="H39" s="15"/>
      <c r="J39" s="66"/>
      <c r="W39" s="11"/>
      <c r="X39" s="79"/>
      <c r="Y39" s="79"/>
      <c r="Z39" s="80"/>
      <c r="AA39" s="79"/>
      <c r="AB39" s="80"/>
      <c r="AC39" s="11"/>
      <c r="AD39" s="11"/>
      <c r="AE39" s="11"/>
      <c r="AF39" s="11"/>
      <c r="AG39" s="11"/>
      <c r="AH39" s="11"/>
      <c r="AI39" s="56"/>
      <c r="AJ39" s="56"/>
      <c r="AK39" s="56"/>
      <c r="AL39" s="56"/>
      <c r="AM39" s="56"/>
    </row>
    <row r="40" customFormat="false" ht="12.75" hidden="false" customHeight="true" outlineLevel="0" collapsed="false">
      <c r="A40" s="15"/>
      <c r="B40" s="29" t="s">
        <v>58</v>
      </c>
      <c r="C40" s="76" t="s">
        <v>35</v>
      </c>
      <c r="D40" s="29" t="n">
        <v>20</v>
      </c>
      <c r="E40" s="77" t="n">
        <v>2.88</v>
      </c>
      <c r="F40" s="77" t="n">
        <v>57.6</v>
      </c>
      <c r="G40" s="65"/>
      <c r="H40" s="15"/>
      <c r="J40" s="66"/>
      <c r="W40" s="11"/>
      <c r="X40" s="79"/>
      <c r="Y40" s="79"/>
      <c r="Z40" s="80"/>
      <c r="AA40" s="79"/>
      <c r="AB40" s="80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customFormat="false" ht="12.75" hidden="false" customHeight="true" outlineLevel="0" collapsed="false">
      <c r="A41" s="15"/>
      <c r="B41" s="63"/>
      <c r="C41" s="76"/>
      <c r="D41" s="63"/>
      <c r="E41" s="64"/>
      <c r="F41" s="64"/>
      <c r="G41" s="65"/>
      <c r="H41" s="15"/>
      <c r="J41" s="66"/>
      <c r="W41" s="11"/>
      <c r="X41" s="79"/>
      <c r="Y41" s="79"/>
      <c r="Z41" s="80"/>
      <c r="AA41" s="79"/>
      <c r="AB41" s="80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customFormat="false" ht="12.75" hidden="false" customHeight="true" outlineLevel="0" collapsed="false">
      <c r="A42" s="15"/>
      <c r="B42" s="29"/>
      <c r="C42" s="76"/>
      <c r="D42" s="29"/>
      <c r="E42" s="77"/>
      <c r="F42" s="77"/>
      <c r="G42" s="65"/>
      <c r="H42" s="15"/>
      <c r="J42" s="66"/>
      <c r="W42" s="11"/>
      <c r="X42" s="79"/>
      <c r="Y42" s="79"/>
      <c r="Z42" s="80"/>
      <c r="AA42" s="79"/>
      <c r="AB42" s="80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 customFormat="false" ht="12.75" hidden="false" customHeight="true" outlineLevel="0" collapsed="false">
      <c r="A43" s="15" t="s">
        <v>6</v>
      </c>
      <c r="B43" s="29" t="s">
        <v>78</v>
      </c>
      <c r="C43" s="76" t="s">
        <v>35</v>
      </c>
      <c r="D43" s="29" t="n">
        <v>30</v>
      </c>
      <c r="E43" s="77" t="n">
        <v>18</v>
      </c>
      <c r="F43" s="77" t="n">
        <v>540</v>
      </c>
      <c r="G43" s="15" t="n">
        <f aca="false">SUM($F$43:$F$44)</f>
        <v>1140</v>
      </c>
      <c r="H43" s="15"/>
      <c r="J43" s="66"/>
      <c r="W43" s="11"/>
      <c r="X43" s="79"/>
      <c r="Y43" s="79"/>
      <c r="Z43" s="80"/>
      <c r="AA43" s="79"/>
      <c r="AB43" s="80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</row>
    <row r="44" customFormat="false" ht="12.75" hidden="false" customHeight="true" outlineLevel="0" collapsed="false">
      <c r="A44" s="15"/>
      <c r="B44" s="29" t="s">
        <v>60</v>
      </c>
      <c r="C44" s="76" t="s">
        <v>35</v>
      </c>
      <c r="D44" s="29" t="n">
        <v>50</v>
      </c>
      <c r="E44" s="77" t="n">
        <v>12</v>
      </c>
      <c r="F44" s="77" t="n">
        <v>600</v>
      </c>
      <c r="G44" s="15"/>
      <c r="H44" s="15"/>
      <c r="J44" s="66"/>
      <c r="W44" s="11"/>
      <c r="X44" s="79"/>
      <c r="Y44" s="79"/>
      <c r="Z44" s="80"/>
      <c r="AA44" s="79"/>
      <c r="AB44" s="80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customFormat="false" ht="12.75" hidden="false" customHeight="true" outlineLevel="0" collapsed="false">
      <c r="A45" s="15" t="s">
        <v>8</v>
      </c>
      <c r="B45" s="29" t="s">
        <v>61</v>
      </c>
      <c r="C45" s="76" t="s">
        <v>62</v>
      </c>
      <c r="D45" s="63" t="n">
        <v>20</v>
      </c>
      <c r="E45" s="64" t="n">
        <v>6</v>
      </c>
      <c r="F45" s="77" t="n">
        <v>120</v>
      </c>
      <c r="G45" s="15" t="n">
        <f aca="false">SUM($F$45:$F$47)</f>
        <v>595.2</v>
      </c>
      <c r="H45" s="15"/>
      <c r="J45" s="66"/>
      <c r="W45" s="11"/>
      <c r="X45" s="79"/>
      <c r="Y45" s="79"/>
      <c r="Z45" s="80"/>
      <c r="AA45" s="79"/>
      <c r="AB45" s="80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customFormat="false" ht="12.75" hidden="false" customHeight="true" outlineLevel="0" collapsed="false">
      <c r="A46" s="15"/>
      <c r="B46" s="29" t="s">
        <v>63</v>
      </c>
      <c r="C46" s="76" t="s">
        <v>64</v>
      </c>
      <c r="D46" s="29" t="n">
        <v>8</v>
      </c>
      <c r="E46" s="77" t="n">
        <v>16.9</v>
      </c>
      <c r="F46" s="77" t="n">
        <v>135.2</v>
      </c>
      <c r="G46" s="15"/>
      <c r="H46" s="15"/>
      <c r="J46" s="66"/>
      <c r="W46" s="11"/>
      <c r="X46" s="79"/>
      <c r="Y46" s="79"/>
      <c r="Z46" s="80"/>
      <c r="AA46" s="79"/>
      <c r="AB46" s="80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customFormat="false" ht="12.75" hidden="false" customHeight="true" outlineLevel="0" collapsed="false">
      <c r="A47" s="15"/>
      <c r="B47" s="29" t="s">
        <v>65</v>
      </c>
      <c r="C47" s="76" t="s">
        <v>35</v>
      </c>
      <c r="D47" s="29" t="n">
        <v>100</v>
      </c>
      <c r="E47" s="77" t="n">
        <v>3.4</v>
      </c>
      <c r="F47" s="77" t="n">
        <v>340</v>
      </c>
      <c r="G47" s="15"/>
      <c r="H47" s="15"/>
      <c r="J47" s="66"/>
      <c r="W47" s="11"/>
      <c r="X47" s="79"/>
      <c r="Y47" s="79"/>
      <c r="Z47" s="80"/>
      <c r="AA47" s="79"/>
      <c r="AB47" s="80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customFormat="false" ht="12.75" hidden="false" customHeight="true" outlineLevel="0" collapsed="false">
      <c r="A48" s="15" t="s">
        <v>7</v>
      </c>
      <c r="B48" s="63" t="s">
        <v>79</v>
      </c>
      <c r="C48" s="76" t="s">
        <v>69</v>
      </c>
      <c r="D48" s="63" t="n">
        <v>240</v>
      </c>
      <c r="E48" s="64" t="n">
        <v>0.85</v>
      </c>
      <c r="F48" s="64" t="n">
        <v>204</v>
      </c>
      <c r="G48" s="15" t="n">
        <f aca="false">SUM($F$48:$F$48)</f>
        <v>204</v>
      </c>
      <c r="H48" s="15"/>
      <c r="J48" s="66"/>
      <c r="W48" s="11"/>
      <c r="X48" s="79"/>
      <c r="Y48" s="79"/>
      <c r="Z48" s="80"/>
      <c r="AA48" s="79"/>
      <c r="AB48" s="80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customFormat="false" ht="12.75" hidden="false" customHeight="true" outlineLevel="0" collapsed="false">
      <c r="A49" s="15" t="s">
        <v>9</v>
      </c>
      <c r="B49" s="63" t="s">
        <v>70</v>
      </c>
      <c r="C49" s="76" t="s">
        <v>71</v>
      </c>
      <c r="D49" s="63" t="n">
        <v>4</v>
      </c>
      <c r="E49" s="64" t="n">
        <v>81</v>
      </c>
      <c r="F49" s="64" t="n">
        <v>324</v>
      </c>
      <c r="G49" s="62" t="n">
        <f aca="false">SUM($F$49:$F$49)</f>
        <v>324</v>
      </c>
      <c r="H49" s="15"/>
      <c r="J49" s="66"/>
      <c r="W49" s="11"/>
      <c r="X49" s="79"/>
      <c r="Y49" s="79"/>
      <c r="Z49" s="80"/>
      <c r="AA49" s="79"/>
      <c r="AB49" s="80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</row>
    <row r="50" customFormat="false" ht="12.75" hidden="false" customHeight="true" outlineLevel="0" collapsed="false">
      <c r="A50" s="15" t="s">
        <v>10</v>
      </c>
      <c r="B50" s="15" t="s">
        <v>80</v>
      </c>
      <c r="C50" s="76" t="s">
        <v>64</v>
      </c>
      <c r="D50" s="15" t="n">
        <v>12</v>
      </c>
      <c r="E50" s="62" t="n">
        <v>15.9</v>
      </c>
      <c r="F50" s="64" t="n">
        <v>190.8</v>
      </c>
      <c r="G50" s="65" t="n">
        <f aca="false">SUM($F$50:$F$51)</f>
        <v>280.8</v>
      </c>
      <c r="H50" s="15"/>
      <c r="J50" s="66"/>
      <c r="W50" s="11"/>
      <c r="X50" s="79"/>
      <c r="Y50" s="79"/>
      <c r="Z50" s="80"/>
      <c r="AA50" s="79"/>
      <c r="AB50" s="80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customFormat="false" ht="12.75" hidden="false" customHeight="true" outlineLevel="0" collapsed="false">
      <c r="A51" s="15"/>
      <c r="B51" s="63" t="s">
        <v>81</v>
      </c>
      <c r="C51" s="76" t="s">
        <v>82</v>
      </c>
      <c r="D51" s="63" t="n">
        <v>12</v>
      </c>
      <c r="E51" s="64" t="n">
        <v>7.5</v>
      </c>
      <c r="F51" s="64" t="n">
        <v>90</v>
      </c>
      <c r="G51" s="65"/>
      <c r="H51" s="15"/>
      <c r="J51" s="66"/>
      <c r="W51" s="11"/>
      <c r="X51" s="79"/>
      <c r="Y51" s="79"/>
      <c r="Z51" s="80"/>
      <c r="AA51" s="79"/>
      <c r="AB51" s="80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customFormat="false" ht="12.75" hidden="false" customHeight="true" outlineLevel="0" collapsed="false">
      <c r="A52" s="15" t="s">
        <v>11</v>
      </c>
      <c r="B52" s="63"/>
      <c r="C52" s="76"/>
      <c r="D52" s="63"/>
      <c r="E52" s="64"/>
      <c r="F52" s="64"/>
      <c r="G52" s="62" t="n">
        <f aca="false">SUM($F$52:$F$52)</f>
        <v>0</v>
      </c>
      <c r="H52" s="15"/>
      <c r="J52" s="66"/>
      <c r="W52" s="11"/>
      <c r="X52" s="55"/>
      <c r="Y52" s="55"/>
      <c r="Z52" s="53"/>
      <c r="AA52" s="79"/>
      <c r="AB52" s="80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customFormat="false" ht="12.75" hidden="false" customHeight="true" outlineLevel="0" collapsed="false">
      <c r="A53" s="15" t="s">
        <v>12</v>
      </c>
      <c r="B53" s="15"/>
      <c r="C53" s="76"/>
      <c r="D53" s="68"/>
      <c r="E53" s="62"/>
      <c r="F53" s="62" t="n">
        <f aca="false">SUM(F32:F52)</f>
        <v>3082.6</v>
      </c>
      <c r="G53" s="62" t="n">
        <f aca="false">SUM(G32:G52)</f>
        <v>3082.6</v>
      </c>
      <c r="H53" s="15"/>
      <c r="J53" s="66" t="str">
        <f aca="false">IF(ISBLANK(B53),"",IF(COUNTIF(出库单!B:B,B53)&gt;0,"已出库",IF(COUNTIF(食材盘存表!A:A,B53)&gt;0,"已盘存","未处理"))&amp;"。")</f>
        <v/>
      </c>
      <c r="W53" s="11"/>
      <c r="X53" s="79"/>
      <c r="Y53" s="79"/>
      <c r="Z53" s="80"/>
      <c r="AA53" s="79"/>
      <c r="AB53" s="80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customFormat="false" ht="15.75" hidden="false" customHeight="true" outlineLevel="0" collapsed="false">
      <c r="A54" s="69" t="s">
        <v>72</v>
      </c>
      <c r="B54" s="69"/>
      <c r="C54" s="69"/>
      <c r="D54" s="69"/>
      <c r="E54" s="69"/>
      <c r="F54" s="69"/>
      <c r="G54" s="69"/>
      <c r="H54" s="69"/>
      <c r="W54" s="11"/>
      <c r="X54" s="79"/>
      <c r="Y54" s="79"/>
      <c r="Z54" s="80"/>
      <c r="AA54" s="79"/>
      <c r="AB54" s="80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customFormat="false" ht="12.75" hidden="false" customHeight="true" outlineLevel="0" collapsed="false">
      <c r="A55" s="70"/>
      <c r="B55" s="70"/>
      <c r="C55" s="71"/>
      <c r="D55" s="72"/>
      <c r="E55" s="71"/>
      <c r="F55" s="71"/>
      <c r="G55" s="73"/>
      <c r="H55" s="7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customFormat="false" ht="12.75" hidden="false" customHeight="true" outlineLevel="0" collapsed="false">
      <c r="A56" s="55"/>
      <c r="B56" s="55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customFormat="false" ht="21" hidden="false" customHeight="true" outlineLevel="0" collapsed="false">
      <c r="A57" s="54" t="s">
        <v>44</v>
      </c>
      <c r="B57" s="54"/>
      <c r="C57" s="54"/>
      <c r="D57" s="54"/>
      <c r="E57" s="54"/>
      <c r="F57" s="54"/>
      <c r="G57" s="54"/>
      <c r="H57" s="54"/>
      <c r="W57" s="79"/>
      <c r="X57" s="79"/>
      <c r="Y57" s="80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customFormat="false" ht="16.5" hidden="false" customHeight="true" outlineLevel="0" collapsed="false">
      <c r="A58" s="55" t="s">
        <v>45</v>
      </c>
      <c r="B58" s="11" t="s">
        <v>46</v>
      </c>
      <c r="D58" s="81" t="s">
        <v>83</v>
      </c>
      <c r="E58" s="81"/>
      <c r="F58" s="81"/>
      <c r="G58" s="58" t="s">
        <v>84</v>
      </c>
      <c r="H58" s="58"/>
      <c r="W58" s="79"/>
      <c r="X58" s="79"/>
      <c r="Y58" s="80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customFormat="false" ht="12.75" hidden="false" customHeight="true" outlineLevel="0" collapsed="false">
      <c r="A59" s="15" t="s">
        <v>14</v>
      </c>
      <c r="B59" s="75" t="s">
        <v>49</v>
      </c>
      <c r="C59" s="82" t="s">
        <v>28</v>
      </c>
      <c r="D59" s="83" t="s">
        <v>29</v>
      </c>
      <c r="E59" s="75" t="s">
        <v>50</v>
      </c>
      <c r="F59" s="75" t="s">
        <v>31</v>
      </c>
      <c r="G59" s="74" t="s">
        <v>12</v>
      </c>
      <c r="H59" s="75" t="s">
        <v>32</v>
      </c>
      <c r="W59" s="79"/>
      <c r="X59" s="79"/>
      <c r="Y59" s="80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customFormat="false" ht="12.75" hidden="false" customHeight="true" outlineLevel="0" collapsed="false">
      <c r="A60" s="15"/>
      <c r="B60" s="15"/>
      <c r="C60" s="15"/>
      <c r="D60" s="15"/>
      <c r="E60" s="15"/>
      <c r="F60" s="15"/>
      <c r="G60" s="62"/>
      <c r="H60" s="15"/>
      <c r="W60" s="79"/>
      <c r="X60" s="79"/>
      <c r="Y60" s="80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customFormat="false" ht="12.75" hidden="false" customHeight="true" outlineLevel="0" collapsed="false">
      <c r="A61" s="15"/>
      <c r="B61" s="15"/>
      <c r="C61" s="15"/>
      <c r="D61" s="15"/>
      <c r="E61" s="15"/>
      <c r="F61" s="15"/>
      <c r="G61" s="15"/>
      <c r="H61" s="15"/>
      <c r="W61" s="79"/>
      <c r="X61" s="79"/>
      <c r="Y61" s="80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customFormat="false" ht="12.75" hidden="false" customHeight="true" outlineLevel="0" collapsed="false">
      <c r="A62" s="15"/>
      <c r="B62" s="63"/>
      <c r="C62" s="76"/>
      <c r="D62" s="63"/>
      <c r="E62" s="64"/>
      <c r="F62" s="64"/>
      <c r="G62" s="15"/>
      <c r="H62" s="15"/>
      <c r="W62" s="79"/>
      <c r="X62" s="79"/>
      <c r="Y62" s="80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customFormat="false" ht="12.75" hidden="false" customHeight="true" outlineLevel="0" collapsed="false">
      <c r="A63" s="15"/>
      <c r="B63" s="29"/>
      <c r="C63" s="76"/>
      <c r="D63" s="63"/>
      <c r="E63" s="64"/>
      <c r="F63" s="64"/>
      <c r="G63" s="15"/>
      <c r="H63" s="15"/>
      <c r="W63" s="79"/>
      <c r="X63" s="79"/>
      <c r="Y63" s="80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customFormat="false" ht="12.75" hidden="false" customHeight="true" outlineLevel="0" collapsed="false">
      <c r="A64" s="15"/>
      <c r="B64" s="29"/>
      <c r="C64" s="76"/>
      <c r="D64" s="63"/>
      <c r="E64" s="64"/>
      <c r="F64" s="64"/>
      <c r="G64" s="15"/>
      <c r="H64" s="15"/>
      <c r="W64" s="79"/>
      <c r="X64" s="79"/>
      <c r="Y64" s="80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customFormat="false" ht="12.75" hidden="false" customHeight="true" outlineLevel="0" collapsed="false">
      <c r="A65" s="15"/>
      <c r="B65" s="29"/>
      <c r="C65" s="76"/>
      <c r="D65" s="63"/>
      <c r="E65" s="64"/>
      <c r="F65" s="64"/>
      <c r="G65" s="15"/>
      <c r="H65" s="15"/>
      <c r="W65" s="79"/>
      <c r="X65" s="79"/>
      <c r="Y65" s="80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customFormat="false" ht="12.75" hidden="false" customHeight="true" outlineLevel="0" collapsed="false">
      <c r="A66" s="15"/>
      <c r="B66" s="29"/>
      <c r="C66" s="76"/>
      <c r="D66" s="63"/>
      <c r="E66" s="64"/>
      <c r="F66" s="64"/>
      <c r="G66" s="15"/>
      <c r="H66" s="15"/>
      <c r="W66" s="79"/>
      <c r="X66" s="79"/>
      <c r="Y66" s="80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customFormat="false" ht="12.75" hidden="false" customHeight="true" outlineLevel="0" collapsed="false">
      <c r="A67" s="15"/>
      <c r="B67" s="15"/>
      <c r="C67" s="15"/>
      <c r="D67" s="15"/>
      <c r="E67" s="15"/>
      <c r="F67" s="15"/>
      <c r="G67" s="15"/>
      <c r="H67" s="15"/>
      <c r="W67" s="79"/>
      <c r="X67" s="79"/>
      <c r="Y67" s="80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customFormat="false" ht="12.75" hidden="false" customHeight="true" outlineLevel="0" collapsed="false">
      <c r="A68" s="15"/>
      <c r="B68" s="63"/>
      <c r="C68" s="76"/>
      <c r="D68" s="63"/>
      <c r="E68" s="64"/>
      <c r="F68" s="64"/>
      <c r="G68" s="15"/>
      <c r="H68" s="15"/>
      <c r="W68" s="79"/>
      <c r="X68" s="79"/>
      <c r="Y68" s="80"/>
      <c r="Z68" s="11"/>
      <c r="AA68" s="11"/>
      <c r="AB68" s="11"/>
      <c r="AC68" s="11"/>
      <c r="AD68" s="11"/>
      <c r="AE68" s="55"/>
      <c r="AF68" s="55"/>
      <c r="AG68" s="55"/>
      <c r="AH68" s="11"/>
      <c r="AI68" s="11"/>
      <c r="AJ68" s="11"/>
      <c r="AK68" s="11"/>
      <c r="AL68" s="11"/>
      <c r="AM68" s="11"/>
    </row>
    <row r="69" customFormat="false" ht="12.75" hidden="false" customHeight="true" outlineLevel="0" collapsed="false">
      <c r="A69" s="15"/>
      <c r="B69" s="63"/>
      <c r="C69" s="76"/>
      <c r="D69" s="63"/>
      <c r="E69" s="64"/>
      <c r="F69" s="64"/>
      <c r="G69" s="15"/>
      <c r="H69" s="15"/>
      <c r="W69" s="79"/>
      <c r="X69" s="79"/>
      <c r="Y69" s="80"/>
      <c r="Z69" s="11"/>
      <c r="AA69" s="11"/>
      <c r="AB69" s="11"/>
      <c r="AC69" s="11"/>
      <c r="AD69" s="11"/>
      <c r="AE69" s="55"/>
      <c r="AF69" s="55"/>
      <c r="AG69" s="55"/>
      <c r="AH69" s="11"/>
      <c r="AI69" s="11"/>
      <c r="AJ69" s="11"/>
      <c r="AK69" s="11"/>
      <c r="AL69" s="11"/>
      <c r="AM69" s="11"/>
    </row>
    <row r="70" customFormat="false" ht="12.75" hidden="false" customHeight="true" outlineLevel="0" collapsed="false">
      <c r="A70" s="15"/>
      <c r="B70" s="63"/>
      <c r="C70" s="76"/>
      <c r="D70" s="63"/>
      <c r="E70" s="64"/>
      <c r="F70" s="64"/>
      <c r="G70" s="15"/>
      <c r="H70" s="15"/>
      <c r="W70" s="79"/>
      <c r="X70" s="79"/>
      <c r="Y70" s="80"/>
      <c r="Z70" s="11"/>
      <c r="AA70" s="11"/>
      <c r="AB70" s="11"/>
      <c r="AC70" s="11"/>
      <c r="AD70" s="11"/>
      <c r="AE70" s="55"/>
      <c r="AF70" s="55"/>
      <c r="AG70" s="55"/>
      <c r="AH70" s="11"/>
      <c r="AI70" s="11"/>
      <c r="AJ70" s="11"/>
      <c r="AK70" s="11"/>
      <c r="AL70" s="11"/>
      <c r="AM70" s="11"/>
    </row>
    <row r="71" customFormat="false" ht="12.75" hidden="false" customHeight="true" outlineLevel="0" collapsed="false">
      <c r="A71" s="15"/>
      <c r="B71" s="63"/>
      <c r="C71" s="76"/>
      <c r="D71" s="63"/>
      <c r="E71" s="64"/>
      <c r="F71" s="64"/>
      <c r="G71" s="15"/>
      <c r="H71" s="15"/>
      <c r="W71" s="79"/>
      <c r="X71" s="79"/>
      <c r="Y71" s="80"/>
      <c r="Z71" s="11"/>
      <c r="AA71" s="11"/>
      <c r="AB71" s="11"/>
      <c r="AC71" s="11"/>
      <c r="AD71" s="11"/>
      <c r="AE71" s="55"/>
      <c r="AF71" s="55"/>
      <c r="AG71" s="55"/>
      <c r="AH71" s="11"/>
      <c r="AI71" s="11"/>
      <c r="AJ71" s="11"/>
      <c r="AK71" s="11"/>
      <c r="AL71" s="11"/>
      <c r="AM71" s="11"/>
    </row>
    <row r="72" customFormat="false" ht="12.75" hidden="false" customHeight="true" outlineLevel="0" collapsed="false">
      <c r="A72" s="15"/>
      <c r="B72" s="63"/>
      <c r="C72" s="76"/>
      <c r="D72" s="63"/>
      <c r="E72" s="64"/>
      <c r="F72" s="64"/>
      <c r="G72" s="62"/>
      <c r="H72" s="15"/>
      <c r="W72" s="79"/>
      <c r="X72" s="79"/>
      <c r="Y72" s="80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customFormat="false" ht="12.75" hidden="false" customHeight="true" outlineLevel="0" collapsed="false">
      <c r="A73" s="15"/>
      <c r="B73" s="63"/>
      <c r="C73" s="76"/>
      <c r="D73" s="63"/>
      <c r="E73" s="64"/>
      <c r="F73" s="64"/>
      <c r="G73" s="15"/>
      <c r="H73" s="15"/>
      <c r="O73" s="56"/>
      <c r="W73" s="79"/>
      <c r="X73" s="79"/>
      <c r="Y73" s="80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customFormat="false" ht="12.75" hidden="false" customHeight="true" outlineLevel="0" collapsed="false">
      <c r="A74" s="15"/>
      <c r="B74" s="63"/>
      <c r="C74" s="76"/>
      <c r="D74" s="63"/>
      <c r="E74" s="64"/>
      <c r="F74" s="64"/>
      <c r="G74" s="15"/>
      <c r="H74" s="15"/>
      <c r="O74" s="56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customFormat="false" ht="12.75" hidden="false" customHeight="true" outlineLevel="0" collapsed="false">
      <c r="A75" s="15"/>
      <c r="B75" s="63"/>
      <c r="C75" s="76"/>
      <c r="D75" s="84"/>
      <c r="E75" s="64"/>
      <c r="F75" s="64"/>
      <c r="G75" s="15"/>
      <c r="H75" s="15"/>
      <c r="O75" s="56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customFormat="false" ht="12.75" hidden="false" customHeight="true" outlineLevel="0" collapsed="false">
      <c r="A76" s="15"/>
      <c r="B76" s="63"/>
      <c r="C76" s="76"/>
      <c r="D76" s="63"/>
      <c r="E76" s="64"/>
      <c r="F76" s="64"/>
      <c r="G76" s="15"/>
      <c r="H76" s="15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 customFormat="false" ht="12.75" hidden="false" customHeight="true" outlineLevel="0" collapsed="false">
      <c r="A77" s="15"/>
      <c r="B77" s="63"/>
      <c r="C77" s="76"/>
      <c r="D77" s="63"/>
      <c r="E77" s="64"/>
      <c r="F77" s="64"/>
      <c r="G77" s="15"/>
      <c r="H77" s="15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 customFormat="false" ht="12.75" hidden="false" customHeight="true" outlineLevel="0" collapsed="false">
      <c r="A78" s="15"/>
      <c r="B78" s="63"/>
      <c r="C78" s="76"/>
      <c r="D78" s="63"/>
      <c r="E78" s="64"/>
      <c r="F78" s="64"/>
      <c r="G78" s="15"/>
      <c r="H78" s="15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customFormat="false" ht="12.75" hidden="false" customHeight="true" outlineLevel="0" collapsed="false">
      <c r="A79" s="15"/>
      <c r="B79" s="15"/>
      <c r="C79" s="76"/>
      <c r="D79" s="15"/>
      <c r="E79" s="62"/>
      <c r="F79" s="64"/>
      <c r="G79" s="15"/>
      <c r="H79" s="15"/>
      <c r="W79" s="11"/>
      <c r="X79" s="11"/>
      <c r="Y79" s="39"/>
      <c r="Z79" s="85"/>
      <c r="AA79" s="39"/>
      <c r="AB79" s="86"/>
      <c r="AC79" s="87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customFormat="false" ht="12.75" hidden="false" customHeight="true" outlineLevel="0" collapsed="false">
      <c r="A80" s="15"/>
      <c r="B80" s="15"/>
      <c r="C80" s="76"/>
      <c r="D80" s="68"/>
      <c r="E80" s="62"/>
      <c r="F80" s="64"/>
      <c r="G80" s="62"/>
      <c r="H80" s="15"/>
      <c r="W80" s="11"/>
      <c r="X80" s="11"/>
      <c r="Y80" s="39"/>
      <c r="Z80" s="85"/>
      <c r="AA80" s="39"/>
      <c r="AB80" s="86"/>
      <c r="AC80" s="87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customFormat="false" ht="12.75" hidden="false" customHeight="true" outlineLevel="0" collapsed="false">
      <c r="A81" s="15" t="s">
        <v>12</v>
      </c>
      <c r="B81" s="15"/>
      <c r="C81" s="67"/>
      <c r="D81" s="68"/>
      <c r="E81" s="62"/>
      <c r="F81" s="64" t="n">
        <f aca="false">SUM(F60:F80)</f>
        <v>0</v>
      </c>
      <c r="G81" s="62" t="n">
        <f aca="false">SUM(G60:G80)</f>
        <v>0</v>
      </c>
      <c r="H81" s="15"/>
      <c r="W81" s="11"/>
      <c r="X81" s="11"/>
      <c r="Y81" s="23"/>
      <c r="Z81" s="88"/>
      <c r="AA81" s="23"/>
      <c r="AB81" s="87"/>
      <c r="AC81" s="87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customFormat="false" ht="15.75" hidden="false" customHeight="true" outlineLevel="0" collapsed="false">
      <c r="A82" s="69" t="s">
        <v>72</v>
      </c>
      <c r="B82" s="69"/>
      <c r="C82" s="69"/>
      <c r="D82" s="69"/>
      <c r="E82" s="69"/>
      <c r="F82" s="69"/>
      <c r="G82" s="69"/>
      <c r="H82" s="69"/>
      <c r="W82" s="11"/>
      <c r="X82" s="11"/>
      <c r="Y82" s="39"/>
      <c r="Z82" s="85"/>
      <c r="AA82" s="39"/>
      <c r="AB82" s="86"/>
      <c r="AC82" s="87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customFormat="false" ht="12.75" hidden="false" customHeight="true" outlineLevel="0" collapsed="false">
      <c r="A83" s="70"/>
      <c r="B83" s="70"/>
      <c r="C83" s="71"/>
      <c r="D83" s="72"/>
      <c r="E83" s="71"/>
      <c r="F83" s="71"/>
      <c r="G83" s="73"/>
      <c r="H83" s="71"/>
      <c r="W83" s="11"/>
      <c r="X83" s="11"/>
      <c r="Y83" s="39"/>
      <c r="Z83" s="85"/>
      <c r="AA83" s="39"/>
      <c r="AB83" s="86"/>
      <c r="AC83" s="87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customFormat="false" ht="12.75" hidden="false" customHeight="true" outlineLevel="0" collapsed="false">
      <c r="A84" s="55"/>
      <c r="B84" s="55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customFormat="false" ht="21" hidden="false" customHeight="true" outlineLevel="0" collapsed="false">
      <c r="A85" s="54" t="s">
        <v>44</v>
      </c>
      <c r="B85" s="54"/>
      <c r="C85" s="54"/>
      <c r="D85" s="54"/>
      <c r="E85" s="54"/>
      <c r="F85" s="54"/>
      <c r="G85" s="54"/>
      <c r="H85" s="54"/>
      <c r="W85" s="79"/>
      <c r="X85" s="79"/>
      <c r="Y85" s="80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customFormat="false" ht="15.75" hidden="false" customHeight="true" outlineLevel="0" collapsed="false">
      <c r="A86" s="55" t="s">
        <v>45</v>
      </c>
      <c r="B86" s="11" t="s">
        <v>46</v>
      </c>
      <c r="D86" s="81" t="s">
        <v>85</v>
      </c>
      <c r="E86" s="81"/>
      <c r="F86" s="81"/>
      <c r="G86" s="58" t="s">
        <v>86</v>
      </c>
      <c r="H86" s="58"/>
      <c r="W86" s="55"/>
      <c r="X86" s="55"/>
      <c r="Y86" s="53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customFormat="false" ht="12.75" hidden="false" customHeight="true" outlineLevel="0" collapsed="false">
      <c r="A87" s="15" t="s">
        <v>14</v>
      </c>
      <c r="B87" s="75" t="s">
        <v>49</v>
      </c>
      <c r="C87" s="82" t="s">
        <v>28</v>
      </c>
      <c r="D87" s="83" t="s">
        <v>29</v>
      </c>
      <c r="E87" s="75" t="s">
        <v>50</v>
      </c>
      <c r="F87" s="75" t="s">
        <v>31</v>
      </c>
      <c r="G87" s="74" t="s">
        <v>12</v>
      </c>
      <c r="H87" s="75" t="s">
        <v>32</v>
      </c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customFormat="false" ht="12.75" hidden="false" customHeight="true" outlineLevel="0" collapsed="false">
      <c r="A88" s="15"/>
      <c r="B88" s="63"/>
      <c r="C88" s="76"/>
      <c r="D88" s="63"/>
      <c r="E88" s="64"/>
      <c r="F88" s="64"/>
      <c r="G88" s="62"/>
      <c r="H88" s="15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customFormat="false" ht="12.75" hidden="false" customHeight="true" outlineLevel="0" collapsed="false">
      <c r="A89" s="15"/>
      <c r="B89" s="63"/>
      <c r="C89" s="76"/>
      <c r="D89" s="63"/>
      <c r="E89" s="64"/>
      <c r="F89" s="64"/>
      <c r="G89" s="15"/>
      <c r="H89" s="89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customFormat="false" ht="12.75" hidden="false" customHeight="true" outlineLevel="0" collapsed="false">
      <c r="A90" s="15"/>
      <c r="B90" s="29"/>
      <c r="C90" s="76"/>
      <c r="D90" s="63"/>
      <c r="E90" s="64"/>
      <c r="F90" s="64"/>
      <c r="G90" s="15"/>
      <c r="H90" s="15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</row>
    <row r="91" customFormat="false" ht="12.75" hidden="false" customHeight="true" outlineLevel="0" collapsed="false">
      <c r="A91" s="15"/>
      <c r="B91" s="63"/>
      <c r="C91" s="76"/>
      <c r="D91" s="63"/>
      <c r="E91" s="64"/>
      <c r="F91" s="64"/>
      <c r="G91" s="15"/>
      <c r="H91" s="15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customFormat="false" ht="12.75" hidden="false" customHeight="true" outlineLevel="0" collapsed="false">
      <c r="A92" s="15"/>
      <c r="B92" s="63"/>
      <c r="C92" s="76"/>
      <c r="D92" s="63"/>
      <c r="E92" s="64"/>
      <c r="F92" s="64"/>
      <c r="G92" s="15"/>
      <c r="H92" s="15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customFormat="false" ht="12.75" hidden="false" customHeight="true" outlineLevel="0" collapsed="false">
      <c r="A93" s="15"/>
      <c r="B93" s="63"/>
      <c r="C93" s="76"/>
      <c r="D93" s="63"/>
      <c r="E93" s="64"/>
      <c r="F93" s="64"/>
      <c r="G93" s="15"/>
      <c r="H93" s="15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customFormat="false" ht="12.75" hidden="false" customHeight="true" outlineLevel="0" collapsed="false">
      <c r="A94" s="15"/>
      <c r="B94" s="63"/>
      <c r="C94" s="76"/>
      <c r="D94" s="63"/>
      <c r="E94" s="64"/>
      <c r="F94" s="64"/>
      <c r="G94" s="15"/>
      <c r="H94" s="15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customFormat="false" ht="12.75" hidden="false" customHeight="true" outlineLevel="0" collapsed="false">
      <c r="A95" s="15"/>
      <c r="B95" s="63"/>
      <c r="C95" s="76"/>
      <c r="D95" s="63"/>
      <c r="E95" s="64"/>
      <c r="F95" s="64"/>
      <c r="G95" s="15"/>
      <c r="H95" s="15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customFormat="false" ht="12.75" hidden="false" customHeight="true" outlineLevel="0" collapsed="false">
      <c r="A96" s="15"/>
      <c r="B96" s="63"/>
      <c r="C96" s="76"/>
      <c r="D96" s="63"/>
      <c r="E96" s="64"/>
      <c r="F96" s="64"/>
      <c r="G96" s="15"/>
      <c r="H96" s="15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customFormat="false" ht="12.75" hidden="false" customHeight="true" outlineLevel="0" collapsed="false">
      <c r="A97" s="15"/>
      <c r="B97" s="63"/>
      <c r="C97" s="76"/>
      <c r="D97" s="63"/>
      <c r="E97" s="64"/>
      <c r="F97" s="64"/>
      <c r="G97" s="15"/>
      <c r="H97" s="15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customFormat="false" ht="12.75" hidden="false" customHeight="true" outlineLevel="0" collapsed="false">
      <c r="A98" s="15"/>
      <c r="B98" s="63"/>
      <c r="C98" s="76"/>
      <c r="D98" s="63"/>
      <c r="E98" s="64"/>
      <c r="F98" s="64"/>
      <c r="G98" s="15"/>
      <c r="H98" s="15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customFormat="false" ht="12.75" hidden="false" customHeight="true" outlineLevel="0" collapsed="false">
      <c r="A99" s="15"/>
      <c r="B99" s="63"/>
      <c r="C99" s="76"/>
      <c r="D99" s="63"/>
      <c r="E99" s="64"/>
      <c r="F99" s="64"/>
      <c r="G99" s="15"/>
      <c r="H99" s="15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customFormat="false" ht="12.75" hidden="false" customHeight="true" outlineLevel="0" collapsed="false">
      <c r="A100" s="15"/>
      <c r="B100" s="63"/>
      <c r="C100" s="76"/>
      <c r="D100" s="63"/>
      <c r="E100" s="64"/>
      <c r="F100" s="64"/>
      <c r="G100" s="15"/>
      <c r="H100" s="15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customFormat="false" ht="12.75" hidden="false" customHeight="true" outlineLevel="0" collapsed="false">
      <c r="A101" s="15"/>
      <c r="B101" s="63"/>
      <c r="C101" s="76"/>
      <c r="D101" s="63"/>
      <c r="E101" s="64"/>
      <c r="F101" s="64"/>
      <c r="G101" s="62"/>
      <c r="H101" s="15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customFormat="false" ht="12.75" hidden="false" customHeight="true" outlineLevel="0" collapsed="false">
      <c r="A102" s="15"/>
      <c r="B102" s="63"/>
      <c r="C102" s="76"/>
      <c r="D102" s="63"/>
      <c r="E102" s="64"/>
      <c r="F102" s="64"/>
      <c r="G102" s="15"/>
      <c r="H102" s="15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customFormat="false" ht="12.75" hidden="false" customHeight="true" outlineLevel="0" collapsed="false">
      <c r="A103" s="15"/>
      <c r="B103" s="63"/>
      <c r="C103" s="76"/>
      <c r="D103" s="63"/>
      <c r="E103" s="64"/>
      <c r="F103" s="64"/>
      <c r="G103" s="15"/>
      <c r="H103" s="15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customFormat="false" ht="12.75" hidden="false" customHeight="true" outlineLevel="0" collapsed="false">
      <c r="A104" s="15"/>
      <c r="B104" s="63"/>
      <c r="C104" s="76"/>
      <c r="D104" s="63"/>
      <c r="E104" s="64"/>
      <c r="F104" s="64"/>
      <c r="G104" s="15"/>
      <c r="H104" s="15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customFormat="false" ht="12.75" hidden="false" customHeight="true" outlineLevel="0" collapsed="false">
      <c r="A105" s="15"/>
      <c r="B105" s="63"/>
      <c r="C105" s="76"/>
      <c r="D105" s="63"/>
      <c r="E105" s="64"/>
      <c r="F105" s="64"/>
      <c r="G105" s="62"/>
      <c r="H105" s="15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customFormat="false" ht="12.75" hidden="false" customHeight="true" outlineLevel="0" collapsed="false">
      <c r="A106" s="15"/>
      <c r="B106" s="63"/>
      <c r="C106" s="76"/>
      <c r="D106" s="63"/>
      <c r="E106" s="64"/>
      <c r="F106" s="64"/>
      <c r="G106" s="62"/>
      <c r="H106" s="15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customFormat="false" ht="12.75" hidden="false" customHeight="true" outlineLevel="0" collapsed="false">
      <c r="A107" s="15"/>
      <c r="B107" s="63"/>
      <c r="C107" s="76"/>
      <c r="D107" s="63"/>
      <c r="E107" s="64"/>
      <c r="F107" s="64"/>
      <c r="G107" s="15"/>
      <c r="H107" s="15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customFormat="false" ht="12.75" hidden="false" customHeight="true" outlineLevel="0" collapsed="false">
      <c r="A108" s="15"/>
      <c r="B108" s="63"/>
      <c r="C108" s="76"/>
      <c r="D108" s="84"/>
      <c r="E108" s="64"/>
      <c r="F108" s="64"/>
      <c r="G108" s="62"/>
      <c r="H108" s="15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customFormat="false" ht="12.75" hidden="false" customHeight="true" outlineLevel="0" collapsed="false">
      <c r="A109" s="15" t="s">
        <v>12</v>
      </c>
      <c r="B109" s="15"/>
      <c r="C109" s="67"/>
      <c r="D109" s="68"/>
      <c r="E109" s="62"/>
      <c r="F109" s="62" t="n">
        <f aca="false">SUM(F88:F108)</f>
        <v>0</v>
      </c>
      <c r="G109" s="62" t="n">
        <f aca="false">SUM(G88:G108)</f>
        <v>0</v>
      </c>
      <c r="H109" s="15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customFormat="false" ht="15.75" hidden="false" customHeight="true" outlineLevel="0" collapsed="false">
      <c r="A110" s="69" t="s">
        <v>72</v>
      </c>
      <c r="B110" s="69"/>
      <c r="C110" s="69"/>
      <c r="D110" s="69"/>
      <c r="E110" s="69"/>
      <c r="F110" s="69"/>
      <c r="G110" s="69"/>
      <c r="H110" s="69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customFormat="false" ht="12.75" hidden="false" customHeight="true" outlineLevel="0" collapsed="false">
      <c r="A111" s="70"/>
      <c r="B111" s="70"/>
      <c r="C111" s="71"/>
      <c r="D111" s="72"/>
      <c r="E111" s="71"/>
      <c r="F111" s="71"/>
      <c r="G111" s="73"/>
      <c r="H111" s="7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customFormat="false" ht="12.75" hidden="false" customHeight="true" outlineLevel="0" collapsed="false">
      <c r="A112" s="55"/>
      <c r="B112" s="55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customFormat="false" ht="21" hidden="false" customHeight="true" outlineLevel="0" collapsed="false">
      <c r="A113" s="54" t="s">
        <v>44</v>
      </c>
      <c r="B113" s="54"/>
      <c r="C113" s="54"/>
      <c r="D113" s="54"/>
      <c r="E113" s="54"/>
      <c r="F113" s="54"/>
      <c r="G113" s="54"/>
      <c r="H113" s="54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customFormat="false" ht="15.75" hidden="false" customHeight="true" outlineLevel="0" collapsed="false">
      <c r="A114" s="55" t="s">
        <v>45</v>
      </c>
      <c r="B114" s="11" t="s">
        <v>46</v>
      </c>
      <c r="D114" s="81" t="s">
        <v>87</v>
      </c>
      <c r="E114" s="81"/>
      <c r="F114" s="81"/>
      <c r="G114" s="58" t="s">
        <v>88</v>
      </c>
      <c r="H114" s="58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customFormat="false" ht="12.75" hidden="false" customHeight="true" outlineLevel="0" collapsed="false">
      <c r="A115" s="15" t="s">
        <v>14</v>
      </c>
      <c r="B115" s="75" t="s">
        <v>49</v>
      </c>
      <c r="C115" s="82" t="s">
        <v>28</v>
      </c>
      <c r="D115" s="83" t="s">
        <v>29</v>
      </c>
      <c r="E115" s="75" t="s">
        <v>50</v>
      </c>
      <c r="F115" s="75" t="s">
        <v>31</v>
      </c>
      <c r="G115" s="74" t="s">
        <v>12</v>
      </c>
      <c r="H115" s="75" t="s">
        <v>32</v>
      </c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customFormat="false" ht="12.75" hidden="false" customHeight="true" outlineLevel="0" collapsed="false">
      <c r="A116" s="15"/>
      <c r="B116" s="63"/>
      <c r="C116" s="76"/>
      <c r="D116" s="63"/>
      <c r="E116" s="64"/>
      <c r="F116" s="64"/>
      <c r="G116" s="62"/>
      <c r="H116" s="15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customFormat="false" ht="12.75" hidden="false" customHeight="true" outlineLevel="0" collapsed="false">
      <c r="A117" s="15"/>
      <c r="B117" s="63"/>
      <c r="C117" s="76"/>
      <c r="D117" s="63"/>
      <c r="E117" s="64"/>
      <c r="F117" s="64"/>
      <c r="G117" s="15"/>
      <c r="H117" s="15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customFormat="false" ht="12.75" hidden="false" customHeight="true" outlineLevel="0" collapsed="false">
      <c r="A118" s="15"/>
      <c r="B118" s="63"/>
      <c r="C118" s="76"/>
      <c r="D118" s="63"/>
      <c r="E118" s="64"/>
      <c r="F118" s="64"/>
      <c r="G118" s="15"/>
      <c r="H118" s="15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customFormat="false" ht="12.75" hidden="false" customHeight="true" outlineLevel="0" collapsed="false">
      <c r="A119" s="15"/>
      <c r="B119" s="29"/>
      <c r="C119" s="76"/>
      <c r="D119" s="63"/>
      <c r="E119" s="64"/>
      <c r="F119" s="64"/>
      <c r="G119" s="15"/>
      <c r="H119" s="15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customFormat="false" ht="12.75" hidden="false" customHeight="true" outlineLevel="0" collapsed="false">
      <c r="A120" s="15"/>
      <c r="B120" s="63"/>
      <c r="C120" s="76"/>
      <c r="D120" s="63"/>
      <c r="E120" s="64"/>
      <c r="F120" s="64"/>
      <c r="G120" s="15"/>
      <c r="H120" s="15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customFormat="false" ht="12.75" hidden="false" customHeight="true" outlineLevel="0" collapsed="false">
      <c r="A121" s="15"/>
      <c r="B121" s="63"/>
      <c r="C121" s="76"/>
      <c r="D121" s="63"/>
      <c r="E121" s="64"/>
      <c r="F121" s="64"/>
      <c r="G121" s="15"/>
      <c r="H121" s="15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customFormat="false" ht="12.75" hidden="false" customHeight="true" outlineLevel="0" collapsed="false">
      <c r="A122" s="15"/>
      <c r="B122" s="63"/>
      <c r="C122" s="76"/>
      <c r="D122" s="63"/>
      <c r="E122" s="64"/>
      <c r="F122" s="64"/>
      <c r="G122" s="15"/>
      <c r="H122" s="15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customFormat="false" ht="12.75" hidden="false" customHeight="true" outlineLevel="0" collapsed="false">
      <c r="A123" s="15"/>
      <c r="B123" s="63"/>
      <c r="C123" s="76"/>
      <c r="D123" s="63"/>
      <c r="E123" s="64"/>
      <c r="F123" s="64"/>
      <c r="G123" s="15"/>
      <c r="H123" s="15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customFormat="false" ht="12.75" hidden="false" customHeight="true" outlineLevel="0" collapsed="false">
      <c r="A124" s="15"/>
      <c r="B124" s="63"/>
      <c r="C124" s="76"/>
      <c r="D124" s="63"/>
      <c r="E124" s="64"/>
      <c r="F124" s="64"/>
      <c r="G124" s="15"/>
      <c r="H124" s="15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</row>
    <row r="125" customFormat="false" ht="12.75" hidden="false" customHeight="true" outlineLevel="0" collapsed="false">
      <c r="A125" s="15"/>
      <c r="B125" s="63"/>
      <c r="C125" s="76"/>
      <c r="D125" s="63"/>
      <c r="E125" s="64"/>
      <c r="F125" s="64"/>
      <c r="G125" s="15"/>
      <c r="H125" s="15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customFormat="false" ht="12.75" hidden="false" customHeight="true" outlineLevel="0" collapsed="false">
      <c r="A126" s="15"/>
      <c r="B126" s="63"/>
      <c r="C126" s="76"/>
      <c r="D126" s="63"/>
      <c r="E126" s="64"/>
      <c r="F126" s="64"/>
      <c r="G126" s="15"/>
      <c r="H126" s="15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customFormat="false" ht="12.75" hidden="false" customHeight="true" outlineLevel="0" collapsed="false">
      <c r="A127" s="15"/>
      <c r="B127" s="63"/>
      <c r="C127" s="76"/>
      <c r="D127" s="63"/>
      <c r="E127" s="64"/>
      <c r="F127" s="64"/>
      <c r="G127" s="15"/>
      <c r="H127" s="15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56"/>
    </row>
    <row r="128" customFormat="false" ht="12.75" hidden="false" customHeight="true" outlineLevel="0" collapsed="false">
      <c r="A128" s="15"/>
      <c r="B128" s="63"/>
      <c r="C128" s="76"/>
      <c r="D128" s="63"/>
      <c r="E128" s="64"/>
      <c r="F128" s="64"/>
      <c r="G128" s="62"/>
      <c r="H128" s="15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56"/>
    </row>
    <row r="129" customFormat="false" ht="12.75" hidden="false" customHeight="true" outlineLevel="0" collapsed="false">
      <c r="A129" s="15"/>
      <c r="B129" s="63"/>
      <c r="C129" s="76"/>
      <c r="D129" s="63"/>
      <c r="E129" s="64"/>
      <c r="F129" s="64"/>
      <c r="G129" s="15"/>
      <c r="H129" s="15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56"/>
    </row>
    <row r="130" customFormat="false" ht="12.75" hidden="false" customHeight="true" outlineLevel="0" collapsed="false">
      <c r="A130" s="15"/>
      <c r="B130" s="63"/>
      <c r="C130" s="76"/>
      <c r="D130" s="63"/>
      <c r="E130" s="64"/>
      <c r="F130" s="64"/>
      <c r="G130" s="15"/>
      <c r="H130" s="15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56"/>
    </row>
    <row r="131" customFormat="false" ht="12.75" hidden="false" customHeight="true" outlineLevel="0" collapsed="false">
      <c r="A131" s="15"/>
      <c r="B131" s="63"/>
      <c r="C131" s="76"/>
      <c r="D131" s="63"/>
      <c r="E131" s="64"/>
      <c r="F131" s="64"/>
      <c r="G131" s="15"/>
      <c r="H131" s="15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56"/>
    </row>
    <row r="132" customFormat="false" ht="12.75" hidden="false" customHeight="true" outlineLevel="0" collapsed="false">
      <c r="A132" s="15"/>
      <c r="B132" s="15"/>
      <c r="C132" s="76"/>
      <c r="D132" s="68"/>
      <c r="E132" s="62"/>
      <c r="F132" s="62"/>
      <c r="G132" s="15"/>
      <c r="H132" s="15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56"/>
    </row>
    <row r="133" customFormat="false" ht="12.75" hidden="false" customHeight="true" outlineLevel="0" collapsed="false">
      <c r="A133" s="15"/>
      <c r="B133" s="15"/>
      <c r="C133" s="76"/>
      <c r="D133" s="68"/>
      <c r="E133" s="62"/>
      <c r="F133" s="62"/>
      <c r="G133" s="15"/>
      <c r="H133" s="15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56"/>
    </row>
    <row r="134" customFormat="false" ht="12.75" hidden="false" customHeight="true" outlineLevel="0" collapsed="false">
      <c r="A134" s="15"/>
      <c r="B134" s="15"/>
      <c r="C134" s="76"/>
      <c r="D134" s="68"/>
      <c r="E134" s="62"/>
      <c r="F134" s="62"/>
      <c r="G134" s="15"/>
      <c r="H134" s="15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56"/>
    </row>
    <row r="135" customFormat="false" ht="12.75" hidden="false" customHeight="true" outlineLevel="0" collapsed="false">
      <c r="A135" s="15"/>
      <c r="B135" s="15"/>
      <c r="C135" s="76"/>
      <c r="D135" s="68"/>
      <c r="E135" s="62"/>
      <c r="F135" s="62"/>
      <c r="G135" s="15"/>
      <c r="H135" s="15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56"/>
    </row>
    <row r="136" customFormat="false" ht="12.75" hidden="false" customHeight="true" outlineLevel="0" collapsed="false">
      <c r="A136" s="15"/>
      <c r="B136" s="15"/>
      <c r="C136" s="76"/>
      <c r="D136" s="68"/>
      <c r="E136" s="62"/>
      <c r="F136" s="62"/>
      <c r="G136" s="62"/>
      <c r="H136" s="15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56"/>
    </row>
    <row r="137" customFormat="false" ht="12.75" hidden="false" customHeight="true" outlineLevel="0" collapsed="false">
      <c r="A137" s="15" t="s">
        <v>12</v>
      </c>
      <c r="B137" s="15"/>
      <c r="C137" s="76" t="str">
        <f aca="false">IFERROR(VLOOKUP(B136,#REF!,2,0),"")</f>
        <v/>
      </c>
      <c r="D137" s="68"/>
      <c r="E137" s="62"/>
      <c r="F137" s="62" t="n">
        <f aca="false">SUM(F116:F136)</f>
        <v>0</v>
      </c>
      <c r="G137" s="62" t="n">
        <f aca="false">SUM(G116:G136)</f>
        <v>0</v>
      </c>
      <c r="H137" s="15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56"/>
    </row>
    <row r="138" customFormat="false" ht="15.75" hidden="false" customHeight="true" outlineLevel="0" collapsed="false">
      <c r="A138" s="69" t="s">
        <v>72</v>
      </c>
      <c r="B138" s="69"/>
      <c r="C138" s="69"/>
      <c r="D138" s="69"/>
      <c r="E138" s="69"/>
      <c r="F138" s="69"/>
      <c r="G138" s="69"/>
      <c r="H138" s="69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56"/>
    </row>
    <row r="139" customFormat="false" ht="12.75" hidden="false" customHeight="true" outlineLevel="0" collapsed="false">
      <c r="A139" s="70"/>
      <c r="B139" s="70"/>
      <c r="C139" s="71"/>
      <c r="D139" s="72"/>
      <c r="E139" s="71"/>
      <c r="F139" s="71"/>
      <c r="G139" s="73"/>
      <c r="H139" s="7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56"/>
    </row>
    <row r="140" customFormat="false" ht="12.75" hidden="false" customHeight="true" outlineLevel="0" collapsed="false">
      <c r="A140" s="55"/>
      <c r="B140" s="55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56"/>
    </row>
    <row r="141" customFormat="false" ht="21" hidden="false" customHeight="true" outlineLevel="0" collapsed="false">
      <c r="A141" s="54" t="s">
        <v>44</v>
      </c>
      <c r="B141" s="54"/>
      <c r="C141" s="54"/>
      <c r="D141" s="54"/>
      <c r="E141" s="54"/>
      <c r="F141" s="54"/>
      <c r="G141" s="54"/>
      <c r="H141" s="54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56"/>
    </row>
    <row r="142" customFormat="false" ht="15.75" hidden="false" customHeight="true" outlineLevel="0" collapsed="false">
      <c r="A142" s="55" t="s">
        <v>45</v>
      </c>
      <c r="B142" s="11" t="s">
        <v>46</v>
      </c>
      <c r="D142" s="81" t="str">
        <f aca="false">"2023年 11 月 19 日  单位：元"</f>
        <v>2023年 11 月 19 日  单位：元</v>
      </c>
      <c r="E142" s="81"/>
      <c r="F142" s="81"/>
      <c r="G142" s="58" t="s">
        <v>89</v>
      </c>
      <c r="H142" s="58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56"/>
    </row>
    <row r="143" customFormat="false" ht="12.75" hidden="false" customHeight="true" outlineLevel="0" collapsed="false">
      <c r="A143" s="15" t="s">
        <v>14</v>
      </c>
      <c r="B143" s="75" t="s">
        <v>49</v>
      </c>
      <c r="C143" s="82" t="s">
        <v>28</v>
      </c>
      <c r="D143" s="83" t="s">
        <v>29</v>
      </c>
      <c r="E143" s="75" t="s">
        <v>50</v>
      </c>
      <c r="F143" s="75" t="s">
        <v>31</v>
      </c>
      <c r="G143" s="74" t="s">
        <v>12</v>
      </c>
      <c r="H143" s="75" t="s">
        <v>32</v>
      </c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56"/>
    </row>
    <row r="144" customFormat="false" ht="12.75" hidden="false" customHeight="true" outlineLevel="0" collapsed="false">
      <c r="A144" s="15"/>
      <c r="B144" s="15"/>
      <c r="C144" s="76"/>
      <c r="D144" s="15"/>
      <c r="E144" s="62"/>
      <c r="F144" s="62"/>
      <c r="G144" s="62"/>
      <c r="H144" s="15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56"/>
    </row>
    <row r="145" customFormat="false" ht="12.75" hidden="false" customHeight="true" outlineLevel="0" collapsed="false">
      <c r="A145" s="15"/>
      <c r="B145" s="15"/>
      <c r="C145" s="76"/>
      <c r="D145" s="68"/>
      <c r="E145" s="62"/>
      <c r="F145" s="62"/>
      <c r="G145" s="15"/>
      <c r="H145" s="15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56"/>
    </row>
    <row r="146" customFormat="false" ht="12.75" hidden="false" customHeight="true" outlineLevel="0" collapsed="false">
      <c r="A146" s="15"/>
      <c r="B146" s="15"/>
      <c r="C146" s="76"/>
      <c r="D146" s="68"/>
      <c r="E146" s="62"/>
      <c r="F146" s="62"/>
      <c r="G146" s="15"/>
      <c r="H146" s="15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56"/>
    </row>
    <row r="147" customFormat="false" ht="12.75" hidden="false" customHeight="true" outlineLevel="0" collapsed="false">
      <c r="A147" s="15"/>
      <c r="B147" s="15"/>
      <c r="C147" s="76"/>
      <c r="D147" s="68"/>
      <c r="E147" s="62"/>
      <c r="F147" s="62"/>
      <c r="G147" s="15"/>
      <c r="H147" s="15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56"/>
    </row>
    <row r="148" customFormat="false" ht="12.75" hidden="false" customHeight="true" outlineLevel="0" collapsed="false">
      <c r="A148" s="15"/>
      <c r="B148" s="15"/>
      <c r="C148" s="76"/>
      <c r="D148" s="15"/>
      <c r="E148" s="62"/>
      <c r="F148" s="62"/>
      <c r="G148" s="15"/>
      <c r="H148" s="15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56"/>
    </row>
    <row r="149" customFormat="false" ht="12.75" hidden="false" customHeight="true" outlineLevel="0" collapsed="false">
      <c r="A149" s="15"/>
      <c r="B149" s="15"/>
      <c r="C149" s="76"/>
      <c r="D149" s="68"/>
      <c r="E149" s="62"/>
      <c r="F149" s="62"/>
      <c r="G149" s="15"/>
      <c r="H149" s="15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56"/>
    </row>
    <row r="150" customFormat="false" ht="12.75" hidden="false" customHeight="true" outlineLevel="0" collapsed="false">
      <c r="A150" s="15"/>
      <c r="B150" s="15"/>
      <c r="C150" s="76"/>
      <c r="D150" s="68"/>
      <c r="E150" s="62"/>
      <c r="F150" s="62"/>
      <c r="G150" s="15"/>
      <c r="H150" s="15"/>
      <c r="O150" s="56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56"/>
    </row>
    <row r="151" customFormat="false" ht="12.75" hidden="false" customHeight="true" outlineLevel="0" collapsed="false">
      <c r="A151" s="15"/>
      <c r="B151" s="15"/>
      <c r="C151" s="76"/>
      <c r="D151" s="68"/>
      <c r="E151" s="62"/>
      <c r="F151" s="62"/>
      <c r="G151" s="15"/>
      <c r="H151" s="15"/>
      <c r="O151" s="56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56"/>
    </row>
    <row r="152" customFormat="false" ht="12.75" hidden="false" customHeight="true" outlineLevel="0" collapsed="false">
      <c r="A152" s="15"/>
      <c r="B152" s="15"/>
      <c r="C152" s="76"/>
      <c r="D152" s="68"/>
      <c r="E152" s="62"/>
      <c r="F152" s="62"/>
      <c r="G152" s="62"/>
      <c r="H152" s="15"/>
      <c r="O152" s="56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56"/>
    </row>
    <row r="153" customFormat="false" ht="12.75" hidden="false" customHeight="true" outlineLevel="0" collapsed="false">
      <c r="A153" s="15"/>
      <c r="B153" s="15"/>
      <c r="C153" s="76"/>
      <c r="D153" s="68"/>
      <c r="E153" s="62"/>
      <c r="F153" s="62"/>
      <c r="G153" s="15"/>
      <c r="H153" s="15"/>
      <c r="O153" s="56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56"/>
    </row>
    <row r="154" customFormat="false" ht="12.75" hidden="false" customHeight="true" outlineLevel="0" collapsed="false">
      <c r="A154" s="15"/>
      <c r="B154" s="15"/>
      <c r="C154" s="76"/>
      <c r="D154" s="68"/>
      <c r="E154" s="62"/>
      <c r="F154" s="62"/>
      <c r="G154" s="15"/>
      <c r="H154" s="15"/>
      <c r="O154" s="56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56"/>
    </row>
    <row r="155" customFormat="false" ht="12.75" hidden="false" customHeight="true" outlineLevel="0" collapsed="false">
      <c r="A155" s="15"/>
      <c r="B155" s="15"/>
      <c r="C155" s="76"/>
      <c r="D155" s="68"/>
      <c r="E155" s="62"/>
      <c r="F155" s="62"/>
      <c r="G155" s="15"/>
      <c r="H155" s="15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56"/>
    </row>
    <row r="156" customFormat="false" ht="12.75" hidden="false" customHeight="true" outlineLevel="0" collapsed="false">
      <c r="A156" s="15"/>
      <c r="B156" s="15"/>
      <c r="C156" s="76"/>
      <c r="D156" s="68"/>
      <c r="E156" s="62"/>
      <c r="F156" s="62"/>
      <c r="G156" s="62"/>
      <c r="H156" s="15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56"/>
    </row>
    <row r="157" customFormat="false" ht="12.75" hidden="false" customHeight="true" outlineLevel="0" collapsed="false">
      <c r="A157" s="15"/>
      <c r="B157" s="15"/>
      <c r="C157" s="76"/>
      <c r="D157" s="68"/>
      <c r="E157" s="62"/>
      <c r="F157" s="62"/>
      <c r="G157" s="15"/>
      <c r="H157" s="15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56"/>
    </row>
    <row r="158" customFormat="false" ht="12.75" hidden="false" customHeight="true" outlineLevel="0" collapsed="false">
      <c r="A158" s="15"/>
      <c r="B158" s="15"/>
      <c r="C158" s="76"/>
      <c r="D158" s="68"/>
      <c r="E158" s="62"/>
      <c r="F158" s="62"/>
      <c r="G158" s="62"/>
      <c r="H158" s="15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56"/>
    </row>
    <row r="159" customFormat="false" ht="12.75" hidden="false" customHeight="true" outlineLevel="0" collapsed="false">
      <c r="A159" s="15"/>
      <c r="B159" s="15"/>
      <c r="C159" s="76"/>
      <c r="D159" s="68"/>
      <c r="E159" s="62"/>
      <c r="F159" s="62"/>
      <c r="G159" s="15"/>
      <c r="H159" s="15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56"/>
    </row>
    <row r="160" customFormat="false" ht="12.75" hidden="false" customHeight="true" outlineLevel="0" collapsed="false">
      <c r="A160" s="15"/>
      <c r="B160" s="15"/>
      <c r="C160" s="76"/>
      <c r="D160" s="68"/>
      <c r="E160" s="62"/>
      <c r="F160" s="62"/>
      <c r="G160" s="15"/>
      <c r="H160" s="15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56"/>
    </row>
    <row r="161" customFormat="false" ht="12.75" hidden="false" customHeight="true" outlineLevel="0" collapsed="false">
      <c r="A161" s="15"/>
      <c r="B161" s="15"/>
      <c r="C161" s="76"/>
      <c r="D161" s="68"/>
      <c r="E161" s="62"/>
      <c r="F161" s="62"/>
      <c r="G161" s="62"/>
      <c r="H161" s="15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56"/>
    </row>
    <row r="162" customFormat="false" ht="12.75" hidden="false" customHeight="true" outlineLevel="0" collapsed="false">
      <c r="A162" s="15"/>
      <c r="B162" s="15"/>
      <c r="C162" s="76"/>
      <c r="D162" s="68"/>
      <c r="E162" s="62"/>
      <c r="F162" s="62"/>
      <c r="G162" s="62"/>
      <c r="H162" s="15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56"/>
    </row>
    <row r="163" customFormat="false" ht="12.75" hidden="false" customHeight="true" outlineLevel="0" collapsed="false">
      <c r="A163" s="15"/>
      <c r="B163" s="15"/>
      <c r="C163" s="76"/>
      <c r="D163" s="68"/>
      <c r="E163" s="62"/>
      <c r="F163" s="62"/>
      <c r="G163" s="15"/>
      <c r="H163" s="15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56"/>
    </row>
    <row r="164" customFormat="false" ht="12.75" hidden="false" customHeight="true" outlineLevel="0" collapsed="false">
      <c r="A164" s="15"/>
      <c r="B164" s="15"/>
      <c r="C164" s="76"/>
      <c r="D164" s="68"/>
      <c r="E164" s="62"/>
      <c r="F164" s="62"/>
      <c r="G164" s="15"/>
      <c r="H164" s="15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56"/>
    </row>
    <row r="165" customFormat="false" ht="12.75" hidden="false" customHeight="true" outlineLevel="0" collapsed="false">
      <c r="A165" s="15" t="s">
        <v>12</v>
      </c>
      <c r="B165" s="15"/>
      <c r="C165" s="67"/>
      <c r="D165" s="68"/>
      <c r="E165" s="62"/>
      <c r="F165" s="62" t="n">
        <f aca="false">SUM(F144:F164)</f>
        <v>0</v>
      </c>
      <c r="G165" s="62" t="n">
        <f aca="false">SUM(G144:G164)</f>
        <v>0</v>
      </c>
      <c r="H165" s="15"/>
      <c r="I165" s="55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56"/>
    </row>
    <row r="166" customFormat="false" ht="15.75" hidden="false" customHeight="true" outlineLevel="0" collapsed="false">
      <c r="A166" s="69" t="s">
        <v>72</v>
      </c>
      <c r="B166" s="69"/>
      <c r="C166" s="69"/>
      <c r="D166" s="69"/>
      <c r="E166" s="69"/>
      <c r="F166" s="69"/>
      <c r="G166" s="69"/>
      <c r="H166" s="69"/>
      <c r="I166" s="55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56"/>
    </row>
    <row r="167" customFormat="false" ht="12.75" hidden="false" customHeight="true" outlineLevel="0" collapsed="false">
      <c r="A167" s="70"/>
      <c r="B167" s="70"/>
      <c r="C167" s="71"/>
      <c r="D167" s="72"/>
      <c r="E167" s="71"/>
      <c r="F167" s="71"/>
      <c r="G167" s="73"/>
      <c r="H167" s="71"/>
      <c r="I167" s="55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56"/>
    </row>
    <row r="168" customFormat="false" ht="12.75" hidden="false" customHeight="true" outlineLevel="0" collapsed="false">
      <c r="A168" s="55"/>
      <c r="B168" s="55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56"/>
    </row>
    <row r="169" customFormat="false" ht="21" hidden="false" customHeight="true" outlineLevel="0" collapsed="false">
      <c r="A169" s="54" t="s">
        <v>44</v>
      </c>
      <c r="B169" s="54"/>
      <c r="C169" s="54"/>
      <c r="D169" s="54"/>
      <c r="E169" s="54"/>
      <c r="F169" s="54"/>
      <c r="G169" s="54"/>
      <c r="H169" s="54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56"/>
    </row>
    <row r="170" customFormat="false" ht="15.75" hidden="false" customHeight="true" outlineLevel="0" collapsed="false">
      <c r="A170" s="55" t="s">
        <v>45</v>
      </c>
      <c r="B170" s="11" t="s">
        <v>46</v>
      </c>
      <c r="D170" s="81" t="str">
        <f aca="false">"2023年 11 月 19 日  单位：元"</f>
        <v>2023年 11 月 19 日  单位：元</v>
      </c>
      <c r="E170" s="81"/>
      <c r="F170" s="81"/>
      <c r="G170" s="58" t="s">
        <v>90</v>
      </c>
      <c r="H170" s="58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56"/>
    </row>
    <row r="171" customFormat="false" ht="12.75" hidden="false" customHeight="true" outlineLevel="0" collapsed="false">
      <c r="A171" s="15" t="s">
        <v>14</v>
      </c>
      <c r="B171" s="75" t="s">
        <v>49</v>
      </c>
      <c r="C171" s="82" t="s">
        <v>28</v>
      </c>
      <c r="D171" s="83" t="s">
        <v>29</v>
      </c>
      <c r="E171" s="75" t="s">
        <v>50</v>
      </c>
      <c r="F171" s="75" t="s">
        <v>31</v>
      </c>
      <c r="G171" s="74" t="s">
        <v>12</v>
      </c>
      <c r="H171" s="75" t="s">
        <v>32</v>
      </c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56"/>
    </row>
    <row r="172" customFormat="false" ht="12.75" hidden="false" customHeight="true" outlineLevel="0" collapsed="false">
      <c r="A172" s="15"/>
      <c r="B172" s="15"/>
      <c r="C172" s="15"/>
      <c r="D172" s="15"/>
      <c r="E172" s="15"/>
      <c r="F172" s="15"/>
      <c r="G172" s="62"/>
      <c r="H172" s="15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56"/>
    </row>
    <row r="173" customFormat="false" ht="12.75" hidden="false" customHeight="true" outlineLevel="0" collapsed="false">
      <c r="A173" s="15"/>
      <c r="B173" s="15"/>
      <c r="C173" s="76"/>
      <c r="D173" s="68"/>
      <c r="E173" s="62"/>
      <c r="F173" s="62"/>
      <c r="G173" s="15"/>
      <c r="H173" s="15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56"/>
    </row>
    <row r="174" customFormat="false" ht="12.75" hidden="false" customHeight="true" outlineLevel="0" collapsed="false">
      <c r="A174" s="15"/>
      <c r="B174" s="15"/>
      <c r="C174" s="76"/>
      <c r="D174" s="68"/>
      <c r="E174" s="62"/>
      <c r="F174" s="62"/>
      <c r="G174" s="15"/>
      <c r="H174" s="15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56"/>
    </row>
    <row r="175" customFormat="false" ht="12.75" hidden="false" customHeight="true" outlineLevel="0" collapsed="false">
      <c r="A175" s="15"/>
      <c r="B175" s="15"/>
      <c r="C175" s="76"/>
      <c r="D175" s="15"/>
      <c r="E175" s="62"/>
      <c r="F175" s="62"/>
      <c r="G175" s="15"/>
      <c r="H175" s="15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56"/>
    </row>
    <row r="176" customFormat="false" ht="12.75" hidden="false" customHeight="true" outlineLevel="0" collapsed="false">
      <c r="A176" s="15"/>
      <c r="B176" s="15"/>
      <c r="C176" s="76"/>
      <c r="D176" s="68"/>
      <c r="E176" s="62"/>
      <c r="F176" s="62"/>
      <c r="G176" s="15"/>
      <c r="H176" s="15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56"/>
    </row>
    <row r="177" customFormat="false" ht="12.75" hidden="false" customHeight="true" outlineLevel="0" collapsed="false">
      <c r="A177" s="15"/>
      <c r="B177" s="15"/>
      <c r="C177" s="76"/>
      <c r="D177" s="68"/>
      <c r="E177" s="62"/>
      <c r="F177" s="62"/>
      <c r="G177" s="15"/>
      <c r="H177" s="15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56"/>
    </row>
    <row r="178" customFormat="false" ht="12.75" hidden="false" customHeight="true" outlineLevel="0" collapsed="false">
      <c r="A178" s="15"/>
      <c r="B178" s="15"/>
      <c r="C178" s="76"/>
      <c r="D178" s="68"/>
      <c r="E178" s="62"/>
      <c r="F178" s="62"/>
      <c r="G178" s="15"/>
      <c r="H178" s="15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56"/>
    </row>
    <row r="179" customFormat="false" ht="12.75" hidden="false" customHeight="true" outlineLevel="0" collapsed="false">
      <c r="A179" s="15"/>
      <c r="B179" s="15"/>
      <c r="C179" s="15"/>
      <c r="D179" s="15"/>
      <c r="E179" s="15"/>
      <c r="F179" s="15"/>
      <c r="G179" s="62"/>
      <c r="H179" s="15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56"/>
    </row>
    <row r="180" customFormat="false" ht="12.75" hidden="false" customHeight="true" outlineLevel="0" collapsed="false">
      <c r="A180" s="15"/>
      <c r="B180" s="15"/>
      <c r="C180" s="15"/>
      <c r="D180" s="15"/>
      <c r="E180" s="15"/>
      <c r="F180" s="15"/>
      <c r="G180" s="15"/>
      <c r="H180" s="15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56"/>
    </row>
    <row r="181" customFormat="false" ht="12.75" hidden="false" customHeight="true" outlineLevel="0" collapsed="false">
      <c r="A181" s="15"/>
      <c r="B181" s="15"/>
      <c r="C181" s="76"/>
      <c r="D181" s="68"/>
      <c r="E181" s="62"/>
      <c r="F181" s="62"/>
      <c r="G181" s="62"/>
      <c r="H181" s="15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56"/>
    </row>
    <row r="182" customFormat="false" ht="12.75" hidden="false" customHeight="true" outlineLevel="0" collapsed="false">
      <c r="A182" s="15"/>
      <c r="B182" s="15"/>
      <c r="C182" s="76"/>
      <c r="D182" s="68"/>
      <c r="E182" s="62"/>
      <c r="F182" s="62"/>
      <c r="G182" s="15"/>
      <c r="H182" s="15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56"/>
    </row>
    <row r="183" customFormat="false" ht="12.75" hidden="false" customHeight="true" outlineLevel="0" collapsed="false">
      <c r="A183" s="15"/>
      <c r="B183" s="15"/>
      <c r="C183" s="76"/>
      <c r="D183" s="68"/>
      <c r="E183" s="62"/>
      <c r="F183" s="62"/>
      <c r="G183" s="15"/>
      <c r="H183" s="15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56"/>
    </row>
    <row r="184" customFormat="false" ht="12.75" hidden="false" customHeight="true" outlineLevel="0" collapsed="false">
      <c r="A184" s="15"/>
      <c r="B184" s="15"/>
      <c r="C184" s="76"/>
      <c r="D184" s="68"/>
      <c r="E184" s="62"/>
      <c r="F184" s="62"/>
      <c r="G184" s="62"/>
      <c r="H184" s="15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56"/>
    </row>
    <row r="185" customFormat="false" ht="12.75" hidden="false" customHeight="true" outlineLevel="0" collapsed="false">
      <c r="A185" s="15"/>
      <c r="B185" s="15"/>
      <c r="C185" s="76"/>
      <c r="D185" s="68"/>
      <c r="E185" s="62"/>
      <c r="F185" s="62"/>
      <c r="G185" s="15"/>
      <c r="H185" s="15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56"/>
    </row>
    <row r="186" customFormat="false" ht="12.75" hidden="false" customHeight="true" outlineLevel="0" collapsed="false">
      <c r="A186" s="15"/>
      <c r="B186" s="15"/>
      <c r="C186" s="76"/>
      <c r="D186" s="68"/>
      <c r="E186" s="62"/>
      <c r="F186" s="62"/>
      <c r="G186" s="62"/>
      <c r="H186" s="15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56"/>
    </row>
    <row r="187" customFormat="false" ht="12.75" hidden="false" customHeight="true" outlineLevel="0" collapsed="false">
      <c r="A187" s="15"/>
      <c r="B187" s="15"/>
      <c r="C187" s="76"/>
      <c r="D187" s="68"/>
      <c r="E187" s="62"/>
      <c r="F187" s="62"/>
      <c r="G187" s="62"/>
      <c r="H187" s="15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customFormat="false" ht="12.75" hidden="false" customHeight="true" outlineLevel="0" collapsed="false">
      <c r="A188" s="15"/>
      <c r="B188" s="15"/>
      <c r="C188" s="76"/>
      <c r="D188" s="68"/>
      <c r="E188" s="62"/>
      <c r="F188" s="62"/>
      <c r="G188" s="15"/>
      <c r="H188" s="15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customFormat="false" ht="12.75" hidden="false" customHeight="true" outlineLevel="0" collapsed="false">
      <c r="A189" s="15"/>
      <c r="B189" s="15"/>
      <c r="C189" s="76"/>
      <c r="D189" s="68"/>
      <c r="E189" s="62"/>
      <c r="F189" s="62"/>
      <c r="G189" s="15"/>
      <c r="H189" s="15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customFormat="false" ht="12.75" hidden="false" customHeight="true" outlineLevel="0" collapsed="false">
      <c r="A190" s="15"/>
      <c r="B190" s="15"/>
      <c r="C190" s="76"/>
      <c r="D190" s="68"/>
      <c r="E190" s="62"/>
      <c r="F190" s="62"/>
      <c r="G190" s="15"/>
      <c r="H190" s="15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customFormat="false" ht="12.75" hidden="false" customHeight="true" outlineLevel="0" collapsed="false">
      <c r="A191" s="15"/>
      <c r="B191" s="15"/>
      <c r="C191" s="76"/>
      <c r="D191" s="68"/>
      <c r="E191" s="62"/>
      <c r="F191" s="62"/>
      <c r="G191" s="62"/>
      <c r="H191" s="15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customFormat="false" ht="12.75" hidden="false" customHeight="true" outlineLevel="0" collapsed="false">
      <c r="A192" s="15"/>
      <c r="B192" s="15"/>
      <c r="C192" s="76"/>
      <c r="D192" s="68"/>
      <c r="E192" s="62"/>
      <c r="F192" s="62"/>
      <c r="G192" s="15"/>
      <c r="H192" s="15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customFormat="false" ht="12.75" hidden="false" customHeight="true" outlineLevel="0" collapsed="false">
      <c r="A193" s="15" t="s">
        <v>12</v>
      </c>
      <c r="B193" s="15"/>
      <c r="C193" s="67"/>
      <c r="D193" s="68"/>
      <c r="E193" s="62"/>
      <c r="F193" s="62" t="n">
        <f aca="false">SUM(F172:F192)</f>
        <v>0</v>
      </c>
      <c r="G193" s="62" t="n">
        <f aca="false">SUM(G172:G192)</f>
        <v>0</v>
      </c>
      <c r="H193" s="15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customFormat="false" ht="15.75" hidden="false" customHeight="true" outlineLevel="0" collapsed="false">
      <c r="A194" s="69" t="s">
        <v>72</v>
      </c>
      <c r="B194" s="69"/>
      <c r="C194" s="69"/>
      <c r="D194" s="69"/>
      <c r="E194" s="69"/>
      <c r="F194" s="69"/>
      <c r="G194" s="69"/>
      <c r="H194" s="69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customFormat="false" ht="12.75" hidden="false" customHeight="true" outlineLevel="0" collapsed="false">
      <c r="A195" s="70"/>
      <c r="B195" s="70"/>
      <c r="C195" s="71"/>
      <c r="D195" s="72"/>
      <c r="E195" s="71"/>
      <c r="F195" s="71"/>
      <c r="G195" s="73"/>
      <c r="H195" s="7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customFormat="false" ht="12.75" hidden="false" customHeight="true" outlineLevel="0" collapsed="false">
      <c r="A196" s="55"/>
      <c r="B196" s="55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customFormat="false" ht="21" hidden="false" customHeight="true" outlineLevel="0" collapsed="false">
      <c r="A197" s="54" t="s">
        <v>44</v>
      </c>
      <c r="B197" s="54"/>
      <c r="C197" s="54"/>
      <c r="D197" s="54"/>
      <c r="E197" s="54"/>
      <c r="F197" s="54"/>
      <c r="G197" s="54"/>
      <c r="H197" s="54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customFormat="false" ht="15.75" hidden="false" customHeight="true" outlineLevel="0" collapsed="false">
      <c r="A198" s="55" t="s">
        <v>45</v>
      </c>
      <c r="B198" s="11" t="s">
        <v>46</v>
      </c>
      <c r="D198" s="81" t="str">
        <f aca="false">"2023年 11 月 26 日  单位：元"</f>
        <v>2023年 11 月 26 日  单位：元</v>
      </c>
      <c r="E198" s="81"/>
      <c r="F198" s="81"/>
      <c r="G198" s="58" t="s">
        <v>91</v>
      </c>
      <c r="H198" s="58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customFormat="false" ht="12.75" hidden="false" customHeight="true" outlineLevel="0" collapsed="false">
      <c r="A199" s="15" t="s">
        <v>14</v>
      </c>
      <c r="B199" s="75" t="s">
        <v>49</v>
      </c>
      <c r="C199" s="82" t="s">
        <v>28</v>
      </c>
      <c r="D199" s="83" t="s">
        <v>29</v>
      </c>
      <c r="E199" s="75" t="s">
        <v>50</v>
      </c>
      <c r="F199" s="75" t="s">
        <v>31</v>
      </c>
      <c r="G199" s="74" t="s">
        <v>12</v>
      </c>
      <c r="H199" s="75" t="s">
        <v>32</v>
      </c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customFormat="false" ht="12.75" hidden="false" customHeight="true" outlineLevel="0" collapsed="false">
      <c r="A200" s="15"/>
      <c r="B200" s="15"/>
      <c r="C200" s="76"/>
      <c r="D200" s="15"/>
      <c r="E200" s="62"/>
      <c r="F200" s="62"/>
      <c r="G200" s="62"/>
      <c r="H200" s="15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customFormat="false" ht="12.75" hidden="false" customHeight="true" outlineLevel="0" collapsed="false">
      <c r="A201" s="15"/>
      <c r="B201" s="15"/>
      <c r="C201" s="76"/>
      <c r="D201" s="68"/>
      <c r="E201" s="62"/>
      <c r="F201" s="62"/>
      <c r="G201" s="15"/>
      <c r="H201" s="15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</row>
    <row r="202" customFormat="false" ht="12.75" hidden="false" customHeight="true" outlineLevel="0" collapsed="false">
      <c r="A202" s="15"/>
      <c r="B202" s="15"/>
      <c r="C202" s="76"/>
      <c r="D202" s="68"/>
      <c r="E202" s="62"/>
      <c r="F202" s="62"/>
      <c r="G202" s="15"/>
      <c r="H202" s="15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customFormat="false" ht="12.75" hidden="false" customHeight="true" outlineLevel="0" collapsed="false">
      <c r="A203" s="15"/>
      <c r="B203" s="15"/>
      <c r="C203" s="76"/>
      <c r="D203" s="15"/>
      <c r="E203" s="62"/>
      <c r="F203" s="62"/>
      <c r="G203" s="15"/>
      <c r="H203" s="15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customFormat="false" ht="12.75" hidden="false" customHeight="true" outlineLevel="0" collapsed="false">
      <c r="A204" s="15"/>
      <c r="B204" s="15"/>
      <c r="C204" s="76"/>
      <c r="D204" s="68"/>
      <c r="E204" s="62"/>
      <c r="F204" s="62"/>
      <c r="G204" s="15"/>
      <c r="H204" s="15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customFormat="false" ht="12.75" hidden="false" customHeight="true" outlineLevel="0" collapsed="false">
      <c r="A205" s="15"/>
      <c r="B205" s="15"/>
      <c r="C205" s="76"/>
      <c r="D205" s="68"/>
      <c r="E205" s="62"/>
      <c r="F205" s="62"/>
      <c r="G205" s="15"/>
      <c r="H205" s="15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customFormat="false" ht="12.75" hidden="false" customHeight="true" outlineLevel="0" collapsed="false">
      <c r="A206" s="15"/>
      <c r="B206" s="15"/>
      <c r="C206" s="76"/>
      <c r="D206" s="68"/>
      <c r="E206" s="62"/>
      <c r="F206" s="62"/>
      <c r="G206" s="15"/>
      <c r="H206" s="15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customFormat="false" ht="12.75" hidden="false" customHeight="true" outlineLevel="0" collapsed="false">
      <c r="A207" s="15"/>
      <c r="B207" s="15"/>
      <c r="C207" s="76"/>
      <c r="D207" s="68"/>
      <c r="E207" s="62"/>
      <c r="F207" s="62"/>
      <c r="G207" s="62"/>
      <c r="H207" s="15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customFormat="false" ht="12.75" hidden="false" customHeight="true" outlineLevel="0" collapsed="false">
      <c r="A208" s="15"/>
      <c r="B208" s="15"/>
      <c r="C208" s="76"/>
      <c r="D208" s="68"/>
      <c r="E208" s="62"/>
      <c r="F208" s="62"/>
      <c r="G208" s="15"/>
      <c r="H208" s="15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</row>
    <row r="209" customFormat="false" ht="12.75" hidden="false" customHeight="true" outlineLevel="0" collapsed="false">
      <c r="A209" s="15"/>
      <c r="B209" s="15"/>
      <c r="C209" s="76"/>
      <c r="D209" s="68"/>
      <c r="E209" s="62"/>
      <c r="F209" s="62"/>
      <c r="G209" s="15"/>
      <c r="H209" s="15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customFormat="false" ht="12.75" hidden="false" customHeight="true" outlineLevel="0" collapsed="false">
      <c r="A210" s="15"/>
      <c r="B210" s="15"/>
      <c r="C210" s="76"/>
      <c r="D210" s="68"/>
      <c r="E210" s="62"/>
      <c r="F210" s="62"/>
      <c r="G210" s="62"/>
      <c r="H210" s="15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customFormat="false" ht="12.75" hidden="false" customHeight="true" outlineLevel="0" collapsed="false">
      <c r="A211" s="15"/>
      <c r="B211" s="15"/>
      <c r="C211" s="76"/>
      <c r="D211" s="68"/>
      <c r="E211" s="62"/>
      <c r="F211" s="62"/>
      <c r="G211" s="15"/>
      <c r="H211" s="15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customFormat="false" ht="12.75" hidden="false" customHeight="true" outlineLevel="0" collapsed="false">
      <c r="A212" s="15"/>
      <c r="B212" s="15"/>
      <c r="C212" s="76"/>
      <c r="D212" s="68"/>
      <c r="E212" s="62"/>
      <c r="F212" s="62"/>
      <c r="G212" s="15"/>
      <c r="H212" s="15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</row>
    <row r="213" customFormat="false" ht="12.75" hidden="false" customHeight="true" outlineLevel="0" collapsed="false">
      <c r="A213" s="15"/>
      <c r="B213" s="15"/>
      <c r="C213" s="76"/>
      <c r="D213" s="68"/>
      <c r="E213" s="62"/>
      <c r="F213" s="62"/>
      <c r="G213" s="62"/>
      <c r="H213" s="15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customFormat="false" ht="12.75" hidden="false" customHeight="true" outlineLevel="0" collapsed="false">
      <c r="A214" s="15"/>
      <c r="B214" s="15"/>
      <c r="C214" s="76"/>
      <c r="D214" s="68"/>
      <c r="E214" s="62"/>
      <c r="F214" s="62"/>
      <c r="G214" s="15"/>
      <c r="H214" s="15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customFormat="false" ht="12.75" hidden="false" customHeight="true" outlineLevel="0" collapsed="false">
      <c r="A215" s="15"/>
      <c r="B215" s="15"/>
      <c r="C215" s="76"/>
      <c r="D215" s="68"/>
      <c r="E215" s="62"/>
      <c r="F215" s="62"/>
      <c r="G215" s="15"/>
      <c r="H215" s="15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</row>
    <row r="216" customFormat="false" ht="12.75" hidden="false" customHeight="true" outlineLevel="0" collapsed="false">
      <c r="A216" s="15"/>
      <c r="B216" s="15"/>
      <c r="C216" s="76"/>
      <c r="D216" s="68"/>
      <c r="E216" s="62"/>
      <c r="F216" s="62"/>
      <c r="G216" s="62"/>
      <c r="H216" s="15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customFormat="false" ht="12.75" hidden="false" customHeight="true" outlineLevel="0" collapsed="false">
      <c r="A217" s="15"/>
      <c r="B217" s="15"/>
      <c r="C217" s="76"/>
      <c r="D217" s="68"/>
      <c r="E217" s="62"/>
      <c r="F217" s="62"/>
      <c r="G217" s="62"/>
      <c r="H217" s="15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customFormat="false" ht="12.75" hidden="false" customHeight="true" outlineLevel="0" collapsed="false">
      <c r="A218" s="15"/>
      <c r="B218" s="15"/>
      <c r="C218" s="76"/>
      <c r="D218" s="68"/>
      <c r="E218" s="62"/>
      <c r="F218" s="62"/>
      <c r="G218" s="15"/>
      <c r="H218" s="15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customFormat="false" ht="12.75" hidden="false" customHeight="true" outlineLevel="0" collapsed="false">
      <c r="A219" s="15"/>
      <c r="B219" s="15"/>
      <c r="C219" s="76"/>
      <c r="D219" s="68"/>
      <c r="E219" s="62"/>
      <c r="F219" s="62"/>
      <c r="G219" s="62"/>
      <c r="H219" s="15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</row>
    <row r="220" customFormat="false" ht="12.75" hidden="false" customHeight="true" outlineLevel="0" collapsed="false">
      <c r="A220" s="15"/>
      <c r="B220" s="15"/>
      <c r="C220" s="76"/>
      <c r="D220" s="68"/>
      <c r="E220" s="62"/>
      <c r="F220" s="62"/>
      <c r="G220" s="15"/>
      <c r="H220" s="15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customFormat="false" ht="12.75" hidden="false" customHeight="true" outlineLevel="0" collapsed="false">
      <c r="A221" s="15" t="s">
        <v>12</v>
      </c>
      <c r="B221" s="15"/>
      <c r="C221" s="67"/>
      <c r="D221" s="68"/>
      <c r="E221" s="62"/>
      <c r="F221" s="62" t="n">
        <f aca="false">SUM(F200:F220)</f>
        <v>0</v>
      </c>
      <c r="G221" s="62" t="n">
        <f aca="false">SUM(G200:G220)</f>
        <v>0</v>
      </c>
      <c r="H221" s="15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customFormat="false" ht="15.75" hidden="false" customHeight="true" outlineLevel="0" collapsed="false">
      <c r="A222" s="69" t="s">
        <v>72</v>
      </c>
      <c r="B222" s="69"/>
      <c r="C222" s="69"/>
      <c r="D222" s="69"/>
      <c r="E222" s="69"/>
      <c r="F222" s="69"/>
      <c r="G222" s="69"/>
      <c r="H222" s="69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customFormat="false" ht="12.75" hidden="false" customHeight="true" outlineLevel="0" collapsed="false">
      <c r="A223" s="70"/>
      <c r="B223" s="70"/>
      <c r="C223" s="71"/>
      <c r="D223" s="72"/>
      <c r="E223" s="71"/>
      <c r="F223" s="71"/>
      <c r="G223" s="73"/>
      <c r="H223" s="7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customFormat="false" ht="12.75" hidden="false" customHeight="true" outlineLevel="0" collapsed="false">
      <c r="A224" s="55"/>
      <c r="B224" s="55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</row>
    <row r="225" customFormat="false" ht="21" hidden="false" customHeight="true" outlineLevel="0" collapsed="false">
      <c r="A225" s="54" t="s">
        <v>44</v>
      </c>
      <c r="B225" s="54"/>
      <c r="C225" s="54"/>
      <c r="D225" s="54"/>
      <c r="E225" s="54"/>
      <c r="F225" s="54"/>
      <c r="G225" s="54"/>
      <c r="H225" s="54"/>
      <c r="O225" s="56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customFormat="false" ht="15.75" hidden="false" customHeight="true" outlineLevel="0" collapsed="false">
      <c r="A226" s="55" t="s">
        <v>45</v>
      </c>
      <c r="B226" s="11" t="s">
        <v>46</v>
      </c>
      <c r="D226" s="81" t="str">
        <f aca="false">"2023年 11 月 26 日  单位：元"</f>
        <v>2023年 11 月 26 日  单位：元</v>
      </c>
      <c r="E226" s="81"/>
      <c r="F226" s="81"/>
      <c r="G226" s="58" t="s">
        <v>92</v>
      </c>
      <c r="H226" s="58"/>
      <c r="O226" s="56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customFormat="false" ht="12.75" hidden="false" customHeight="true" outlineLevel="0" collapsed="false">
      <c r="A227" s="15" t="s">
        <v>14</v>
      </c>
      <c r="B227" s="75" t="s">
        <v>49</v>
      </c>
      <c r="C227" s="82" t="s">
        <v>28</v>
      </c>
      <c r="D227" s="83" t="s">
        <v>29</v>
      </c>
      <c r="E227" s="75" t="s">
        <v>50</v>
      </c>
      <c r="F227" s="75" t="s">
        <v>31</v>
      </c>
      <c r="G227" s="74" t="s">
        <v>12</v>
      </c>
      <c r="H227" s="75" t="s">
        <v>32</v>
      </c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customFormat="false" ht="12.75" hidden="false" customHeight="true" outlineLevel="0" collapsed="false">
      <c r="A228" s="15"/>
      <c r="B228" s="15"/>
      <c r="C228" s="15"/>
      <c r="D228" s="15"/>
      <c r="E228" s="15"/>
      <c r="F228" s="62"/>
      <c r="G228" s="62"/>
      <c r="H228" s="15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customFormat="false" ht="12.75" hidden="false" customHeight="true" outlineLevel="0" collapsed="false">
      <c r="A229" s="15"/>
      <c r="B229" s="15"/>
      <c r="C229" s="76"/>
      <c r="D229" s="68"/>
      <c r="E229" s="62"/>
      <c r="F229" s="62"/>
      <c r="G229" s="15"/>
      <c r="H229" s="15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customFormat="false" ht="12.75" hidden="false" customHeight="true" outlineLevel="0" collapsed="false">
      <c r="A230" s="15"/>
      <c r="B230" s="15"/>
      <c r="C230" s="76"/>
      <c r="D230" s="68"/>
      <c r="E230" s="62"/>
      <c r="F230" s="62"/>
      <c r="G230" s="15"/>
      <c r="H230" s="15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customFormat="false" ht="12.75" hidden="false" customHeight="true" outlineLevel="0" collapsed="false">
      <c r="A231" s="15"/>
      <c r="B231" s="15"/>
      <c r="C231" s="76"/>
      <c r="D231" s="68"/>
      <c r="E231" s="62"/>
      <c r="F231" s="62"/>
      <c r="G231" s="15"/>
      <c r="H231" s="15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</row>
    <row r="232" customFormat="false" ht="12.75" hidden="false" customHeight="true" outlineLevel="0" collapsed="false">
      <c r="A232" s="15"/>
      <c r="B232" s="15"/>
      <c r="C232" s="76"/>
      <c r="D232" s="68"/>
      <c r="E232" s="62"/>
      <c r="F232" s="62"/>
      <c r="G232" s="15"/>
      <c r="H232" s="15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</row>
    <row r="233" customFormat="false" ht="12.75" hidden="false" customHeight="true" outlineLevel="0" collapsed="false">
      <c r="A233" s="15"/>
      <c r="B233" s="15"/>
      <c r="C233" s="76"/>
      <c r="D233" s="68"/>
      <c r="E233" s="62"/>
      <c r="F233" s="62"/>
      <c r="G233" s="15"/>
      <c r="H233" s="15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customFormat="false" ht="12.75" hidden="false" customHeight="true" outlineLevel="0" collapsed="false">
      <c r="A234" s="15"/>
      <c r="B234" s="15"/>
      <c r="C234" s="76"/>
      <c r="D234" s="68"/>
      <c r="E234" s="62"/>
      <c r="F234" s="62"/>
      <c r="G234" s="15"/>
      <c r="H234" s="15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customFormat="false" ht="12.75" hidden="false" customHeight="true" outlineLevel="0" collapsed="false">
      <c r="A235" s="15"/>
      <c r="B235" s="15"/>
      <c r="C235" s="15"/>
      <c r="D235" s="15"/>
      <c r="E235" s="15"/>
      <c r="F235" s="62"/>
      <c r="G235" s="62"/>
      <c r="H235" s="15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customFormat="false" ht="12.75" hidden="false" customHeight="true" outlineLevel="0" collapsed="false">
      <c r="A236" s="15"/>
      <c r="B236" s="15"/>
      <c r="C236" s="76"/>
      <c r="D236" s="68"/>
      <c r="E236" s="62"/>
      <c r="F236" s="62"/>
      <c r="G236" s="15"/>
      <c r="H236" s="15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customFormat="false" ht="12.75" hidden="false" customHeight="true" outlineLevel="0" collapsed="false">
      <c r="A237" s="15"/>
      <c r="B237" s="15"/>
      <c r="C237" s="76"/>
      <c r="D237" s="68"/>
      <c r="E237" s="62"/>
      <c r="F237" s="62"/>
      <c r="G237" s="62"/>
      <c r="H237" s="15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customFormat="false" ht="12.75" hidden="false" customHeight="true" outlineLevel="0" collapsed="false">
      <c r="A238" s="15"/>
      <c r="B238" s="15"/>
      <c r="C238" s="76"/>
      <c r="D238" s="68"/>
      <c r="E238" s="62"/>
      <c r="F238" s="62"/>
      <c r="G238" s="15"/>
      <c r="H238" s="15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customFormat="false" ht="12.75" hidden="false" customHeight="true" outlineLevel="0" collapsed="false">
      <c r="A239" s="15"/>
      <c r="B239" s="15"/>
      <c r="C239" s="76"/>
      <c r="D239" s="68"/>
      <c r="E239" s="62"/>
      <c r="F239" s="62"/>
      <c r="G239" s="15"/>
      <c r="H239" s="15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customFormat="false" ht="12.75" hidden="false" customHeight="true" outlineLevel="0" collapsed="false">
      <c r="A240" s="15"/>
      <c r="B240" s="15"/>
      <c r="C240" s="15"/>
      <c r="D240" s="15"/>
      <c r="E240" s="15"/>
      <c r="F240" s="62"/>
      <c r="G240" s="62"/>
      <c r="H240" s="15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customFormat="false" ht="12.75" hidden="false" customHeight="true" outlineLevel="0" collapsed="false">
      <c r="A241" s="15"/>
      <c r="B241" s="15"/>
      <c r="C241" s="76"/>
      <c r="D241" s="68"/>
      <c r="E241" s="62"/>
      <c r="F241" s="62"/>
      <c r="G241" s="15"/>
      <c r="H241" s="15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customFormat="false" ht="12.75" hidden="false" customHeight="true" outlineLevel="0" collapsed="false">
      <c r="A242" s="15"/>
      <c r="B242" s="15"/>
      <c r="C242" s="76"/>
      <c r="D242" s="68"/>
      <c r="E242" s="62"/>
      <c r="F242" s="62"/>
      <c r="G242" s="62"/>
      <c r="H242" s="15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customFormat="false" ht="12.75" hidden="false" customHeight="true" outlineLevel="0" collapsed="false">
      <c r="A243" s="15"/>
      <c r="B243" s="15"/>
      <c r="C243" s="76"/>
      <c r="D243" s="68"/>
      <c r="E243" s="62"/>
      <c r="F243" s="62"/>
      <c r="G243" s="62"/>
      <c r="H243" s="15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</row>
    <row r="244" customFormat="false" ht="12.75" hidden="false" customHeight="true" outlineLevel="0" collapsed="false">
      <c r="A244" s="15"/>
      <c r="B244" s="15"/>
      <c r="C244" s="76"/>
      <c r="D244" s="68"/>
      <c r="E244" s="62"/>
      <c r="F244" s="62"/>
      <c r="G244" s="15"/>
      <c r="H244" s="15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customFormat="false" ht="12.75" hidden="false" customHeight="true" outlineLevel="0" collapsed="false">
      <c r="A245" s="15"/>
      <c r="B245" s="15"/>
      <c r="C245" s="76"/>
      <c r="D245" s="68"/>
      <c r="E245" s="62"/>
      <c r="F245" s="62"/>
      <c r="G245" s="15"/>
      <c r="H245" s="15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customFormat="false" ht="12.75" hidden="false" customHeight="true" outlineLevel="0" collapsed="false">
      <c r="A246" s="15"/>
      <c r="B246" s="15"/>
      <c r="C246" s="76"/>
      <c r="D246" s="68"/>
      <c r="E246" s="62"/>
      <c r="F246" s="62"/>
      <c r="G246" s="15"/>
      <c r="H246" s="15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</row>
    <row r="247" customFormat="false" ht="12.75" hidden="false" customHeight="true" outlineLevel="0" collapsed="false">
      <c r="A247" s="15"/>
      <c r="B247" s="15"/>
      <c r="C247" s="76"/>
      <c r="D247" s="68"/>
      <c r="E247" s="62"/>
      <c r="F247" s="62"/>
      <c r="G247" s="62"/>
      <c r="H247" s="15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customFormat="false" ht="12.75" hidden="false" customHeight="true" outlineLevel="0" collapsed="false">
      <c r="A248" s="15"/>
      <c r="B248" s="15"/>
      <c r="C248" s="76"/>
      <c r="D248" s="68"/>
      <c r="E248" s="62"/>
      <c r="F248" s="62"/>
      <c r="G248" s="15"/>
      <c r="H248" s="15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customFormat="false" ht="12.75" hidden="false" customHeight="true" outlineLevel="0" collapsed="false">
      <c r="A249" s="15" t="s">
        <v>12</v>
      </c>
      <c r="B249" s="15"/>
      <c r="C249" s="67"/>
      <c r="D249" s="68"/>
      <c r="E249" s="62"/>
      <c r="F249" s="62" t="n">
        <f aca="false">SUM(F228:F248)</f>
        <v>0</v>
      </c>
      <c r="G249" s="62" t="n">
        <f aca="false">SUM(G228:G248)</f>
        <v>0</v>
      </c>
      <c r="H249" s="15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</row>
    <row r="250" customFormat="false" ht="15.75" hidden="false" customHeight="true" outlineLevel="0" collapsed="false">
      <c r="A250" s="69" t="s">
        <v>72</v>
      </c>
      <c r="B250" s="69"/>
      <c r="C250" s="69"/>
      <c r="D250" s="69"/>
      <c r="E250" s="69"/>
      <c r="F250" s="69"/>
      <c r="G250" s="69"/>
      <c r="H250" s="69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customFormat="false" ht="12.75" hidden="false" customHeight="true" outlineLevel="0" collapsed="false">
      <c r="A251" s="70"/>
      <c r="B251" s="70"/>
      <c r="C251" s="71"/>
      <c r="D251" s="72"/>
      <c r="E251" s="71"/>
      <c r="F251" s="71"/>
      <c r="G251" s="73"/>
      <c r="H251" s="7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</row>
    <row r="252" customFormat="false" ht="12.75" hidden="false" customHeight="true" outlineLevel="0" collapsed="false">
      <c r="A252" s="55"/>
      <c r="B252" s="55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customFormat="false" ht="21" hidden="false" customHeight="true" outlineLevel="0" collapsed="false">
      <c r="A253" s="54" t="s">
        <v>44</v>
      </c>
      <c r="B253" s="54"/>
      <c r="C253" s="54"/>
      <c r="D253" s="54"/>
      <c r="E253" s="54"/>
      <c r="F253" s="54"/>
      <c r="G253" s="54"/>
      <c r="H253" s="54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customFormat="false" ht="15.75" hidden="false" customHeight="true" outlineLevel="0" collapsed="false">
      <c r="A254" s="55" t="s">
        <v>45</v>
      </c>
      <c r="B254" s="11" t="s">
        <v>46</v>
      </c>
      <c r="D254" s="81" t="s">
        <v>93</v>
      </c>
      <c r="E254" s="81"/>
      <c r="F254" s="81"/>
      <c r="G254" s="58" t="s">
        <v>48</v>
      </c>
      <c r="H254" s="58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customFormat="false" ht="12.75" hidden="false" customHeight="true" outlineLevel="0" collapsed="false">
      <c r="A255" s="15" t="s">
        <v>14</v>
      </c>
      <c r="B255" s="75" t="s">
        <v>49</v>
      </c>
      <c r="C255" s="82" t="s">
        <v>28</v>
      </c>
      <c r="D255" s="83" t="s">
        <v>29</v>
      </c>
      <c r="E255" s="75" t="s">
        <v>50</v>
      </c>
      <c r="F255" s="75" t="s">
        <v>31</v>
      </c>
      <c r="G255" s="74" t="s">
        <v>12</v>
      </c>
      <c r="H255" s="75" t="s">
        <v>32</v>
      </c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customFormat="false" ht="12.75" hidden="false" customHeight="true" outlineLevel="0" collapsed="false">
      <c r="A256" s="15"/>
      <c r="B256" s="15"/>
      <c r="C256" s="76"/>
      <c r="D256" s="15"/>
      <c r="E256" s="62"/>
      <c r="F256" s="62"/>
      <c r="G256" s="62"/>
      <c r="H256" s="15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customFormat="false" ht="12.75" hidden="false" customHeight="true" outlineLevel="0" collapsed="false">
      <c r="A257" s="15"/>
      <c r="B257" s="15"/>
      <c r="C257" s="76"/>
      <c r="D257" s="68"/>
      <c r="E257" s="62"/>
      <c r="F257" s="62"/>
      <c r="G257" s="15"/>
      <c r="H257" s="15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customFormat="false" ht="12.75" hidden="false" customHeight="true" outlineLevel="0" collapsed="false">
      <c r="A258" s="15"/>
      <c r="B258" s="15"/>
      <c r="C258" s="76"/>
      <c r="D258" s="68"/>
      <c r="E258" s="62"/>
      <c r="F258" s="62"/>
      <c r="G258" s="15"/>
      <c r="H258" s="15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customFormat="false" ht="12.75" hidden="false" customHeight="true" outlineLevel="0" collapsed="false">
      <c r="A259" s="15"/>
      <c r="B259" s="15"/>
      <c r="C259" s="76"/>
      <c r="D259" s="68"/>
      <c r="E259" s="62"/>
      <c r="F259" s="62"/>
      <c r="G259" s="15"/>
      <c r="H259" s="15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</row>
    <row r="260" customFormat="false" ht="12.75" hidden="false" customHeight="true" outlineLevel="0" collapsed="false">
      <c r="A260" s="15"/>
      <c r="B260" s="15"/>
      <c r="C260" s="76"/>
      <c r="D260" s="68"/>
      <c r="E260" s="62"/>
      <c r="F260" s="62"/>
      <c r="G260" s="15"/>
      <c r="H260" s="15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customFormat="false" ht="12.75" hidden="false" customHeight="true" outlineLevel="0" collapsed="false">
      <c r="A261" s="15"/>
      <c r="B261" s="15"/>
      <c r="C261" s="76"/>
      <c r="D261" s="68"/>
      <c r="E261" s="62"/>
      <c r="F261" s="62"/>
      <c r="G261" s="15"/>
      <c r="H261" s="15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customFormat="false" ht="12.75" hidden="false" customHeight="true" outlineLevel="0" collapsed="false">
      <c r="A262" s="15"/>
      <c r="B262" s="15"/>
      <c r="C262" s="76"/>
      <c r="D262" s="68"/>
      <c r="E262" s="62"/>
      <c r="F262" s="62"/>
      <c r="G262" s="15"/>
      <c r="H262" s="15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customFormat="false" ht="12.75" hidden="false" customHeight="true" outlineLevel="0" collapsed="false">
      <c r="A263" s="15"/>
      <c r="B263" s="15"/>
      <c r="C263" s="76"/>
      <c r="D263" s="68"/>
      <c r="E263" s="62"/>
      <c r="F263" s="62"/>
      <c r="G263" s="62"/>
      <c r="H263" s="15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customFormat="false" ht="12.75" hidden="false" customHeight="true" outlineLevel="0" collapsed="false">
      <c r="A264" s="15"/>
      <c r="B264" s="15"/>
      <c r="C264" s="76"/>
      <c r="D264" s="68"/>
      <c r="E264" s="62"/>
      <c r="F264" s="62"/>
      <c r="G264" s="15"/>
      <c r="H264" s="15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customFormat="false" ht="12.75" hidden="false" customHeight="true" outlineLevel="0" collapsed="false">
      <c r="A265" s="15"/>
      <c r="B265" s="15"/>
      <c r="C265" s="76"/>
      <c r="D265" s="68"/>
      <c r="E265" s="62"/>
      <c r="F265" s="62"/>
      <c r="G265" s="62"/>
      <c r="H265" s="15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customFormat="false" ht="12.75" hidden="false" customHeight="true" outlineLevel="0" collapsed="false">
      <c r="A266" s="15"/>
      <c r="B266" s="15"/>
      <c r="C266" s="76"/>
      <c r="D266" s="68"/>
      <c r="E266" s="62"/>
      <c r="F266" s="62"/>
      <c r="G266" s="15"/>
      <c r="H266" s="15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</row>
    <row r="267" customFormat="false" ht="12.75" hidden="false" customHeight="true" outlineLevel="0" collapsed="false">
      <c r="A267" s="15"/>
      <c r="B267" s="15"/>
      <c r="C267" s="76"/>
      <c r="D267" s="68"/>
      <c r="E267" s="62"/>
      <c r="F267" s="62"/>
      <c r="G267" s="15"/>
      <c r="H267" s="15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</row>
    <row r="268" customFormat="false" ht="12.75" hidden="false" customHeight="true" outlineLevel="0" collapsed="false">
      <c r="A268" s="15"/>
      <c r="B268" s="15"/>
      <c r="C268" s="76"/>
      <c r="D268" s="68"/>
      <c r="E268" s="62"/>
      <c r="F268" s="62"/>
      <c r="G268" s="62"/>
      <c r="H268" s="15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customFormat="false" ht="12.75" hidden="false" customHeight="true" outlineLevel="0" collapsed="false">
      <c r="A269" s="15"/>
      <c r="B269" s="15"/>
      <c r="C269" s="76"/>
      <c r="D269" s="68"/>
      <c r="E269" s="62"/>
      <c r="F269" s="62"/>
      <c r="G269" s="15"/>
      <c r="H269" s="15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customFormat="false" ht="12.75" hidden="false" customHeight="true" outlineLevel="0" collapsed="false">
      <c r="A270" s="15"/>
      <c r="B270" s="15"/>
      <c r="C270" s="76"/>
      <c r="D270" s="68"/>
      <c r="E270" s="62"/>
      <c r="F270" s="62"/>
      <c r="G270" s="62"/>
      <c r="H270" s="15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</row>
    <row r="271" customFormat="false" ht="12.75" hidden="false" customHeight="true" outlineLevel="0" collapsed="false">
      <c r="A271" s="15"/>
      <c r="B271" s="15"/>
      <c r="C271" s="76"/>
      <c r="D271" s="68"/>
      <c r="E271" s="62"/>
      <c r="F271" s="62"/>
      <c r="G271" s="62"/>
      <c r="H271" s="15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customFormat="false" ht="12.75" hidden="false" customHeight="true" outlineLevel="0" collapsed="false">
      <c r="A272" s="15"/>
      <c r="B272" s="15"/>
      <c r="C272" s="76"/>
      <c r="D272" s="68"/>
      <c r="E272" s="62"/>
      <c r="F272" s="62"/>
      <c r="G272" s="15"/>
      <c r="H272" s="15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customFormat="false" ht="12.75" hidden="false" customHeight="true" outlineLevel="0" collapsed="false">
      <c r="A273" s="15"/>
      <c r="B273" s="15"/>
      <c r="C273" s="76"/>
      <c r="D273" s="68"/>
      <c r="E273" s="62"/>
      <c r="F273" s="62"/>
      <c r="G273" s="15"/>
      <c r="H273" s="15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customFormat="false" ht="12.75" hidden="false" customHeight="true" outlineLevel="0" collapsed="false">
      <c r="A274" s="15"/>
      <c r="B274" s="15"/>
      <c r="C274" s="76"/>
      <c r="D274" s="68"/>
      <c r="E274" s="62"/>
      <c r="F274" s="62"/>
      <c r="G274" s="15"/>
      <c r="H274" s="15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customFormat="false" ht="12.75" hidden="false" customHeight="true" outlineLevel="0" collapsed="false">
      <c r="A275" s="15"/>
      <c r="B275" s="15"/>
      <c r="C275" s="76"/>
      <c r="D275" s="68"/>
      <c r="E275" s="62"/>
      <c r="F275" s="62"/>
      <c r="G275" s="62"/>
      <c r="H275" s="15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customFormat="false" ht="12.75" hidden="false" customHeight="true" outlineLevel="0" collapsed="false">
      <c r="A276" s="15"/>
      <c r="B276" s="15"/>
      <c r="C276" s="76"/>
      <c r="D276" s="68"/>
      <c r="E276" s="62"/>
      <c r="F276" s="62"/>
      <c r="G276" s="15"/>
      <c r="H276" s="15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customFormat="false" ht="12.75" hidden="false" customHeight="true" outlineLevel="0" collapsed="false">
      <c r="A277" s="15" t="s">
        <v>12</v>
      </c>
      <c r="B277" s="15"/>
      <c r="C277" s="67"/>
      <c r="D277" s="68"/>
      <c r="E277" s="62"/>
      <c r="F277" s="62" t="n">
        <f aca="false">SUM(F256:F276)</f>
        <v>0</v>
      </c>
      <c r="G277" s="62" t="n">
        <f aca="false">SUM(G256:G276)</f>
        <v>0</v>
      </c>
      <c r="H277" s="15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</row>
    <row r="278" customFormat="false" ht="15.75" hidden="false" customHeight="true" outlineLevel="0" collapsed="false">
      <c r="A278" s="69" t="s">
        <v>72</v>
      </c>
      <c r="B278" s="69"/>
      <c r="C278" s="69"/>
      <c r="D278" s="69"/>
      <c r="E278" s="69"/>
      <c r="F278" s="69"/>
      <c r="G278" s="69"/>
      <c r="H278" s="69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customFormat="false" ht="12.75" hidden="false" customHeight="true" outlineLevel="0" collapsed="false">
      <c r="A279" s="70"/>
      <c r="B279" s="70"/>
      <c r="C279" s="71"/>
      <c r="D279" s="72"/>
      <c r="E279" s="71"/>
      <c r="F279" s="71"/>
      <c r="G279" s="73"/>
      <c r="H279" s="7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customFormat="false" ht="12.75" hidden="false" customHeight="true" outlineLevel="0" collapsed="false">
      <c r="A280" s="55"/>
      <c r="B280" s="55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customFormat="false" ht="12.75" hidden="false" customHeight="true" outlineLevel="0" collapsed="false">
      <c r="A281" s="54" t="s">
        <v>44</v>
      </c>
      <c r="B281" s="54"/>
      <c r="C281" s="54"/>
      <c r="D281" s="54"/>
      <c r="E281" s="54"/>
      <c r="F281" s="54"/>
      <c r="G281" s="54"/>
      <c r="H281" s="54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</row>
    <row r="282" customFormat="false" ht="15" hidden="false" customHeight="true" outlineLevel="0" collapsed="false">
      <c r="A282" s="55" t="s">
        <v>45</v>
      </c>
      <c r="B282" s="11" t="s">
        <v>46</v>
      </c>
      <c r="D282" s="81" t="s">
        <v>93</v>
      </c>
      <c r="E282" s="81"/>
      <c r="F282" s="81"/>
      <c r="G282" s="58" t="s">
        <v>48</v>
      </c>
      <c r="H282" s="58"/>
      <c r="I282" s="18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customFormat="false" ht="15" hidden="false" customHeight="true" outlineLevel="0" collapsed="false">
      <c r="A283" s="15" t="s">
        <v>14</v>
      </c>
      <c r="B283" s="75" t="s">
        <v>49</v>
      </c>
      <c r="C283" s="82" t="s">
        <v>28</v>
      </c>
      <c r="D283" s="83" t="s">
        <v>29</v>
      </c>
      <c r="E283" s="75" t="s">
        <v>50</v>
      </c>
      <c r="F283" s="75" t="s">
        <v>31</v>
      </c>
      <c r="G283" s="74" t="s">
        <v>12</v>
      </c>
      <c r="H283" s="75" t="s">
        <v>32</v>
      </c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customFormat="false" ht="15" hidden="false" customHeight="true" outlineLevel="0" collapsed="false">
      <c r="A284" s="15"/>
      <c r="B284" s="15"/>
      <c r="C284" s="76"/>
      <c r="D284" s="15"/>
      <c r="E284" s="62"/>
      <c r="F284" s="62"/>
      <c r="G284" s="62"/>
      <c r="H284" s="15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customFormat="false" ht="15" hidden="false" customHeight="true" outlineLevel="0" collapsed="false">
      <c r="A285" s="15"/>
      <c r="B285" s="15"/>
      <c r="C285" s="76"/>
      <c r="D285" s="68"/>
      <c r="E285" s="62"/>
      <c r="F285" s="62"/>
      <c r="G285" s="15"/>
      <c r="H285" s="15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customFormat="false" ht="15" hidden="false" customHeight="true" outlineLevel="0" collapsed="false">
      <c r="A286" s="15"/>
      <c r="B286" s="15"/>
      <c r="C286" s="76"/>
      <c r="D286" s="68"/>
      <c r="E286" s="62"/>
      <c r="F286" s="62"/>
      <c r="G286" s="15"/>
      <c r="H286" s="15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customFormat="false" ht="15" hidden="false" customHeight="true" outlineLevel="0" collapsed="false">
      <c r="A287" s="15"/>
      <c r="B287" s="15"/>
      <c r="C287" s="76"/>
      <c r="D287" s="68"/>
      <c r="E287" s="62"/>
      <c r="F287" s="62"/>
      <c r="G287" s="15"/>
      <c r="H287" s="15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</row>
    <row r="288" customFormat="false" ht="15" hidden="false" customHeight="true" outlineLevel="0" collapsed="false">
      <c r="A288" s="15"/>
      <c r="B288" s="15"/>
      <c r="C288" s="76"/>
      <c r="D288" s="68"/>
      <c r="E288" s="62"/>
      <c r="F288" s="62"/>
      <c r="G288" s="15"/>
      <c r="H288" s="15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customFormat="false" ht="15" hidden="false" customHeight="true" outlineLevel="0" collapsed="false">
      <c r="A289" s="15"/>
      <c r="B289" s="15"/>
      <c r="C289" s="76"/>
      <c r="D289" s="68"/>
      <c r="E289" s="62"/>
      <c r="F289" s="62"/>
      <c r="G289" s="15"/>
      <c r="H289" s="15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customFormat="false" ht="15" hidden="false" customHeight="true" outlineLevel="0" collapsed="false">
      <c r="A290" s="15"/>
      <c r="B290" s="15"/>
      <c r="C290" s="76"/>
      <c r="D290" s="68"/>
      <c r="E290" s="62"/>
      <c r="F290" s="62"/>
      <c r="G290" s="15"/>
      <c r="H290" s="15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customFormat="false" ht="15" hidden="false" customHeight="true" outlineLevel="0" collapsed="false">
      <c r="A291" s="15"/>
      <c r="B291" s="15"/>
      <c r="C291" s="76"/>
      <c r="D291" s="68"/>
      <c r="E291" s="62"/>
      <c r="F291" s="62"/>
      <c r="G291" s="62"/>
      <c r="H291" s="15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</row>
    <row r="292" customFormat="false" ht="15" hidden="false" customHeight="true" outlineLevel="0" collapsed="false">
      <c r="A292" s="15"/>
      <c r="B292" s="15"/>
      <c r="C292" s="76"/>
      <c r="D292" s="68"/>
      <c r="E292" s="62"/>
      <c r="F292" s="62"/>
      <c r="G292" s="15"/>
      <c r="H292" s="15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customFormat="false" ht="15" hidden="false" customHeight="true" outlineLevel="0" collapsed="false">
      <c r="A293" s="15"/>
      <c r="B293" s="15"/>
      <c r="C293" s="76"/>
      <c r="D293" s="68"/>
      <c r="E293" s="62"/>
      <c r="F293" s="62"/>
      <c r="G293" s="62"/>
      <c r="H293" s="15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customFormat="false" ht="15" hidden="false" customHeight="true" outlineLevel="0" collapsed="false">
      <c r="A294" s="15"/>
      <c r="B294" s="15"/>
      <c r="C294" s="76"/>
      <c r="D294" s="68"/>
      <c r="E294" s="62"/>
      <c r="F294" s="62"/>
      <c r="G294" s="15"/>
      <c r="H294" s="15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</row>
    <row r="295" customFormat="false" ht="15.75" hidden="false" customHeight="true" outlineLevel="0" collapsed="false">
      <c r="A295" s="15"/>
      <c r="B295" s="15"/>
      <c r="C295" s="76"/>
      <c r="D295" s="68"/>
      <c r="E295" s="62"/>
      <c r="F295" s="62"/>
      <c r="G295" s="15"/>
      <c r="H295" s="15"/>
    </row>
    <row r="296" customFormat="false" ht="15.75" hidden="false" customHeight="true" outlineLevel="0" collapsed="false">
      <c r="A296" s="15"/>
      <c r="B296" s="15"/>
      <c r="C296" s="76"/>
      <c r="D296" s="68"/>
      <c r="E296" s="62"/>
      <c r="F296" s="62"/>
      <c r="G296" s="62"/>
      <c r="H296" s="15"/>
    </row>
    <row r="297" customFormat="false" ht="14.25" hidden="false" customHeight="true" outlineLevel="0" collapsed="false">
      <c r="A297" s="15"/>
      <c r="B297" s="15"/>
      <c r="C297" s="76"/>
      <c r="D297" s="68"/>
      <c r="E297" s="62"/>
      <c r="F297" s="62"/>
      <c r="G297" s="15"/>
      <c r="H297" s="15"/>
    </row>
    <row r="298" customFormat="false" ht="15.75" hidden="false" customHeight="true" outlineLevel="0" collapsed="false">
      <c r="A298" s="15"/>
      <c r="B298" s="15"/>
      <c r="C298" s="76"/>
      <c r="D298" s="68"/>
      <c r="E298" s="62"/>
      <c r="F298" s="62"/>
      <c r="G298" s="62"/>
      <c r="H298" s="15"/>
    </row>
    <row r="299" customFormat="false" ht="14.25" hidden="false" customHeight="true" outlineLevel="0" collapsed="false">
      <c r="A299" s="15"/>
      <c r="B299" s="15"/>
      <c r="C299" s="76"/>
      <c r="D299" s="68"/>
      <c r="E299" s="62"/>
      <c r="F299" s="62"/>
      <c r="G299" s="62"/>
      <c r="H299" s="15"/>
    </row>
    <row r="300" customFormat="false" ht="14.25" hidden="false" customHeight="true" outlineLevel="0" collapsed="false">
      <c r="A300" s="15"/>
      <c r="B300" s="15"/>
      <c r="C300" s="76"/>
      <c r="D300" s="68"/>
      <c r="E300" s="62"/>
      <c r="F300" s="62"/>
      <c r="G300" s="15"/>
      <c r="H300" s="15"/>
    </row>
    <row r="301" customFormat="false" ht="14.25" hidden="false" customHeight="true" outlineLevel="0" collapsed="false">
      <c r="A301" s="15"/>
      <c r="B301" s="15"/>
      <c r="C301" s="76"/>
      <c r="D301" s="68"/>
      <c r="E301" s="62"/>
      <c r="F301" s="62"/>
      <c r="G301" s="15"/>
      <c r="H301" s="15"/>
    </row>
    <row r="302" customFormat="false" ht="15" hidden="false" customHeight="false" outlineLevel="0" collapsed="false">
      <c r="A302" s="15"/>
      <c r="B302" s="15"/>
      <c r="C302" s="76"/>
      <c r="D302" s="68"/>
      <c r="E302" s="62"/>
      <c r="F302" s="62"/>
      <c r="G302" s="15"/>
      <c r="H302" s="15"/>
    </row>
    <row r="303" customFormat="false" ht="15" hidden="false" customHeight="false" outlineLevel="0" collapsed="false">
      <c r="A303" s="15"/>
      <c r="B303" s="15"/>
      <c r="C303" s="76"/>
      <c r="D303" s="68"/>
      <c r="E303" s="62"/>
      <c r="F303" s="62"/>
      <c r="G303" s="62"/>
      <c r="H303" s="15"/>
    </row>
    <row r="304" customFormat="false" ht="15" hidden="false" customHeight="false" outlineLevel="0" collapsed="false">
      <c r="A304" s="15"/>
      <c r="B304" s="15"/>
      <c r="C304" s="76"/>
      <c r="D304" s="68"/>
      <c r="E304" s="62"/>
      <c r="F304" s="62"/>
      <c r="G304" s="15"/>
      <c r="H304" s="15"/>
    </row>
    <row r="305" customFormat="false" ht="15" hidden="false" customHeight="false" outlineLevel="0" collapsed="false">
      <c r="A305" s="15" t="s">
        <v>12</v>
      </c>
      <c r="B305" s="15"/>
      <c r="C305" s="67"/>
      <c r="D305" s="68"/>
      <c r="E305" s="62"/>
      <c r="F305" s="62" t="n">
        <f aca="false">SUM(F284:F304)</f>
        <v>0</v>
      </c>
      <c r="G305" s="62" t="n">
        <f aca="false">SUM(G284:G304)</f>
        <v>0</v>
      </c>
      <c r="H305" s="15"/>
    </row>
    <row r="306" customFormat="false" ht="21.45" hidden="false" customHeight="false" outlineLevel="0" collapsed="false">
      <c r="A306" s="69" t="s">
        <v>72</v>
      </c>
      <c r="B306" s="69"/>
      <c r="C306" s="69"/>
      <c r="D306" s="69"/>
      <c r="E306" s="69"/>
      <c r="F306" s="69"/>
      <c r="G306" s="69"/>
      <c r="H306" s="69"/>
    </row>
    <row r="307" customFormat="false" ht="15" hidden="false" customHeight="false" outlineLevel="0" collapsed="false">
      <c r="A307" s="70"/>
      <c r="B307" s="70"/>
      <c r="C307" s="71"/>
      <c r="D307" s="72"/>
      <c r="E307" s="71"/>
      <c r="F307" s="71"/>
      <c r="G307" s="73"/>
      <c r="H307" s="71"/>
    </row>
    <row r="308" customFormat="false" ht="15" hidden="false" customHeight="false" outlineLevel="0" collapsed="false"/>
    <row r="309" customFormat="false" ht="24.45" hidden="false" customHeight="false" outlineLevel="0" collapsed="false">
      <c r="A309" s="54" t="s">
        <v>44</v>
      </c>
      <c r="B309" s="54"/>
      <c r="C309" s="54"/>
      <c r="D309" s="54"/>
      <c r="E309" s="54"/>
      <c r="F309" s="54"/>
      <c r="G309" s="54"/>
      <c r="H309" s="54"/>
    </row>
    <row r="310" customFormat="false" ht="19.55" hidden="false" customHeight="true" outlineLevel="0" collapsed="false">
      <c r="A310" s="55" t="s">
        <v>45</v>
      </c>
      <c r="B310" s="11" t="s">
        <v>46</v>
      </c>
      <c r="D310" s="81" t="s">
        <v>93</v>
      </c>
      <c r="E310" s="81"/>
      <c r="F310" s="81"/>
      <c r="G310" s="58" t="s">
        <v>48</v>
      </c>
      <c r="H310" s="58"/>
    </row>
    <row r="311" customFormat="false" ht="18.65" hidden="false" customHeight="false" outlineLevel="0" collapsed="false">
      <c r="A311" s="15" t="s">
        <v>14</v>
      </c>
      <c r="B311" s="75" t="s">
        <v>49</v>
      </c>
      <c r="C311" s="82" t="s">
        <v>28</v>
      </c>
      <c r="D311" s="83" t="s">
        <v>29</v>
      </c>
      <c r="E311" s="75" t="s">
        <v>50</v>
      </c>
      <c r="F311" s="75" t="s">
        <v>31</v>
      </c>
      <c r="G311" s="74" t="s">
        <v>12</v>
      </c>
      <c r="H311" s="75" t="s">
        <v>32</v>
      </c>
    </row>
    <row r="312" customFormat="false" ht="15" hidden="false" customHeight="false" outlineLevel="0" collapsed="false">
      <c r="A312" s="15"/>
      <c r="B312" s="15"/>
      <c r="C312" s="76"/>
      <c r="D312" s="15"/>
      <c r="E312" s="62"/>
      <c r="F312" s="62"/>
      <c r="G312" s="62"/>
      <c r="H312" s="15"/>
    </row>
    <row r="313" customFormat="false" ht="15" hidden="false" customHeight="false" outlineLevel="0" collapsed="false">
      <c r="A313" s="15"/>
      <c r="B313" s="15"/>
      <c r="C313" s="76"/>
      <c r="D313" s="68"/>
      <c r="E313" s="62"/>
      <c r="F313" s="62"/>
      <c r="G313" s="15"/>
      <c r="H313" s="15"/>
    </row>
    <row r="314" customFormat="false" ht="15" hidden="false" customHeight="false" outlineLevel="0" collapsed="false">
      <c r="A314" s="15"/>
      <c r="B314" s="15"/>
      <c r="C314" s="76"/>
      <c r="D314" s="68"/>
      <c r="E314" s="62"/>
      <c r="F314" s="62"/>
      <c r="G314" s="15"/>
      <c r="H314" s="15"/>
    </row>
    <row r="315" customFormat="false" ht="15" hidden="false" customHeight="false" outlineLevel="0" collapsed="false">
      <c r="A315" s="15"/>
      <c r="B315" s="15"/>
      <c r="C315" s="76"/>
      <c r="D315" s="68"/>
      <c r="E315" s="62"/>
      <c r="F315" s="62"/>
      <c r="G315" s="15"/>
      <c r="H315" s="15"/>
    </row>
    <row r="316" customFormat="false" ht="15" hidden="false" customHeight="false" outlineLevel="0" collapsed="false">
      <c r="A316" s="15"/>
      <c r="B316" s="15"/>
      <c r="C316" s="76"/>
      <c r="D316" s="68"/>
      <c r="E316" s="62"/>
      <c r="F316" s="62"/>
      <c r="G316" s="15"/>
      <c r="H316" s="15"/>
    </row>
    <row r="317" customFormat="false" ht="15" hidden="false" customHeight="false" outlineLevel="0" collapsed="false">
      <c r="A317" s="15"/>
      <c r="B317" s="15"/>
      <c r="C317" s="76"/>
      <c r="D317" s="68"/>
      <c r="E317" s="62"/>
      <c r="F317" s="62"/>
      <c r="G317" s="15"/>
      <c r="H317" s="15"/>
    </row>
    <row r="318" customFormat="false" ht="15" hidden="false" customHeight="false" outlineLevel="0" collapsed="false">
      <c r="A318" s="15"/>
      <c r="B318" s="15"/>
      <c r="C318" s="76"/>
      <c r="D318" s="68"/>
      <c r="E318" s="62"/>
      <c r="F318" s="62"/>
      <c r="G318" s="15"/>
      <c r="H318" s="15"/>
    </row>
    <row r="319" customFormat="false" ht="15" hidden="false" customHeight="false" outlineLevel="0" collapsed="false">
      <c r="A319" s="15"/>
      <c r="B319" s="15"/>
      <c r="C319" s="76"/>
      <c r="D319" s="68"/>
      <c r="E319" s="62"/>
      <c r="F319" s="62"/>
      <c r="G319" s="62"/>
      <c r="H319" s="15"/>
    </row>
    <row r="320" customFormat="false" ht="15" hidden="false" customHeight="false" outlineLevel="0" collapsed="false">
      <c r="A320" s="15"/>
      <c r="B320" s="15"/>
      <c r="C320" s="76"/>
      <c r="D320" s="68"/>
      <c r="E320" s="62"/>
      <c r="F320" s="62"/>
      <c r="G320" s="15"/>
      <c r="H320" s="15"/>
    </row>
    <row r="321" customFormat="false" ht="15" hidden="false" customHeight="false" outlineLevel="0" collapsed="false">
      <c r="A321" s="15"/>
      <c r="B321" s="15"/>
      <c r="C321" s="76"/>
      <c r="D321" s="68"/>
      <c r="E321" s="62"/>
      <c r="F321" s="62"/>
      <c r="G321" s="62"/>
      <c r="H321" s="15"/>
    </row>
    <row r="322" customFormat="false" ht="15" hidden="false" customHeight="false" outlineLevel="0" collapsed="false">
      <c r="A322" s="15"/>
      <c r="B322" s="15"/>
      <c r="C322" s="76"/>
      <c r="D322" s="68"/>
      <c r="E322" s="62"/>
      <c r="F322" s="62"/>
      <c r="G322" s="15"/>
      <c r="H322" s="15"/>
    </row>
    <row r="323" customFormat="false" ht="15" hidden="false" customHeight="false" outlineLevel="0" collapsed="false">
      <c r="A323" s="15"/>
      <c r="B323" s="15"/>
      <c r="C323" s="76"/>
      <c r="D323" s="68"/>
      <c r="E323" s="62"/>
      <c r="F323" s="62"/>
      <c r="G323" s="15"/>
      <c r="H323" s="15"/>
    </row>
    <row r="324" customFormat="false" ht="15" hidden="false" customHeight="false" outlineLevel="0" collapsed="false">
      <c r="A324" s="15"/>
      <c r="B324" s="15"/>
      <c r="C324" s="76"/>
      <c r="D324" s="68"/>
      <c r="E324" s="62"/>
      <c r="F324" s="62"/>
      <c r="G324" s="62"/>
      <c r="H324" s="15"/>
    </row>
    <row r="325" customFormat="false" ht="15" hidden="false" customHeight="false" outlineLevel="0" collapsed="false">
      <c r="A325" s="15"/>
      <c r="B325" s="15"/>
      <c r="C325" s="76"/>
      <c r="D325" s="68"/>
      <c r="E325" s="62"/>
      <c r="F325" s="62"/>
      <c r="G325" s="15"/>
      <c r="H325" s="15"/>
    </row>
    <row r="326" customFormat="false" ht="15" hidden="false" customHeight="false" outlineLevel="0" collapsed="false">
      <c r="A326" s="15"/>
      <c r="B326" s="15"/>
      <c r="C326" s="76"/>
      <c r="D326" s="68"/>
      <c r="E326" s="62"/>
      <c r="F326" s="62"/>
      <c r="G326" s="62"/>
      <c r="H326" s="15"/>
    </row>
    <row r="327" customFormat="false" ht="15" hidden="false" customHeight="false" outlineLevel="0" collapsed="false">
      <c r="A327" s="15"/>
      <c r="B327" s="15"/>
      <c r="C327" s="76"/>
      <c r="D327" s="68"/>
      <c r="E327" s="62"/>
      <c r="F327" s="62"/>
      <c r="G327" s="62"/>
      <c r="H327" s="15"/>
    </row>
    <row r="328" customFormat="false" ht="15" hidden="false" customHeight="false" outlineLevel="0" collapsed="false">
      <c r="A328" s="15"/>
      <c r="B328" s="15"/>
      <c r="C328" s="76"/>
      <c r="D328" s="68"/>
      <c r="E328" s="62"/>
      <c r="F328" s="62"/>
      <c r="G328" s="15"/>
      <c r="H328" s="15"/>
    </row>
    <row r="329" customFormat="false" ht="15" hidden="false" customHeight="false" outlineLevel="0" collapsed="false">
      <c r="A329" s="15"/>
      <c r="B329" s="15"/>
      <c r="C329" s="76"/>
      <c r="D329" s="68"/>
      <c r="E329" s="62"/>
      <c r="F329" s="62"/>
      <c r="G329" s="15"/>
      <c r="H329" s="15"/>
    </row>
    <row r="330" customFormat="false" ht="15" hidden="false" customHeight="false" outlineLevel="0" collapsed="false">
      <c r="A330" s="15"/>
      <c r="B330" s="15"/>
      <c r="C330" s="76"/>
      <c r="D330" s="68"/>
      <c r="E330" s="62"/>
      <c r="F330" s="62"/>
      <c r="G330" s="15"/>
      <c r="H330" s="15"/>
    </row>
    <row r="331" customFormat="false" ht="15" hidden="false" customHeight="false" outlineLevel="0" collapsed="false">
      <c r="A331" s="15"/>
      <c r="B331" s="15"/>
      <c r="C331" s="76"/>
      <c r="D331" s="68"/>
      <c r="E331" s="62"/>
      <c r="F331" s="62"/>
      <c r="G331" s="62"/>
      <c r="H331" s="15"/>
    </row>
    <row r="332" customFormat="false" ht="15" hidden="false" customHeight="false" outlineLevel="0" collapsed="false">
      <c r="A332" s="15"/>
      <c r="B332" s="15"/>
      <c r="C332" s="76"/>
      <c r="D332" s="68"/>
      <c r="E332" s="62"/>
      <c r="F332" s="62"/>
      <c r="G332" s="15"/>
      <c r="H332" s="15"/>
    </row>
    <row r="333" customFormat="false" ht="15" hidden="false" customHeight="false" outlineLevel="0" collapsed="false">
      <c r="A333" s="15" t="s">
        <v>12</v>
      </c>
      <c r="B333" s="15"/>
      <c r="C333" s="67"/>
      <c r="D333" s="68"/>
      <c r="E333" s="62"/>
      <c r="F333" s="62" t="n">
        <f aca="false">SUM(F312:F332)</f>
        <v>0</v>
      </c>
      <c r="G333" s="62" t="n">
        <f aca="false">SUM(G312:G332)</f>
        <v>0</v>
      </c>
      <c r="H333" s="15"/>
    </row>
    <row r="334" customFormat="false" ht="21.45" hidden="false" customHeight="false" outlineLevel="0" collapsed="false">
      <c r="A334" s="69" t="s">
        <v>72</v>
      </c>
      <c r="B334" s="69"/>
      <c r="C334" s="69"/>
      <c r="D334" s="69"/>
      <c r="E334" s="69"/>
      <c r="F334" s="69"/>
      <c r="G334" s="69"/>
      <c r="H334" s="69"/>
    </row>
    <row r="335" customFormat="false" ht="15" hidden="false" customHeight="false" outlineLevel="0" collapsed="false">
      <c r="A335" s="70"/>
      <c r="B335" s="70"/>
      <c r="C335" s="71"/>
      <c r="D335" s="72"/>
      <c r="E335" s="71"/>
      <c r="F335" s="71"/>
      <c r="G335" s="73"/>
      <c r="H335" s="71"/>
    </row>
    <row r="336" customFormat="false" ht="15" hidden="false" customHeight="false" outlineLevel="0" collapsed="false"/>
    <row r="337" customFormat="false" ht="24.45" hidden="false" customHeight="false" outlineLevel="0" collapsed="false">
      <c r="A337" s="54" t="s">
        <v>44</v>
      </c>
      <c r="B337" s="54"/>
      <c r="C337" s="54"/>
      <c r="D337" s="54"/>
      <c r="E337" s="54"/>
      <c r="F337" s="54"/>
      <c r="G337" s="54"/>
      <c r="H337" s="54"/>
    </row>
    <row r="338" customFormat="false" ht="19.55" hidden="false" customHeight="true" outlineLevel="0" collapsed="false">
      <c r="A338" s="55" t="s">
        <v>45</v>
      </c>
      <c r="B338" s="11" t="s">
        <v>46</v>
      </c>
      <c r="D338" s="81" t="s">
        <v>93</v>
      </c>
      <c r="E338" s="81"/>
      <c r="F338" s="81"/>
      <c r="G338" s="58" t="s">
        <v>48</v>
      </c>
      <c r="H338" s="58"/>
    </row>
    <row r="339" customFormat="false" ht="18.65" hidden="false" customHeight="false" outlineLevel="0" collapsed="false">
      <c r="A339" s="15" t="s">
        <v>14</v>
      </c>
      <c r="B339" s="75" t="s">
        <v>49</v>
      </c>
      <c r="C339" s="82" t="s">
        <v>28</v>
      </c>
      <c r="D339" s="83" t="s">
        <v>29</v>
      </c>
      <c r="E339" s="75" t="s">
        <v>50</v>
      </c>
      <c r="F339" s="75" t="s">
        <v>31</v>
      </c>
      <c r="G339" s="74" t="s">
        <v>12</v>
      </c>
      <c r="H339" s="75" t="s">
        <v>32</v>
      </c>
    </row>
    <row r="340" customFormat="false" ht="15" hidden="false" customHeight="false" outlineLevel="0" collapsed="false">
      <c r="A340" s="15"/>
      <c r="B340" s="15"/>
      <c r="C340" s="76"/>
      <c r="D340" s="15"/>
      <c r="E340" s="62"/>
      <c r="F340" s="62"/>
      <c r="G340" s="62"/>
      <c r="H340" s="15"/>
    </row>
    <row r="341" customFormat="false" ht="15" hidden="false" customHeight="false" outlineLevel="0" collapsed="false">
      <c r="A341" s="15"/>
      <c r="B341" s="15"/>
      <c r="C341" s="76"/>
      <c r="D341" s="68"/>
      <c r="E341" s="62"/>
      <c r="F341" s="62"/>
      <c r="G341" s="15"/>
      <c r="H341" s="15"/>
    </row>
    <row r="342" customFormat="false" ht="15" hidden="false" customHeight="false" outlineLevel="0" collapsed="false">
      <c r="A342" s="15"/>
      <c r="B342" s="15"/>
      <c r="C342" s="76"/>
      <c r="D342" s="68"/>
      <c r="E342" s="62"/>
      <c r="F342" s="62"/>
      <c r="G342" s="15"/>
      <c r="H342" s="15"/>
    </row>
    <row r="343" customFormat="false" ht="15" hidden="false" customHeight="false" outlineLevel="0" collapsed="false">
      <c r="A343" s="15"/>
      <c r="B343" s="15"/>
      <c r="C343" s="76"/>
      <c r="D343" s="68"/>
      <c r="E343" s="62"/>
      <c r="F343" s="62"/>
      <c r="G343" s="15"/>
      <c r="H343" s="15"/>
    </row>
    <row r="344" customFormat="false" ht="15" hidden="false" customHeight="false" outlineLevel="0" collapsed="false">
      <c r="A344" s="15"/>
      <c r="B344" s="15"/>
      <c r="C344" s="76"/>
      <c r="D344" s="68"/>
      <c r="E344" s="62"/>
      <c r="F344" s="62"/>
      <c r="G344" s="15"/>
      <c r="H344" s="15"/>
    </row>
    <row r="345" customFormat="false" ht="15" hidden="false" customHeight="false" outlineLevel="0" collapsed="false">
      <c r="A345" s="15"/>
      <c r="B345" s="15"/>
      <c r="C345" s="76"/>
      <c r="D345" s="68"/>
      <c r="E345" s="62"/>
      <c r="F345" s="62"/>
      <c r="G345" s="15"/>
      <c r="H345" s="15"/>
    </row>
    <row r="346" customFormat="false" ht="15" hidden="false" customHeight="false" outlineLevel="0" collapsed="false">
      <c r="A346" s="15"/>
      <c r="B346" s="15"/>
      <c r="C346" s="76"/>
      <c r="D346" s="68"/>
      <c r="E346" s="62"/>
      <c r="F346" s="62"/>
      <c r="G346" s="15"/>
      <c r="H346" s="15"/>
    </row>
    <row r="347" customFormat="false" ht="15" hidden="false" customHeight="false" outlineLevel="0" collapsed="false">
      <c r="A347" s="15"/>
      <c r="B347" s="15"/>
      <c r="C347" s="76"/>
      <c r="D347" s="68"/>
      <c r="E347" s="62"/>
      <c r="F347" s="62"/>
      <c r="G347" s="62"/>
      <c r="H347" s="15"/>
    </row>
    <row r="348" customFormat="false" ht="15" hidden="false" customHeight="false" outlineLevel="0" collapsed="false">
      <c r="A348" s="15"/>
      <c r="B348" s="15"/>
      <c r="C348" s="76"/>
      <c r="D348" s="68"/>
      <c r="E348" s="62"/>
      <c r="F348" s="62"/>
      <c r="G348" s="15"/>
      <c r="H348" s="15"/>
    </row>
    <row r="349" customFormat="false" ht="15" hidden="false" customHeight="false" outlineLevel="0" collapsed="false">
      <c r="A349" s="15"/>
      <c r="B349" s="15"/>
      <c r="C349" s="76"/>
      <c r="D349" s="68"/>
      <c r="E349" s="62"/>
      <c r="F349" s="62"/>
      <c r="G349" s="62"/>
      <c r="H349" s="15"/>
    </row>
    <row r="350" customFormat="false" ht="15" hidden="false" customHeight="false" outlineLevel="0" collapsed="false">
      <c r="A350" s="15"/>
      <c r="B350" s="15"/>
      <c r="C350" s="76"/>
      <c r="D350" s="68"/>
      <c r="E350" s="62"/>
      <c r="F350" s="62"/>
      <c r="G350" s="15"/>
      <c r="H350" s="15"/>
    </row>
    <row r="351" customFormat="false" ht="15" hidden="false" customHeight="false" outlineLevel="0" collapsed="false">
      <c r="A351" s="15"/>
      <c r="B351" s="15"/>
      <c r="C351" s="76"/>
      <c r="D351" s="68"/>
      <c r="E351" s="62"/>
      <c r="F351" s="62"/>
      <c r="G351" s="15"/>
      <c r="H351" s="15"/>
    </row>
    <row r="352" customFormat="false" ht="15" hidden="false" customHeight="false" outlineLevel="0" collapsed="false">
      <c r="A352" s="15"/>
      <c r="B352" s="15"/>
      <c r="C352" s="76"/>
      <c r="D352" s="68"/>
      <c r="E352" s="62"/>
      <c r="F352" s="62"/>
      <c r="G352" s="62"/>
      <c r="H352" s="15"/>
    </row>
    <row r="353" customFormat="false" ht="15" hidden="false" customHeight="false" outlineLevel="0" collapsed="false">
      <c r="A353" s="15"/>
      <c r="B353" s="15"/>
      <c r="C353" s="76"/>
      <c r="D353" s="68"/>
      <c r="E353" s="62"/>
      <c r="F353" s="62"/>
      <c r="G353" s="15"/>
      <c r="H353" s="15"/>
    </row>
    <row r="354" customFormat="false" ht="15" hidden="false" customHeight="false" outlineLevel="0" collapsed="false">
      <c r="A354" s="15"/>
      <c r="B354" s="15"/>
      <c r="C354" s="76"/>
      <c r="D354" s="68"/>
      <c r="E354" s="62"/>
      <c r="F354" s="62"/>
      <c r="G354" s="62"/>
      <c r="H354" s="15"/>
    </row>
    <row r="355" customFormat="false" ht="15" hidden="false" customHeight="false" outlineLevel="0" collapsed="false">
      <c r="A355" s="15"/>
      <c r="B355" s="15"/>
      <c r="C355" s="76"/>
      <c r="D355" s="68"/>
      <c r="E355" s="62"/>
      <c r="F355" s="62"/>
      <c r="G355" s="62"/>
      <c r="H355" s="15"/>
    </row>
    <row r="356" customFormat="false" ht="15" hidden="false" customHeight="false" outlineLevel="0" collapsed="false">
      <c r="A356" s="15"/>
      <c r="B356" s="15"/>
      <c r="C356" s="76"/>
      <c r="D356" s="68"/>
      <c r="E356" s="62"/>
      <c r="F356" s="62"/>
      <c r="G356" s="15"/>
      <c r="H356" s="15"/>
    </row>
    <row r="357" customFormat="false" ht="15" hidden="false" customHeight="false" outlineLevel="0" collapsed="false">
      <c r="A357" s="15"/>
      <c r="B357" s="15"/>
      <c r="C357" s="76"/>
      <c r="D357" s="68"/>
      <c r="E357" s="62"/>
      <c r="F357" s="62"/>
      <c r="G357" s="15"/>
      <c r="H357" s="15"/>
    </row>
    <row r="358" customFormat="false" ht="15" hidden="false" customHeight="false" outlineLevel="0" collapsed="false">
      <c r="A358" s="15"/>
      <c r="B358" s="15"/>
      <c r="C358" s="76"/>
      <c r="D358" s="68"/>
      <c r="E358" s="62"/>
      <c r="F358" s="62"/>
      <c r="G358" s="15"/>
      <c r="H358" s="15"/>
    </row>
    <row r="359" customFormat="false" ht="15" hidden="false" customHeight="false" outlineLevel="0" collapsed="false">
      <c r="A359" s="15"/>
      <c r="B359" s="15"/>
      <c r="C359" s="76"/>
      <c r="D359" s="68"/>
      <c r="E359" s="62"/>
      <c r="F359" s="62"/>
      <c r="G359" s="62"/>
      <c r="H359" s="15"/>
    </row>
    <row r="360" customFormat="false" ht="15" hidden="false" customHeight="false" outlineLevel="0" collapsed="false">
      <c r="A360" s="15"/>
      <c r="B360" s="15"/>
      <c r="C360" s="76"/>
      <c r="D360" s="68"/>
      <c r="E360" s="62"/>
      <c r="F360" s="62"/>
      <c r="G360" s="15"/>
      <c r="H360" s="15"/>
    </row>
    <row r="361" customFormat="false" ht="15" hidden="false" customHeight="false" outlineLevel="0" collapsed="false">
      <c r="A361" s="15" t="s">
        <v>12</v>
      </c>
      <c r="B361" s="15"/>
      <c r="C361" s="67"/>
      <c r="D361" s="68"/>
      <c r="E361" s="62"/>
      <c r="F361" s="62" t="n">
        <f aca="false">SUM(F340:F360)</f>
        <v>0</v>
      </c>
      <c r="G361" s="62" t="n">
        <f aca="false">SUM(G340:G360)</f>
        <v>0</v>
      </c>
      <c r="H361" s="15"/>
    </row>
    <row r="362" customFormat="false" ht="21.45" hidden="false" customHeight="false" outlineLevel="0" collapsed="false">
      <c r="A362" s="69" t="s">
        <v>72</v>
      </c>
      <c r="B362" s="69"/>
      <c r="C362" s="69"/>
      <c r="D362" s="69"/>
      <c r="E362" s="69"/>
      <c r="F362" s="69"/>
      <c r="G362" s="69"/>
      <c r="H362" s="69"/>
    </row>
    <row r="363" customFormat="false" ht="15" hidden="false" customHeight="false" outlineLevel="0" collapsed="false">
      <c r="A363" s="70"/>
      <c r="B363" s="70"/>
      <c r="C363" s="71"/>
      <c r="D363" s="72"/>
      <c r="E363" s="71"/>
      <c r="F363" s="71"/>
      <c r="G363" s="73"/>
      <c r="H363" s="71"/>
    </row>
    <row r="364" customFormat="false" ht="15" hidden="false" customHeight="false" outlineLevel="0" collapsed="false"/>
    <row r="365" customFormat="false" ht="24.45" hidden="false" customHeight="false" outlineLevel="0" collapsed="false">
      <c r="A365" s="54" t="s">
        <v>44</v>
      </c>
      <c r="B365" s="54"/>
      <c r="C365" s="54"/>
      <c r="D365" s="54"/>
      <c r="E365" s="54"/>
      <c r="F365" s="54"/>
      <c r="G365" s="54"/>
      <c r="H365" s="54"/>
    </row>
    <row r="366" customFormat="false" ht="19.55" hidden="false" customHeight="true" outlineLevel="0" collapsed="false">
      <c r="A366" s="55" t="s">
        <v>45</v>
      </c>
      <c r="B366" s="11" t="s">
        <v>46</v>
      </c>
      <c r="D366" s="81" t="s">
        <v>93</v>
      </c>
      <c r="E366" s="81"/>
      <c r="F366" s="81"/>
      <c r="G366" s="58" t="s">
        <v>48</v>
      </c>
      <c r="H366" s="58"/>
    </row>
    <row r="367" customFormat="false" ht="18.65" hidden="false" customHeight="false" outlineLevel="0" collapsed="false">
      <c r="A367" s="15" t="s">
        <v>14</v>
      </c>
      <c r="B367" s="75" t="s">
        <v>49</v>
      </c>
      <c r="C367" s="82" t="s">
        <v>28</v>
      </c>
      <c r="D367" s="83" t="s">
        <v>29</v>
      </c>
      <c r="E367" s="75" t="s">
        <v>50</v>
      </c>
      <c r="F367" s="75" t="s">
        <v>31</v>
      </c>
      <c r="G367" s="74" t="s">
        <v>12</v>
      </c>
      <c r="H367" s="75" t="s">
        <v>32</v>
      </c>
    </row>
    <row r="368" customFormat="false" ht="15" hidden="false" customHeight="false" outlineLevel="0" collapsed="false">
      <c r="A368" s="15"/>
      <c r="B368" s="15"/>
      <c r="C368" s="76"/>
      <c r="D368" s="15"/>
      <c r="E368" s="62"/>
      <c r="F368" s="62"/>
      <c r="G368" s="62"/>
      <c r="H368" s="15"/>
    </row>
    <row r="369" customFormat="false" ht="15" hidden="false" customHeight="false" outlineLevel="0" collapsed="false">
      <c r="A369" s="15"/>
      <c r="B369" s="15"/>
      <c r="C369" s="76"/>
      <c r="D369" s="68"/>
      <c r="E369" s="62"/>
      <c r="F369" s="62"/>
      <c r="G369" s="15"/>
      <c r="H369" s="15"/>
    </row>
    <row r="370" customFormat="false" ht="15" hidden="false" customHeight="false" outlineLevel="0" collapsed="false">
      <c r="A370" s="15"/>
      <c r="B370" s="15"/>
      <c r="C370" s="76"/>
      <c r="D370" s="68"/>
      <c r="E370" s="62"/>
      <c r="F370" s="62"/>
      <c r="G370" s="15"/>
      <c r="H370" s="15"/>
    </row>
    <row r="371" customFormat="false" ht="15" hidden="false" customHeight="false" outlineLevel="0" collapsed="false">
      <c r="A371" s="15"/>
      <c r="B371" s="15"/>
      <c r="C371" s="76"/>
      <c r="D371" s="68"/>
      <c r="E371" s="62"/>
      <c r="F371" s="62"/>
      <c r="G371" s="15"/>
      <c r="H371" s="15"/>
    </row>
    <row r="372" customFormat="false" ht="15" hidden="false" customHeight="false" outlineLevel="0" collapsed="false">
      <c r="A372" s="15"/>
      <c r="B372" s="15"/>
      <c r="C372" s="76"/>
      <c r="D372" s="68"/>
      <c r="E372" s="62"/>
      <c r="F372" s="62"/>
      <c r="G372" s="15"/>
      <c r="H372" s="15"/>
    </row>
    <row r="373" customFormat="false" ht="15" hidden="false" customHeight="false" outlineLevel="0" collapsed="false">
      <c r="A373" s="15"/>
      <c r="B373" s="15"/>
      <c r="C373" s="76"/>
      <c r="D373" s="68"/>
      <c r="E373" s="62"/>
      <c r="F373" s="62"/>
      <c r="G373" s="15"/>
      <c r="H373" s="15"/>
    </row>
    <row r="374" customFormat="false" ht="15" hidden="false" customHeight="false" outlineLevel="0" collapsed="false">
      <c r="A374" s="15"/>
      <c r="B374" s="15"/>
      <c r="C374" s="76"/>
      <c r="D374" s="68"/>
      <c r="E374" s="62"/>
      <c r="F374" s="62"/>
      <c r="G374" s="15"/>
      <c r="H374" s="15"/>
    </row>
    <row r="375" customFormat="false" ht="15" hidden="false" customHeight="false" outlineLevel="0" collapsed="false">
      <c r="A375" s="15"/>
      <c r="B375" s="15"/>
      <c r="C375" s="76"/>
      <c r="D375" s="68"/>
      <c r="E375" s="62"/>
      <c r="F375" s="62"/>
      <c r="G375" s="62"/>
      <c r="H375" s="15"/>
    </row>
    <row r="376" customFormat="false" ht="15" hidden="false" customHeight="false" outlineLevel="0" collapsed="false">
      <c r="A376" s="15"/>
      <c r="B376" s="15"/>
      <c r="C376" s="76"/>
      <c r="D376" s="68"/>
      <c r="E376" s="62"/>
      <c r="F376" s="62"/>
      <c r="G376" s="15"/>
      <c r="H376" s="15"/>
    </row>
    <row r="377" customFormat="false" ht="15" hidden="false" customHeight="false" outlineLevel="0" collapsed="false">
      <c r="A377" s="15"/>
      <c r="B377" s="15"/>
      <c r="C377" s="76"/>
      <c r="D377" s="68"/>
      <c r="E377" s="62"/>
      <c r="F377" s="62"/>
      <c r="G377" s="62"/>
      <c r="H377" s="15"/>
    </row>
    <row r="378" customFormat="false" ht="15" hidden="false" customHeight="false" outlineLevel="0" collapsed="false">
      <c r="A378" s="15"/>
      <c r="B378" s="15"/>
      <c r="C378" s="76"/>
      <c r="D378" s="68"/>
      <c r="E378" s="62"/>
      <c r="F378" s="62"/>
      <c r="G378" s="15"/>
      <c r="H378" s="15"/>
    </row>
    <row r="379" customFormat="false" ht="15" hidden="false" customHeight="false" outlineLevel="0" collapsed="false">
      <c r="A379" s="15"/>
      <c r="B379" s="15"/>
      <c r="C379" s="76"/>
      <c r="D379" s="68"/>
      <c r="E379" s="62"/>
      <c r="F379" s="62"/>
      <c r="G379" s="15"/>
      <c r="H379" s="15"/>
    </row>
    <row r="380" customFormat="false" ht="15" hidden="false" customHeight="false" outlineLevel="0" collapsed="false">
      <c r="A380" s="15"/>
      <c r="B380" s="15"/>
      <c r="C380" s="76"/>
      <c r="D380" s="68"/>
      <c r="E380" s="62"/>
      <c r="F380" s="62"/>
      <c r="G380" s="62"/>
      <c r="H380" s="15"/>
    </row>
    <row r="381" customFormat="false" ht="15" hidden="false" customHeight="false" outlineLevel="0" collapsed="false">
      <c r="A381" s="15"/>
      <c r="B381" s="15"/>
      <c r="C381" s="76"/>
      <c r="D381" s="68"/>
      <c r="E381" s="62"/>
      <c r="F381" s="62"/>
      <c r="G381" s="15"/>
      <c r="H381" s="15"/>
    </row>
    <row r="382" customFormat="false" ht="15" hidden="false" customHeight="false" outlineLevel="0" collapsed="false">
      <c r="A382" s="15"/>
      <c r="B382" s="15"/>
      <c r="C382" s="76"/>
      <c r="D382" s="68"/>
      <c r="E382" s="62"/>
      <c r="F382" s="62"/>
      <c r="G382" s="62"/>
      <c r="H382" s="15"/>
    </row>
    <row r="383" customFormat="false" ht="15" hidden="false" customHeight="false" outlineLevel="0" collapsed="false">
      <c r="A383" s="15"/>
      <c r="B383" s="15"/>
      <c r="C383" s="76"/>
      <c r="D383" s="68"/>
      <c r="E383" s="62"/>
      <c r="F383" s="62"/>
      <c r="G383" s="62"/>
      <c r="H383" s="15"/>
    </row>
    <row r="384" customFormat="false" ht="15" hidden="false" customHeight="false" outlineLevel="0" collapsed="false">
      <c r="A384" s="15"/>
      <c r="B384" s="15"/>
      <c r="C384" s="76"/>
      <c r="D384" s="68"/>
      <c r="E384" s="62"/>
      <c r="F384" s="62"/>
      <c r="G384" s="15"/>
      <c r="H384" s="15"/>
    </row>
    <row r="385" customFormat="false" ht="15" hidden="false" customHeight="false" outlineLevel="0" collapsed="false">
      <c r="A385" s="15"/>
      <c r="B385" s="15"/>
      <c r="C385" s="76"/>
      <c r="D385" s="68"/>
      <c r="E385" s="62"/>
      <c r="F385" s="62"/>
      <c r="G385" s="15"/>
      <c r="H385" s="15"/>
    </row>
    <row r="386" customFormat="false" ht="15" hidden="false" customHeight="false" outlineLevel="0" collapsed="false">
      <c r="A386" s="15"/>
      <c r="B386" s="15"/>
      <c r="C386" s="76"/>
      <c r="D386" s="68"/>
      <c r="E386" s="62"/>
      <c r="F386" s="62"/>
      <c r="G386" s="15"/>
      <c r="H386" s="15"/>
    </row>
    <row r="387" customFormat="false" ht="15" hidden="false" customHeight="false" outlineLevel="0" collapsed="false">
      <c r="A387" s="15"/>
      <c r="B387" s="15"/>
      <c r="C387" s="76"/>
      <c r="D387" s="68"/>
      <c r="E387" s="62"/>
      <c r="F387" s="62"/>
      <c r="G387" s="62"/>
      <c r="H387" s="15"/>
    </row>
    <row r="388" customFormat="false" ht="15" hidden="false" customHeight="false" outlineLevel="0" collapsed="false">
      <c r="A388" s="15"/>
      <c r="B388" s="15"/>
      <c r="C388" s="76"/>
      <c r="D388" s="68"/>
      <c r="E388" s="62"/>
      <c r="F388" s="62"/>
      <c r="G388" s="15"/>
      <c r="H388" s="15"/>
    </row>
    <row r="389" customFormat="false" ht="15" hidden="false" customHeight="false" outlineLevel="0" collapsed="false">
      <c r="A389" s="15" t="s">
        <v>12</v>
      </c>
      <c r="B389" s="15"/>
      <c r="C389" s="67"/>
      <c r="D389" s="68"/>
      <c r="E389" s="62"/>
      <c r="F389" s="62" t="n">
        <f aca="false">SUM(F368:F388)</f>
        <v>0</v>
      </c>
      <c r="G389" s="62" t="n">
        <f aca="false">SUM(G368:G388)</f>
        <v>0</v>
      </c>
      <c r="H389" s="15"/>
    </row>
    <row r="390" customFormat="false" ht="21.45" hidden="false" customHeight="false" outlineLevel="0" collapsed="false">
      <c r="A390" s="69" t="s">
        <v>72</v>
      </c>
      <c r="B390" s="69"/>
      <c r="C390" s="69"/>
      <c r="D390" s="69"/>
      <c r="E390" s="69"/>
      <c r="F390" s="69"/>
      <c r="G390" s="69"/>
      <c r="H390" s="69"/>
    </row>
    <row r="391" customFormat="false" ht="15" hidden="false" customHeight="false" outlineLevel="0" collapsed="false">
      <c r="A391" s="70"/>
      <c r="B391" s="70"/>
      <c r="C391" s="71"/>
      <c r="D391" s="72"/>
      <c r="E391" s="71"/>
      <c r="F391" s="71"/>
      <c r="G391" s="73"/>
      <c r="H391" s="71"/>
    </row>
    <row r="392" customFormat="false" ht="15" hidden="false" customHeight="false" outlineLevel="0" collapsed="false"/>
    <row r="393" customFormat="false" ht="24.45" hidden="false" customHeight="false" outlineLevel="0" collapsed="false">
      <c r="A393" s="54" t="s">
        <v>44</v>
      </c>
      <c r="B393" s="54"/>
      <c r="C393" s="54"/>
      <c r="D393" s="54"/>
      <c r="E393" s="54"/>
      <c r="F393" s="54"/>
      <c r="G393" s="54"/>
      <c r="H393" s="54"/>
    </row>
    <row r="394" customFormat="false" ht="19.55" hidden="false" customHeight="true" outlineLevel="0" collapsed="false">
      <c r="A394" s="55" t="s">
        <v>45</v>
      </c>
      <c r="B394" s="11" t="s">
        <v>46</v>
      </c>
      <c r="D394" s="81" t="s">
        <v>93</v>
      </c>
      <c r="E394" s="81"/>
      <c r="F394" s="81"/>
      <c r="G394" s="58" t="s">
        <v>48</v>
      </c>
      <c r="H394" s="58"/>
    </row>
    <row r="395" customFormat="false" ht="18.65" hidden="false" customHeight="false" outlineLevel="0" collapsed="false">
      <c r="A395" s="15" t="s">
        <v>14</v>
      </c>
      <c r="B395" s="75" t="s">
        <v>49</v>
      </c>
      <c r="C395" s="82" t="s">
        <v>28</v>
      </c>
      <c r="D395" s="83" t="s">
        <v>29</v>
      </c>
      <c r="E395" s="75" t="s">
        <v>50</v>
      </c>
      <c r="F395" s="75" t="s">
        <v>31</v>
      </c>
      <c r="G395" s="74" t="s">
        <v>12</v>
      </c>
      <c r="H395" s="75" t="s">
        <v>32</v>
      </c>
    </row>
    <row r="396" customFormat="false" ht="15" hidden="false" customHeight="false" outlineLevel="0" collapsed="false">
      <c r="A396" s="15"/>
      <c r="B396" s="15"/>
      <c r="C396" s="76"/>
      <c r="D396" s="15"/>
      <c r="E396" s="62"/>
      <c r="F396" s="62"/>
      <c r="G396" s="62"/>
      <c r="H396" s="15"/>
    </row>
    <row r="397" customFormat="false" ht="15" hidden="false" customHeight="false" outlineLevel="0" collapsed="false">
      <c r="A397" s="15"/>
      <c r="B397" s="15"/>
      <c r="C397" s="76"/>
      <c r="D397" s="68"/>
      <c r="E397" s="62"/>
      <c r="F397" s="62"/>
      <c r="G397" s="15"/>
      <c r="H397" s="15"/>
    </row>
    <row r="398" customFormat="false" ht="15" hidden="false" customHeight="false" outlineLevel="0" collapsed="false">
      <c r="A398" s="15"/>
      <c r="B398" s="15"/>
      <c r="C398" s="76"/>
      <c r="D398" s="68"/>
      <c r="E398" s="62"/>
      <c r="F398" s="62"/>
      <c r="G398" s="15"/>
      <c r="H398" s="15"/>
    </row>
    <row r="399" customFormat="false" ht="15" hidden="false" customHeight="false" outlineLevel="0" collapsed="false">
      <c r="A399" s="15"/>
      <c r="B399" s="15"/>
      <c r="C399" s="76"/>
      <c r="D399" s="68"/>
      <c r="E399" s="62"/>
      <c r="F399" s="62"/>
      <c r="G399" s="15"/>
      <c r="H399" s="15"/>
    </row>
    <row r="400" customFormat="false" ht="15" hidden="false" customHeight="false" outlineLevel="0" collapsed="false">
      <c r="A400" s="15"/>
      <c r="B400" s="15"/>
      <c r="C400" s="76"/>
      <c r="D400" s="68"/>
      <c r="E400" s="62"/>
      <c r="F400" s="62"/>
      <c r="G400" s="15"/>
      <c r="H400" s="15"/>
    </row>
    <row r="401" customFormat="false" ht="15" hidden="false" customHeight="false" outlineLevel="0" collapsed="false">
      <c r="A401" s="15"/>
      <c r="B401" s="15"/>
      <c r="C401" s="76"/>
      <c r="D401" s="68"/>
      <c r="E401" s="62"/>
      <c r="F401" s="62"/>
      <c r="G401" s="15"/>
      <c r="H401" s="15"/>
    </row>
    <row r="402" customFormat="false" ht="15" hidden="false" customHeight="false" outlineLevel="0" collapsed="false">
      <c r="A402" s="15"/>
      <c r="B402" s="15"/>
      <c r="C402" s="76"/>
      <c r="D402" s="68"/>
      <c r="E402" s="62"/>
      <c r="F402" s="62"/>
      <c r="G402" s="15"/>
      <c r="H402" s="15"/>
    </row>
    <row r="403" customFormat="false" ht="15" hidden="false" customHeight="false" outlineLevel="0" collapsed="false">
      <c r="A403" s="15"/>
      <c r="B403" s="15"/>
      <c r="C403" s="76"/>
      <c r="D403" s="68"/>
      <c r="E403" s="62"/>
      <c r="F403" s="62"/>
      <c r="G403" s="62"/>
      <c r="H403" s="15"/>
    </row>
    <row r="404" customFormat="false" ht="15" hidden="false" customHeight="false" outlineLevel="0" collapsed="false">
      <c r="A404" s="15"/>
      <c r="B404" s="15"/>
      <c r="C404" s="76"/>
      <c r="D404" s="68"/>
      <c r="E404" s="62"/>
      <c r="F404" s="62"/>
      <c r="G404" s="15"/>
      <c r="H404" s="15"/>
    </row>
    <row r="405" customFormat="false" ht="15" hidden="false" customHeight="false" outlineLevel="0" collapsed="false">
      <c r="A405" s="15"/>
      <c r="B405" s="15"/>
      <c r="C405" s="76"/>
      <c r="D405" s="68"/>
      <c r="E405" s="62"/>
      <c r="F405" s="62"/>
      <c r="G405" s="62"/>
      <c r="H405" s="15"/>
    </row>
    <row r="406" customFormat="false" ht="15" hidden="false" customHeight="false" outlineLevel="0" collapsed="false">
      <c r="A406" s="15"/>
      <c r="B406" s="15"/>
      <c r="C406" s="76"/>
      <c r="D406" s="68"/>
      <c r="E406" s="62"/>
      <c r="F406" s="62"/>
      <c r="G406" s="15"/>
      <c r="H406" s="15"/>
    </row>
    <row r="407" customFormat="false" ht="15" hidden="false" customHeight="false" outlineLevel="0" collapsed="false">
      <c r="A407" s="15"/>
      <c r="B407" s="15"/>
      <c r="C407" s="76"/>
      <c r="D407" s="68"/>
      <c r="E407" s="62"/>
      <c r="F407" s="62"/>
      <c r="G407" s="15"/>
      <c r="H407" s="15"/>
    </row>
    <row r="408" customFormat="false" ht="15" hidden="false" customHeight="false" outlineLevel="0" collapsed="false">
      <c r="A408" s="15"/>
      <c r="B408" s="15"/>
      <c r="C408" s="76"/>
      <c r="D408" s="68"/>
      <c r="E408" s="62"/>
      <c r="F408" s="62"/>
      <c r="G408" s="62"/>
      <c r="H408" s="15"/>
    </row>
    <row r="409" customFormat="false" ht="15" hidden="false" customHeight="false" outlineLevel="0" collapsed="false">
      <c r="A409" s="15"/>
      <c r="B409" s="15"/>
      <c r="C409" s="76"/>
      <c r="D409" s="68"/>
      <c r="E409" s="62"/>
      <c r="F409" s="62"/>
      <c r="G409" s="15"/>
      <c r="H409" s="15"/>
    </row>
    <row r="410" customFormat="false" ht="15" hidden="false" customHeight="false" outlineLevel="0" collapsed="false">
      <c r="A410" s="15"/>
      <c r="B410" s="15"/>
      <c r="C410" s="76"/>
      <c r="D410" s="68"/>
      <c r="E410" s="62"/>
      <c r="F410" s="62"/>
      <c r="G410" s="62"/>
      <c r="H410" s="15"/>
    </row>
    <row r="411" customFormat="false" ht="15" hidden="false" customHeight="false" outlineLevel="0" collapsed="false">
      <c r="A411" s="15"/>
      <c r="B411" s="15"/>
      <c r="C411" s="76"/>
      <c r="D411" s="68"/>
      <c r="E411" s="62"/>
      <c r="F411" s="62"/>
      <c r="G411" s="62"/>
      <c r="H411" s="15"/>
    </row>
    <row r="412" customFormat="false" ht="15" hidden="false" customHeight="false" outlineLevel="0" collapsed="false">
      <c r="A412" s="15"/>
      <c r="B412" s="15"/>
      <c r="C412" s="76"/>
      <c r="D412" s="68"/>
      <c r="E412" s="62"/>
      <c r="F412" s="62"/>
      <c r="G412" s="15"/>
      <c r="H412" s="15"/>
    </row>
    <row r="413" customFormat="false" ht="15" hidden="false" customHeight="false" outlineLevel="0" collapsed="false">
      <c r="A413" s="15"/>
      <c r="B413" s="15"/>
      <c r="C413" s="76"/>
      <c r="D413" s="68"/>
      <c r="E413" s="62"/>
      <c r="F413" s="62"/>
      <c r="G413" s="15"/>
      <c r="H413" s="15"/>
    </row>
    <row r="414" customFormat="false" ht="15" hidden="false" customHeight="false" outlineLevel="0" collapsed="false">
      <c r="A414" s="15"/>
      <c r="B414" s="15"/>
      <c r="C414" s="76"/>
      <c r="D414" s="68"/>
      <c r="E414" s="62"/>
      <c r="F414" s="62"/>
      <c r="G414" s="15"/>
      <c r="H414" s="15"/>
    </row>
    <row r="415" customFormat="false" ht="15" hidden="false" customHeight="false" outlineLevel="0" collapsed="false">
      <c r="A415" s="15"/>
      <c r="B415" s="15"/>
      <c r="C415" s="76"/>
      <c r="D415" s="68"/>
      <c r="E415" s="62"/>
      <c r="F415" s="62"/>
      <c r="G415" s="62"/>
      <c r="H415" s="15"/>
    </row>
    <row r="416" customFormat="false" ht="15" hidden="false" customHeight="false" outlineLevel="0" collapsed="false">
      <c r="A416" s="15"/>
      <c r="B416" s="15"/>
      <c r="C416" s="76"/>
      <c r="D416" s="68"/>
      <c r="E416" s="62"/>
      <c r="F416" s="62"/>
      <c r="G416" s="15"/>
      <c r="H416" s="15"/>
    </row>
    <row r="417" customFormat="false" ht="15" hidden="false" customHeight="false" outlineLevel="0" collapsed="false">
      <c r="A417" s="15" t="s">
        <v>12</v>
      </c>
      <c r="B417" s="15"/>
      <c r="C417" s="67"/>
      <c r="D417" s="68"/>
      <c r="E417" s="62"/>
      <c r="F417" s="62" t="n">
        <f aca="false">SUM(F396:F416)</f>
        <v>0</v>
      </c>
      <c r="G417" s="62" t="n">
        <f aca="false">SUM(G396:G416)</f>
        <v>0</v>
      </c>
      <c r="H417" s="15"/>
    </row>
    <row r="418" customFormat="false" ht="21.45" hidden="false" customHeight="false" outlineLevel="0" collapsed="false">
      <c r="A418" s="69" t="s">
        <v>72</v>
      </c>
      <c r="B418" s="69"/>
      <c r="C418" s="69"/>
      <c r="D418" s="69"/>
      <c r="E418" s="69"/>
      <c r="F418" s="69"/>
      <c r="G418" s="69"/>
      <c r="H418" s="69"/>
    </row>
    <row r="419" customFormat="false" ht="15" hidden="false" customHeight="false" outlineLevel="0" collapsed="false">
      <c r="A419" s="70"/>
      <c r="B419" s="70"/>
      <c r="C419" s="71"/>
      <c r="D419" s="72"/>
      <c r="E419" s="71"/>
      <c r="F419" s="71"/>
      <c r="G419" s="73"/>
      <c r="H419" s="71"/>
    </row>
    <row r="420" customFormat="false" ht="15" hidden="false" customHeight="false" outlineLevel="0" collapsed="false"/>
  </sheetData>
  <mergeCells count="76">
    <mergeCell ref="A1:H1"/>
    <mergeCell ref="D2:F2"/>
    <mergeCell ref="G2:H2"/>
    <mergeCell ref="A4:A14"/>
    <mergeCell ref="G4:G14"/>
    <mergeCell ref="A15:A16"/>
    <mergeCell ref="G15:G16"/>
    <mergeCell ref="A17:A19"/>
    <mergeCell ref="G17:G19"/>
    <mergeCell ref="A20:A21"/>
    <mergeCell ref="G20:G21"/>
    <mergeCell ref="A26:H26"/>
    <mergeCell ref="A29:H29"/>
    <mergeCell ref="D30:F30"/>
    <mergeCell ref="G30:H30"/>
    <mergeCell ref="A32:A42"/>
    <mergeCell ref="G32:G42"/>
    <mergeCell ref="A43:A44"/>
    <mergeCell ref="G43:G44"/>
    <mergeCell ref="A45:A47"/>
    <mergeCell ref="G45:G47"/>
    <mergeCell ref="A50:A51"/>
    <mergeCell ref="G50:G51"/>
    <mergeCell ref="A54:H54"/>
    <mergeCell ref="A57:H57"/>
    <mergeCell ref="D58:F58"/>
    <mergeCell ref="G58:H58"/>
    <mergeCell ref="A82:H82"/>
    <mergeCell ref="A85:H85"/>
    <mergeCell ref="D86:F86"/>
    <mergeCell ref="G86:H86"/>
    <mergeCell ref="A110:H110"/>
    <mergeCell ref="A113:H113"/>
    <mergeCell ref="D114:F114"/>
    <mergeCell ref="G114:H114"/>
    <mergeCell ref="A138:H138"/>
    <mergeCell ref="A141:H141"/>
    <mergeCell ref="D142:F142"/>
    <mergeCell ref="G142:H142"/>
    <mergeCell ref="A166:H166"/>
    <mergeCell ref="A169:H169"/>
    <mergeCell ref="D170:F170"/>
    <mergeCell ref="G170:H170"/>
    <mergeCell ref="A194:H194"/>
    <mergeCell ref="A197:H197"/>
    <mergeCell ref="D198:F198"/>
    <mergeCell ref="G198:H198"/>
    <mergeCell ref="A222:H222"/>
    <mergeCell ref="A225:H225"/>
    <mergeCell ref="D226:F226"/>
    <mergeCell ref="G226:H226"/>
    <mergeCell ref="A250:H250"/>
    <mergeCell ref="A253:H253"/>
    <mergeCell ref="D254:F254"/>
    <mergeCell ref="G254:H254"/>
    <mergeCell ref="A278:H278"/>
    <mergeCell ref="A281:H281"/>
    <mergeCell ref="D282:F282"/>
    <mergeCell ref="G282:H282"/>
    <mergeCell ref="A306:H306"/>
    <mergeCell ref="A309:H309"/>
    <mergeCell ref="D310:F310"/>
    <mergeCell ref="G310:H310"/>
    <mergeCell ref="A334:H334"/>
    <mergeCell ref="A337:H337"/>
    <mergeCell ref="D338:F338"/>
    <mergeCell ref="G338:H338"/>
    <mergeCell ref="A362:H362"/>
    <mergeCell ref="A365:H365"/>
    <mergeCell ref="D366:F366"/>
    <mergeCell ref="G366:H366"/>
    <mergeCell ref="A390:H390"/>
    <mergeCell ref="A393:H393"/>
    <mergeCell ref="D394:F394"/>
    <mergeCell ref="G394:H394"/>
    <mergeCell ref="A418:H418"/>
  </mergeCells>
  <printOptions headings="false" gridLines="false" gridLinesSet="true" horizontalCentered="false" verticalCentered="false"/>
  <pageMargins left="0.432638888888889" right="0" top="0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80373"/>
    <pageSetUpPr fitToPage="false"/>
  </sheetPr>
  <dimension ref="A1:IW879"/>
  <sheetViews>
    <sheetView showFormulas="false" showGridLines="true" showRowColHeaders="true" showZeros="true" rightToLeft="false" tabSelected="false" showOutlineSymbols="true" defaultGridColor="true" view="normal" topLeftCell="A1048531" colorId="64" zoomScale="80" zoomScaleNormal="80" zoomScalePageLayoutView="100" workbookViewId="0">
      <selection pane="topLeft" activeCell="A882" activeCellId="0" sqref="A882"/>
    </sheetView>
  </sheetViews>
  <sheetFormatPr defaultColWidth="9" defaultRowHeight="12.8" zeroHeight="false" outlineLevelRow="0" outlineLevelCol="0"/>
  <cols>
    <col collapsed="false" customWidth="true" hidden="false" outlineLevel="0" max="1" min="1" style="24" width="10.68"/>
    <col collapsed="false" customWidth="true" hidden="false" outlineLevel="0" max="2" min="2" style="24" width="19.18"/>
    <col collapsed="false" customWidth="true" hidden="false" outlineLevel="0" max="3" min="3" style="24" width="8.58"/>
    <col collapsed="false" customWidth="true" hidden="false" outlineLevel="0" max="4" min="4" style="25" width="8.58"/>
    <col collapsed="false" customWidth="true" hidden="false" outlineLevel="0" max="5" min="5" style="24" width="8.88"/>
    <col collapsed="false" customWidth="true" hidden="false" outlineLevel="0" max="6" min="6" style="24" width="12.98"/>
    <col collapsed="false" customWidth="true" hidden="false" outlineLevel="0" max="7" min="7" style="90" width="12.08"/>
    <col collapsed="false" customWidth="true" hidden="false" outlineLevel="0" max="8" min="8" style="24" width="9.58"/>
    <col collapsed="false" customWidth="true" hidden="false" outlineLevel="0" max="9" min="9" style="24" width="8.5"/>
    <col collapsed="false" customWidth="false" hidden="false" outlineLevel="0" max="10" min="10" style="24" width="8.99"/>
    <col collapsed="false" customWidth="true" hidden="false" outlineLevel="0" max="11" min="11" style="24" width="10.69"/>
    <col collapsed="false" customWidth="true" hidden="false" outlineLevel="0" max="12" min="12" style="24" width="12.59"/>
    <col collapsed="false" customWidth="true" hidden="false" outlineLevel="0" max="14" min="13" style="24" width="9.39"/>
    <col collapsed="false" customWidth="false" hidden="false" outlineLevel="0" max="257" min="15" style="24" width="8.99"/>
    <col collapsed="false" customWidth="false" hidden="false" outlineLevel="0" max="16384" min="258" style="24" width="9"/>
  </cols>
  <sheetData>
    <row r="1" s="11" customFormat="true" ht="21" hidden="false" customHeight="true" outlineLevel="0" collapsed="false">
      <c r="A1" s="27" t="s">
        <v>94</v>
      </c>
      <c r="B1" s="27"/>
      <c r="C1" s="27"/>
      <c r="D1" s="27"/>
      <c r="E1" s="27"/>
      <c r="F1" s="27"/>
      <c r="G1" s="27"/>
      <c r="H1" s="27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4"/>
    </row>
    <row r="2" s="11" customFormat="true" ht="15.75" hidden="false" customHeight="true" outlineLevel="0" collapsed="false">
      <c r="A2" s="23" t="s">
        <v>45</v>
      </c>
      <c r="B2" s="24" t="s">
        <v>46</v>
      </c>
      <c r="C2" s="24"/>
      <c r="D2" s="91" t="s">
        <v>95</v>
      </c>
      <c r="E2" s="91"/>
      <c r="F2" s="91"/>
      <c r="G2" s="92" t="s">
        <v>96</v>
      </c>
      <c r="H2" s="92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</row>
    <row r="3" s="11" customFormat="true" ht="12.75" hidden="false" customHeight="true" outlineLevel="0" collapsed="false">
      <c r="A3" s="6" t="s">
        <v>14</v>
      </c>
      <c r="B3" s="93" t="s">
        <v>49</v>
      </c>
      <c r="C3" s="94" t="s">
        <v>28</v>
      </c>
      <c r="D3" s="95" t="s">
        <v>29</v>
      </c>
      <c r="E3" s="93" t="s">
        <v>50</v>
      </c>
      <c r="F3" s="93" t="s">
        <v>31</v>
      </c>
      <c r="G3" s="96" t="s">
        <v>12</v>
      </c>
      <c r="H3" s="93" t="s">
        <v>32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</row>
    <row r="4" s="11" customFormat="true" ht="12.75" hidden="false" customHeight="true" outlineLevel="0" collapsed="false">
      <c r="A4" s="6" t="s">
        <v>4</v>
      </c>
      <c r="B4" s="63" t="s">
        <v>51</v>
      </c>
      <c r="C4" s="76" t="s">
        <v>35</v>
      </c>
      <c r="D4" s="97" t="n">
        <v>20</v>
      </c>
      <c r="E4" s="64" t="n">
        <v>2.38</v>
      </c>
      <c r="F4" s="7" t="n">
        <v>47.6</v>
      </c>
      <c r="G4" s="16" t="n">
        <f aca="false">SUM(F4:F14)</f>
        <v>72.6</v>
      </c>
      <c r="H4" s="6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</row>
    <row r="5" s="11" customFormat="true" ht="12.75" hidden="false" customHeight="true" outlineLevel="0" collapsed="false">
      <c r="A5" s="6"/>
      <c r="B5" s="63" t="s">
        <v>52</v>
      </c>
      <c r="C5" s="76" t="s">
        <v>35</v>
      </c>
      <c r="D5" s="97" t="n">
        <v>10</v>
      </c>
      <c r="E5" s="64" t="n">
        <v>2.5</v>
      </c>
      <c r="F5" s="7" t="n">
        <v>25</v>
      </c>
      <c r="G5" s="16"/>
      <c r="H5" s="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</row>
    <row r="6" s="11" customFormat="true" ht="12.75" hidden="false" customHeight="true" outlineLevel="0" collapsed="false">
      <c r="A6" s="6"/>
      <c r="B6" s="6"/>
      <c r="C6" s="76"/>
      <c r="D6" s="6"/>
      <c r="E6" s="64"/>
      <c r="F6" s="7"/>
      <c r="G6" s="16"/>
      <c r="H6" s="6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  <c r="IW6" s="24"/>
    </row>
    <row r="7" s="11" customFormat="true" ht="12.75" hidden="false" customHeight="true" outlineLevel="0" collapsed="false">
      <c r="A7" s="6"/>
      <c r="B7" s="6"/>
      <c r="C7" s="76"/>
      <c r="D7" s="98"/>
      <c r="E7" s="64"/>
      <c r="F7" s="7"/>
      <c r="G7" s="16"/>
      <c r="H7" s="6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</row>
    <row r="8" s="11" customFormat="true" ht="12.75" hidden="false" customHeight="true" outlineLevel="0" collapsed="false">
      <c r="A8" s="6"/>
      <c r="B8" s="63"/>
      <c r="C8" s="76"/>
      <c r="D8" s="97"/>
      <c r="E8" s="64"/>
      <c r="F8" s="7"/>
      <c r="G8" s="16"/>
      <c r="H8" s="6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</row>
    <row r="9" s="11" customFormat="true" ht="12.75" hidden="false" customHeight="true" outlineLevel="0" collapsed="false">
      <c r="A9" s="6"/>
      <c r="B9" s="29"/>
      <c r="C9" s="76"/>
      <c r="D9" s="99"/>
      <c r="E9" s="64"/>
      <c r="F9" s="7"/>
      <c r="G9" s="16"/>
      <c r="H9" s="6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</row>
    <row r="10" s="11" customFormat="true" ht="12.75" hidden="false" customHeight="true" outlineLevel="0" collapsed="false">
      <c r="A10" s="6"/>
      <c r="B10" s="29"/>
      <c r="C10" s="76"/>
      <c r="D10" s="29"/>
      <c r="E10" s="64"/>
      <c r="F10" s="7"/>
      <c r="G10" s="16"/>
      <c r="H10" s="6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</row>
    <row r="11" s="11" customFormat="true" ht="12.75" hidden="false" customHeight="true" outlineLevel="0" collapsed="false">
      <c r="A11" s="6"/>
      <c r="B11" s="63"/>
      <c r="C11" s="76"/>
      <c r="D11" s="97"/>
      <c r="E11" s="64"/>
      <c r="F11" s="7"/>
      <c r="G11" s="16"/>
      <c r="H11" s="6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</row>
    <row r="12" s="11" customFormat="true" ht="12.75" hidden="false" customHeight="true" outlineLevel="0" collapsed="false">
      <c r="A12" s="6"/>
      <c r="B12" s="6"/>
      <c r="C12" s="76"/>
      <c r="D12" s="98"/>
      <c r="E12" s="64"/>
      <c r="F12" s="7"/>
      <c r="G12" s="16"/>
      <c r="H12" s="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</row>
    <row r="13" s="11" customFormat="true" ht="12.75" hidden="false" customHeight="true" outlineLevel="0" collapsed="false">
      <c r="A13" s="6"/>
      <c r="B13" s="63"/>
      <c r="C13" s="76"/>
      <c r="D13" s="97"/>
      <c r="E13" s="64"/>
      <c r="F13" s="7"/>
      <c r="G13" s="16"/>
      <c r="H13" s="6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</row>
    <row r="14" s="11" customFormat="true" ht="12.75" hidden="false" customHeight="true" outlineLevel="0" collapsed="false">
      <c r="A14" s="6"/>
      <c r="B14" s="63"/>
      <c r="C14" s="76"/>
      <c r="D14" s="97"/>
      <c r="E14" s="64"/>
      <c r="F14" s="7"/>
      <c r="G14" s="16"/>
      <c r="H14" s="6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</row>
    <row r="15" s="11" customFormat="true" ht="12.75" hidden="false" customHeight="true" outlineLevel="0" collapsed="false">
      <c r="A15" s="15" t="s">
        <v>6</v>
      </c>
      <c r="B15" s="63" t="s">
        <v>59</v>
      </c>
      <c r="C15" s="76" t="s">
        <v>35</v>
      </c>
      <c r="D15" s="97" t="n">
        <v>10</v>
      </c>
      <c r="E15" s="64" t="n">
        <v>15.75</v>
      </c>
      <c r="F15" s="7" t="n">
        <v>157.5</v>
      </c>
      <c r="G15" s="100" t="n">
        <f aca="false">SUM(F15:F16)</f>
        <v>277.5</v>
      </c>
      <c r="H15" s="6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</row>
    <row r="16" s="11" customFormat="true" ht="12.75" hidden="false" customHeight="true" outlineLevel="0" collapsed="false">
      <c r="A16" s="15"/>
      <c r="B16" s="63" t="s">
        <v>60</v>
      </c>
      <c r="C16" s="76" t="s">
        <v>35</v>
      </c>
      <c r="D16" s="15" t="n">
        <v>10</v>
      </c>
      <c r="E16" s="97" t="n">
        <v>12</v>
      </c>
      <c r="F16" s="7" t="n">
        <v>120</v>
      </c>
      <c r="G16" s="100"/>
      <c r="H16" s="6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</row>
    <row r="17" s="11" customFormat="true" ht="12.75" hidden="false" customHeight="true" outlineLevel="0" collapsed="false">
      <c r="A17" s="15" t="s">
        <v>8</v>
      </c>
      <c r="B17" s="63" t="s">
        <v>61</v>
      </c>
      <c r="C17" s="76" t="s">
        <v>62</v>
      </c>
      <c r="D17" s="97" t="n">
        <v>7</v>
      </c>
      <c r="E17" s="64" t="n">
        <v>6</v>
      </c>
      <c r="F17" s="7" t="n">
        <v>42</v>
      </c>
      <c r="G17" s="100" t="n">
        <f aca="false">SUM(F17:F18)</f>
        <v>161</v>
      </c>
      <c r="H17" s="6"/>
      <c r="I17" s="101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</row>
    <row r="18" s="11" customFormat="true" ht="12.75" hidden="false" customHeight="true" outlineLevel="0" collapsed="false">
      <c r="A18" s="15"/>
      <c r="B18" s="63" t="s">
        <v>65</v>
      </c>
      <c r="C18" s="76" t="s">
        <v>35</v>
      </c>
      <c r="D18" s="97" t="n">
        <v>35</v>
      </c>
      <c r="E18" s="64" t="n">
        <v>3.4</v>
      </c>
      <c r="F18" s="7" t="n">
        <v>119</v>
      </c>
      <c r="G18" s="100"/>
      <c r="H18" s="6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</row>
    <row r="19" s="11" customFormat="true" ht="12.75" hidden="false" customHeight="true" outlineLevel="0" collapsed="false">
      <c r="A19" s="15" t="s">
        <v>7</v>
      </c>
      <c r="B19" s="15" t="s">
        <v>66</v>
      </c>
      <c r="C19" s="76" t="s">
        <v>67</v>
      </c>
      <c r="D19" s="102" t="n">
        <v>92</v>
      </c>
      <c r="E19" s="64" t="n">
        <v>1.47</v>
      </c>
      <c r="F19" s="7" t="n">
        <v>135.24</v>
      </c>
      <c r="G19" s="100" t="n">
        <f aca="false">SUM(F19:F20)</f>
        <v>237.24</v>
      </c>
      <c r="H19" s="6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</row>
    <row r="20" s="11" customFormat="true" ht="12.75" hidden="false" customHeight="true" outlineLevel="0" collapsed="false">
      <c r="A20" s="15"/>
      <c r="B20" s="15" t="s">
        <v>68</v>
      </c>
      <c r="C20" s="76" t="s">
        <v>69</v>
      </c>
      <c r="D20" s="102" t="n">
        <v>120</v>
      </c>
      <c r="E20" s="64" t="n">
        <v>0.85</v>
      </c>
      <c r="F20" s="7" t="n">
        <v>102</v>
      </c>
      <c r="G20" s="100"/>
      <c r="H20" s="6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  <c r="IW20" s="24"/>
    </row>
    <row r="21" s="11" customFormat="true" ht="12.75" hidden="false" customHeight="true" outlineLevel="0" collapsed="false">
      <c r="A21" s="15" t="s">
        <v>9</v>
      </c>
      <c r="B21" s="15" t="s">
        <v>70</v>
      </c>
      <c r="C21" s="76" t="s">
        <v>71</v>
      </c>
      <c r="D21" s="102" t="n">
        <v>1</v>
      </c>
      <c r="E21" s="64" t="n">
        <v>81</v>
      </c>
      <c r="F21" s="7" t="n">
        <v>81</v>
      </c>
      <c r="G21" s="100" t="n">
        <f aca="false">SUM(F21:F21)</f>
        <v>81</v>
      </c>
      <c r="H21" s="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4"/>
      <c r="IW21" s="24"/>
    </row>
    <row r="22" s="11" customFormat="true" ht="12.75" hidden="false" customHeight="true" outlineLevel="0" collapsed="false">
      <c r="A22" s="15" t="s">
        <v>10</v>
      </c>
      <c r="B22" s="15" t="s">
        <v>97</v>
      </c>
      <c r="C22" s="76" t="s">
        <v>64</v>
      </c>
      <c r="D22" s="102" t="n">
        <v>2</v>
      </c>
      <c r="E22" s="64" t="n">
        <v>2.75</v>
      </c>
      <c r="F22" s="7" t="n">
        <v>5.5</v>
      </c>
      <c r="G22" s="100" t="n">
        <f aca="false">SUM(F22:F23)</f>
        <v>12.9066666666667</v>
      </c>
      <c r="H22" s="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</row>
    <row r="23" s="11" customFormat="true" ht="12.75" hidden="false" customHeight="true" outlineLevel="0" collapsed="false">
      <c r="A23" s="15"/>
      <c r="B23" s="15" t="s">
        <v>98</v>
      </c>
      <c r="C23" s="76" t="s">
        <v>82</v>
      </c>
      <c r="D23" s="102" t="n">
        <v>1</v>
      </c>
      <c r="E23" s="64" t="n">
        <v>7.40666666666667</v>
      </c>
      <c r="F23" s="7" t="n">
        <v>7.40666666666667</v>
      </c>
      <c r="G23" s="100"/>
      <c r="H23" s="6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</row>
    <row r="24" s="11" customFormat="true" ht="12.75" hidden="false" customHeight="true" outlineLevel="0" collapsed="false">
      <c r="A24" s="6" t="s">
        <v>11</v>
      </c>
      <c r="B24" s="6"/>
      <c r="C24" s="76"/>
      <c r="D24" s="98"/>
      <c r="E24" s="64"/>
      <c r="F24" s="7"/>
      <c r="G24" s="16" t="n">
        <f aca="false">SUM(F24:F24)</f>
        <v>0</v>
      </c>
      <c r="H24" s="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</row>
    <row r="25" s="11" customFormat="true" ht="12.75" hidden="false" customHeight="true" outlineLevel="0" collapsed="false">
      <c r="A25" s="6" t="s">
        <v>12</v>
      </c>
      <c r="B25" s="6"/>
      <c r="C25" s="76" t="str">
        <f aca="false">IFERROR(VLOOKUP(B25,#REF!,2,0),"")</f>
        <v/>
      </c>
      <c r="D25" s="98"/>
      <c r="E25" s="7"/>
      <c r="F25" s="7" t="n">
        <f aca="false">SUM(F4:F24)</f>
        <v>842.246666666667</v>
      </c>
      <c r="G25" s="16" t="n">
        <f aca="false">SUM(G4:G24)</f>
        <v>842.246666666667</v>
      </c>
      <c r="H25" s="6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</row>
    <row r="26" s="11" customFormat="true" ht="15.75" hidden="false" customHeight="true" outlineLevel="0" collapsed="false">
      <c r="A26" s="103" t="s">
        <v>72</v>
      </c>
      <c r="B26" s="103"/>
      <c r="C26" s="103"/>
      <c r="D26" s="103"/>
      <c r="E26" s="103"/>
      <c r="F26" s="103"/>
      <c r="G26" s="103"/>
      <c r="H26" s="10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  <c r="IW26" s="24"/>
    </row>
    <row r="27" s="11" customFormat="true" ht="12.75" hidden="false" customHeight="true" outlineLevel="0" collapsed="false">
      <c r="A27" s="47"/>
      <c r="B27" s="47"/>
      <c r="C27" s="104"/>
      <c r="D27" s="105"/>
      <c r="E27" s="104"/>
      <c r="F27" s="104"/>
      <c r="G27" s="106"/>
      <c r="H27" s="10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  <c r="IW27" s="24"/>
    </row>
    <row r="28" s="11" customFormat="true" ht="12.75" hidden="false" customHeight="true" outlineLevel="0" collapsed="false">
      <c r="A28" s="23"/>
      <c r="B28" s="23"/>
      <c r="C28" s="24"/>
      <c r="D28" s="25"/>
      <c r="E28" s="24"/>
      <c r="F28" s="24"/>
      <c r="G28" s="90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  <c r="IW28" s="24"/>
    </row>
    <row r="29" s="11" customFormat="true" ht="21" hidden="false" customHeight="true" outlineLevel="0" collapsed="false">
      <c r="A29" s="27" t="s">
        <v>94</v>
      </c>
      <c r="B29" s="27"/>
      <c r="C29" s="27"/>
      <c r="D29" s="27"/>
      <c r="E29" s="27"/>
      <c r="F29" s="27"/>
      <c r="G29" s="27"/>
      <c r="H29" s="27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  <c r="IW29" s="24"/>
    </row>
    <row r="30" s="11" customFormat="true" ht="15.75" hidden="false" customHeight="true" outlineLevel="0" collapsed="false">
      <c r="A30" s="23" t="s">
        <v>45</v>
      </c>
      <c r="B30" s="24" t="s">
        <v>46</v>
      </c>
      <c r="C30" s="24"/>
      <c r="D30" s="91" t="s">
        <v>99</v>
      </c>
      <c r="E30" s="91"/>
      <c r="F30" s="91"/>
      <c r="G30" s="92" t="s">
        <v>100</v>
      </c>
      <c r="H30" s="92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  <c r="IQ30" s="24"/>
      <c r="IR30" s="24"/>
      <c r="IS30" s="24"/>
      <c r="IT30" s="24"/>
      <c r="IU30" s="24"/>
      <c r="IV30" s="24"/>
      <c r="IW30" s="24"/>
    </row>
    <row r="31" s="11" customFormat="true" ht="12.75" hidden="false" customHeight="true" outlineLevel="0" collapsed="false">
      <c r="A31" s="6" t="s">
        <v>14</v>
      </c>
      <c r="B31" s="93" t="s">
        <v>49</v>
      </c>
      <c r="C31" s="94" t="s">
        <v>28</v>
      </c>
      <c r="D31" s="95" t="s">
        <v>29</v>
      </c>
      <c r="E31" s="93" t="s">
        <v>50</v>
      </c>
      <c r="F31" s="93" t="s">
        <v>31</v>
      </c>
      <c r="G31" s="96" t="s">
        <v>12</v>
      </c>
      <c r="H31" s="93" t="s">
        <v>32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  <c r="IW31" s="24"/>
    </row>
    <row r="32" s="11" customFormat="true" ht="12.75" hidden="false" customHeight="true" outlineLevel="0" collapsed="false">
      <c r="A32" s="6" t="s">
        <v>4</v>
      </c>
      <c r="B32" s="63" t="s">
        <v>52</v>
      </c>
      <c r="C32" s="76" t="s">
        <v>35</v>
      </c>
      <c r="D32" s="63" t="n">
        <v>30</v>
      </c>
      <c r="E32" s="64" t="n">
        <v>2.5</v>
      </c>
      <c r="F32" s="7" t="n">
        <v>75</v>
      </c>
      <c r="G32" s="16" t="n">
        <f aca="false">SUM(F32:F41)</f>
        <v>132.6</v>
      </c>
      <c r="H32" s="6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  <c r="IW32" s="24"/>
    </row>
    <row r="33" s="11" customFormat="true" ht="12.75" hidden="false" customHeight="true" outlineLevel="0" collapsed="false">
      <c r="A33" s="6"/>
      <c r="B33" s="29" t="s">
        <v>58</v>
      </c>
      <c r="C33" s="76" t="s">
        <v>35</v>
      </c>
      <c r="D33" s="29" t="n">
        <v>20</v>
      </c>
      <c r="E33" s="64" t="n">
        <v>2.88</v>
      </c>
      <c r="F33" s="7" t="n">
        <v>57.6</v>
      </c>
      <c r="G33" s="16"/>
      <c r="H33" s="6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</row>
    <row r="34" s="11" customFormat="true" ht="12.75" hidden="false" customHeight="true" outlineLevel="0" collapsed="false">
      <c r="A34" s="6"/>
      <c r="B34" s="6"/>
      <c r="C34" s="76"/>
      <c r="D34" s="98"/>
      <c r="E34" s="64"/>
      <c r="F34" s="7"/>
      <c r="G34" s="16"/>
      <c r="H34" s="6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</row>
    <row r="35" s="11" customFormat="true" ht="12.75" hidden="false" customHeight="true" outlineLevel="0" collapsed="false">
      <c r="A35" s="6"/>
      <c r="B35" s="63"/>
      <c r="C35" s="76"/>
      <c r="D35" s="63"/>
      <c r="E35" s="64"/>
      <c r="F35" s="7"/>
      <c r="G35" s="16"/>
      <c r="H35" s="6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  <c r="IQ35" s="24"/>
      <c r="IR35" s="24"/>
      <c r="IS35" s="24"/>
      <c r="IT35" s="24"/>
      <c r="IU35" s="24"/>
      <c r="IV35" s="24"/>
      <c r="IW35" s="24"/>
    </row>
    <row r="36" s="11" customFormat="true" ht="12.75" hidden="false" customHeight="true" outlineLevel="0" collapsed="false">
      <c r="A36" s="6"/>
      <c r="B36" s="63"/>
      <c r="C36" s="76"/>
      <c r="D36" s="63"/>
      <c r="E36" s="64"/>
      <c r="F36" s="7"/>
      <c r="G36" s="16"/>
      <c r="H36" s="6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S36" s="24"/>
      <c r="IT36" s="24"/>
      <c r="IU36" s="24"/>
      <c r="IV36" s="24"/>
      <c r="IW36" s="24"/>
    </row>
    <row r="37" s="11" customFormat="true" ht="12.75" hidden="false" customHeight="true" outlineLevel="0" collapsed="false">
      <c r="A37" s="6"/>
      <c r="B37" s="63"/>
      <c r="C37" s="76"/>
      <c r="D37" s="63"/>
      <c r="E37" s="64"/>
      <c r="F37" s="7"/>
      <c r="G37" s="16"/>
      <c r="H37" s="6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</row>
    <row r="38" s="11" customFormat="true" ht="12.75" hidden="false" customHeight="true" outlineLevel="0" collapsed="false">
      <c r="A38" s="6"/>
      <c r="B38" s="6"/>
      <c r="C38" s="76"/>
      <c r="D38" s="98"/>
      <c r="E38" s="64"/>
      <c r="F38" s="7"/>
      <c r="G38" s="16"/>
      <c r="H38" s="6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  <c r="IW38" s="24"/>
    </row>
    <row r="39" s="11" customFormat="true" ht="12.75" hidden="false" customHeight="true" outlineLevel="0" collapsed="false">
      <c r="A39" s="6"/>
      <c r="B39" s="15"/>
      <c r="C39" s="15"/>
      <c r="D39" s="15"/>
      <c r="E39" s="15"/>
      <c r="F39" s="15"/>
      <c r="G39" s="16"/>
      <c r="H39" s="6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</row>
    <row r="40" s="11" customFormat="true" ht="12.75" hidden="false" customHeight="true" outlineLevel="0" collapsed="false">
      <c r="A40" s="6"/>
      <c r="B40" s="63"/>
      <c r="C40" s="76"/>
      <c r="D40" s="63"/>
      <c r="E40" s="64"/>
      <c r="F40" s="7"/>
      <c r="G40" s="16"/>
      <c r="H40" s="6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/>
      <c r="IF40" s="24"/>
      <c r="IG40" s="24"/>
      <c r="IH40" s="24"/>
      <c r="II40" s="24"/>
      <c r="IJ40" s="24"/>
      <c r="IK40" s="24"/>
      <c r="IL40" s="24"/>
      <c r="IM40" s="24"/>
      <c r="IN40" s="24"/>
      <c r="IO40" s="24"/>
      <c r="IP40" s="24"/>
      <c r="IQ40" s="24"/>
      <c r="IR40" s="24"/>
      <c r="IS40" s="24"/>
      <c r="IT40" s="24"/>
      <c r="IU40" s="24"/>
      <c r="IV40" s="24"/>
      <c r="IW40" s="24"/>
    </row>
    <row r="41" s="11" customFormat="true" ht="12.75" hidden="false" customHeight="true" outlineLevel="0" collapsed="false">
      <c r="A41" s="6"/>
      <c r="B41" s="63"/>
      <c r="C41" s="76"/>
      <c r="D41" s="63"/>
      <c r="E41" s="64"/>
      <c r="F41" s="7"/>
      <c r="G41" s="16"/>
      <c r="H41" s="6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24"/>
      <c r="FY41" s="24"/>
      <c r="FZ41" s="24"/>
      <c r="GA41" s="24"/>
      <c r="GB41" s="24"/>
      <c r="GC41" s="24"/>
      <c r="GD41" s="24"/>
      <c r="GE41" s="24"/>
      <c r="GF41" s="24"/>
      <c r="GG41" s="24"/>
      <c r="GH41" s="24"/>
      <c r="GI41" s="24"/>
      <c r="GJ41" s="24"/>
      <c r="GK41" s="24"/>
      <c r="GL41" s="24"/>
      <c r="GM41" s="24"/>
      <c r="GN41" s="24"/>
      <c r="GO41" s="24"/>
      <c r="GP41" s="24"/>
      <c r="GQ41" s="24"/>
      <c r="GR41" s="24"/>
      <c r="GS41" s="24"/>
      <c r="GT41" s="24"/>
      <c r="GU41" s="24"/>
      <c r="GV41" s="24"/>
      <c r="GW41" s="24"/>
      <c r="GX41" s="24"/>
      <c r="GY41" s="24"/>
      <c r="GZ41" s="24"/>
      <c r="HA41" s="2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24"/>
      <c r="HY41" s="24"/>
      <c r="HZ41" s="24"/>
      <c r="IA41" s="24"/>
      <c r="IB41" s="24"/>
      <c r="IC41" s="24"/>
      <c r="ID41" s="24"/>
      <c r="IE41" s="24"/>
      <c r="IF41" s="24"/>
      <c r="IG41" s="24"/>
      <c r="IH41" s="24"/>
      <c r="II41" s="24"/>
      <c r="IJ41" s="24"/>
      <c r="IK41" s="24"/>
      <c r="IL41" s="24"/>
      <c r="IM41" s="24"/>
      <c r="IN41" s="24"/>
      <c r="IO41" s="24"/>
      <c r="IP41" s="24"/>
      <c r="IQ41" s="24"/>
      <c r="IR41" s="24"/>
      <c r="IS41" s="24"/>
      <c r="IT41" s="24"/>
      <c r="IU41" s="24"/>
      <c r="IV41" s="24"/>
      <c r="IW41" s="24"/>
    </row>
    <row r="42" s="11" customFormat="true" ht="12.75" hidden="false" customHeight="true" outlineLevel="0" collapsed="false">
      <c r="A42" s="15" t="s">
        <v>6</v>
      </c>
      <c r="B42" s="29" t="s">
        <v>59</v>
      </c>
      <c r="C42" s="76" t="s">
        <v>35</v>
      </c>
      <c r="D42" s="29" t="n">
        <v>10</v>
      </c>
      <c r="E42" s="64" t="n">
        <v>15.75</v>
      </c>
      <c r="F42" s="7" t="n">
        <v>157.5</v>
      </c>
      <c r="G42" s="100" t="n">
        <f aca="false">SUM(F42:F43)</f>
        <v>277.5</v>
      </c>
      <c r="H42" s="6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</row>
    <row r="43" s="11" customFormat="true" ht="12.75" hidden="false" customHeight="true" outlineLevel="0" collapsed="false">
      <c r="A43" s="15"/>
      <c r="B43" s="63" t="s">
        <v>60</v>
      </c>
      <c r="C43" s="76" t="s">
        <v>35</v>
      </c>
      <c r="D43" s="63" t="n">
        <v>10</v>
      </c>
      <c r="E43" s="64" t="n">
        <v>12</v>
      </c>
      <c r="F43" s="7" t="n">
        <v>120</v>
      </c>
      <c r="G43" s="100"/>
      <c r="H43" s="6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  <c r="IW43" s="24"/>
    </row>
    <row r="44" s="11" customFormat="true" ht="12.75" hidden="false" customHeight="true" outlineLevel="0" collapsed="false">
      <c r="A44" s="15" t="s">
        <v>8</v>
      </c>
      <c r="B44" s="15" t="s">
        <v>61</v>
      </c>
      <c r="C44" s="76" t="s">
        <v>62</v>
      </c>
      <c r="D44" s="15" t="n">
        <v>7</v>
      </c>
      <c r="E44" s="64" t="n">
        <v>6</v>
      </c>
      <c r="F44" s="7" t="n">
        <v>42</v>
      </c>
      <c r="G44" s="100" t="n">
        <f aca="false">SUM(F44:F45)</f>
        <v>161</v>
      </c>
      <c r="H44" s="6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</row>
    <row r="45" s="11" customFormat="true" ht="12.75" hidden="false" customHeight="true" outlineLevel="0" collapsed="false">
      <c r="A45" s="15"/>
      <c r="B45" s="15" t="s">
        <v>65</v>
      </c>
      <c r="C45" s="76" t="s">
        <v>35</v>
      </c>
      <c r="D45" s="15" t="n">
        <v>35</v>
      </c>
      <c r="E45" s="64" t="n">
        <v>3.4</v>
      </c>
      <c r="F45" s="7" t="n">
        <v>119</v>
      </c>
      <c r="G45" s="100"/>
      <c r="H45" s="6"/>
      <c r="I45" s="101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4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24"/>
      <c r="HY45" s="24"/>
      <c r="HZ45" s="24"/>
      <c r="IA45" s="24"/>
      <c r="IB45" s="24"/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4"/>
      <c r="IR45" s="24"/>
      <c r="IS45" s="24"/>
      <c r="IT45" s="24"/>
      <c r="IU45" s="24"/>
      <c r="IV45" s="24"/>
      <c r="IW45" s="24"/>
    </row>
    <row r="46" s="11" customFormat="true" ht="12.75" hidden="false" customHeight="true" outlineLevel="0" collapsed="false">
      <c r="A46" s="15" t="s">
        <v>7</v>
      </c>
      <c r="B46" s="15" t="s">
        <v>66</v>
      </c>
      <c r="C46" s="76" t="s">
        <v>67</v>
      </c>
      <c r="D46" s="15" t="n">
        <v>92</v>
      </c>
      <c r="E46" s="64" t="n">
        <v>1.47</v>
      </c>
      <c r="F46" s="7" t="n">
        <v>135.24</v>
      </c>
      <c r="G46" s="100" t="n">
        <f aca="false">SUM(F46:F47)</f>
        <v>237.24</v>
      </c>
      <c r="H46" s="6"/>
      <c r="I46" s="101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  <c r="IJ46" s="24"/>
      <c r="IK46" s="24"/>
      <c r="IL46" s="24"/>
      <c r="IM46" s="24"/>
      <c r="IN46" s="24"/>
      <c r="IO46" s="24"/>
      <c r="IP46" s="24"/>
      <c r="IQ46" s="24"/>
      <c r="IR46" s="24"/>
      <c r="IS46" s="24"/>
      <c r="IT46" s="24"/>
      <c r="IU46" s="24"/>
      <c r="IV46" s="24"/>
      <c r="IW46" s="24"/>
    </row>
    <row r="47" s="11" customFormat="true" ht="12.75" hidden="false" customHeight="true" outlineLevel="0" collapsed="false">
      <c r="A47" s="15"/>
      <c r="B47" s="15" t="s">
        <v>68</v>
      </c>
      <c r="C47" s="76" t="s">
        <v>69</v>
      </c>
      <c r="D47" s="15" t="n">
        <v>120</v>
      </c>
      <c r="E47" s="64" t="n">
        <v>0.85</v>
      </c>
      <c r="F47" s="7" t="n">
        <v>102</v>
      </c>
      <c r="G47" s="100"/>
      <c r="H47" s="6"/>
      <c r="I47" s="101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Q47" s="24"/>
      <c r="FR47" s="24"/>
      <c r="FS47" s="24"/>
      <c r="FT47" s="24"/>
      <c r="FU47" s="24"/>
      <c r="FV47" s="24"/>
      <c r="FW47" s="24"/>
      <c r="FX47" s="24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24"/>
      <c r="GL47" s="24"/>
      <c r="GM47" s="24"/>
      <c r="GN47" s="24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4"/>
      <c r="HE47" s="24"/>
      <c r="HF47" s="24"/>
      <c r="HG47" s="24"/>
      <c r="HH47" s="24"/>
      <c r="HI47" s="24"/>
      <c r="HJ47" s="24"/>
      <c r="HK47" s="24"/>
      <c r="HL47" s="24"/>
      <c r="HM47" s="24"/>
      <c r="HN47" s="24"/>
      <c r="HO47" s="24"/>
      <c r="HP47" s="24"/>
      <c r="HQ47" s="24"/>
      <c r="HR47" s="24"/>
      <c r="HS47" s="24"/>
      <c r="HT47" s="24"/>
      <c r="HU47" s="24"/>
      <c r="HV47" s="24"/>
      <c r="HW47" s="24"/>
      <c r="HX47" s="24"/>
      <c r="HY47" s="24"/>
      <c r="HZ47" s="24"/>
      <c r="IA47" s="24"/>
      <c r="IB47" s="24"/>
      <c r="IC47" s="24"/>
      <c r="ID47" s="24"/>
      <c r="IE47" s="24"/>
      <c r="IF47" s="24"/>
      <c r="IG47" s="24"/>
      <c r="IH47" s="24"/>
      <c r="II47" s="24"/>
      <c r="IJ47" s="24"/>
      <c r="IK47" s="24"/>
      <c r="IL47" s="24"/>
      <c r="IM47" s="24"/>
      <c r="IN47" s="24"/>
      <c r="IO47" s="24"/>
      <c r="IP47" s="24"/>
      <c r="IQ47" s="24"/>
      <c r="IR47" s="24"/>
      <c r="IS47" s="24"/>
      <c r="IT47" s="24"/>
      <c r="IU47" s="24"/>
      <c r="IV47" s="24"/>
      <c r="IW47" s="24"/>
    </row>
    <row r="48" s="11" customFormat="true" ht="12.75" hidden="false" customHeight="true" outlineLevel="0" collapsed="false">
      <c r="A48" s="15" t="s">
        <v>9</v>
      </c>
      <c r="B48" s="15" t="s">
        <v>70</v>
      </c>
      <c r="C48" s="76" t="s">
        <v>71</v>
      </c>
      <c r="D48" s="15" t="n">
        <v>1</v>
      </c>
      <c r="E48" s="64" t="n">
        <v>81</v>
      </c>
      <c r="F48" s="7" t="n">
        <v>81</v>
      </c>
      <c r="G48" s="100" t="n">
        <f aca="false">SUM(F48:F48)</f>
        <v>81</v>
      </c>
      <c r="H48" s="6"/>
      <c r="I48" s="101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</row>
    <row r="49" s="11" customFormat="true" ht="12.75" hidden="false" customHeight="true" outlineLevel="0" collapsed="false">
      <c r="A49" s="15" t="s">
        <v>10</v>
      </c>
      <c r="B49" s="15" t="s">
        <v>97</v>
      </c>
      <c r="C49" s="76" t="s">
        <v>64</v>
      </c>
      <c r="D49" s="15" t="n">
        <v>2</v>
      </c>
      <c r="E49" s="64" t="n">
        <v>2.75</v>
      </c>
      <c r="F49" s="7" t="n">
        <v>5.5</v>
      </c>
      <c r="G49" s="100" t="n">
        <f aca="false">SUM(F49:F51)</f>
        <v>20</v>
      </c>
      <c r="H49" s="6"/>
      <c r="I49" s="101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  <c r="IW49" s="24"/>
    </row>
    <row r="50" s="11" customFormat="true" ht="12.75" hidden="false" customHeight="true" outlineLevel="0" collapsed="false">
      <c r="A50" s="15"/>
      <c r="B50" s="15" t="s">
        <v>81</v>
      </c>
      <c r="C50" s="76" t="s">
        <v>82</v>
      </c>
      <c r="D50" s="15" t="n">
        <v>1</v>
      </c>
      <c r="E50" s="64" t="n">
        <v>7.5</v>
      </c>
      <c r="F50" s="7" t="n">
        <v>7.5</v>
      </c>
      <c r="G50" s="100"/>
      <c r="H50" s="6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4"/>
      <c r="EX50" s="24"/>
      <c r="EY50" s="24"/>
      <c r="EZ50" s="24"/>
      <c r="FA50" s="24"/>
      <c r="FB50" s="24"/>
      <c r="FC50" s="24"/>
      <c r="FD50" s="24"/>
      <c r="FE50" s="24"/>
      <c r="FF50" s="24"/>
      <c r="FG50" s="24"/>
      <c r="FH50" s="24"/>
      <c r="FI50" s="24"/>
      <c r="FJ50" s="24"/>
      <c r="FK50" s="24"/>
      <c r="FL50" s="24"/>
      <c r="FM50" s="24"/>
      <c r="FN50" s="24"/>
      <c r="FO50" s="24"/>
      <c r="FP50" s="24"/>
      <c r="FQ50" s="24"/>
      <c r="FR50" s="24"/>
      <c r="FS50" s="24"/>
      <c r="FT50" s="24"/>
      <c r="FU50" s="24"/>
      <c r="FV50" s="24"/>
      <c r="FW50" s="24"/>
      <c r="FX50" s="24"/>
      <c r="FY50" s="24"/>
      <c r="FZ50" s="24"/>
      <c r="GA50" s="24"/>
      <c r="GB50" s="24"/>
      <c r="GC50" s="24"/>
      <c r="GD50" s="24"/>
      <c r="GE50" s="24"/>
      <c r="GF50" s="24"/>
      <c r="GG50" s="24"/>
      <c r="GH50" s="24"/>
      <c r="GI50" s="24"/>
      <c r="GJ50" s="24"/>
      <c r="GK50" s="24"/>
      <c r="GL50" s="24"/>
      <c r="GM50" s="24"/>
      <c r="GN50" s="24"/>
      <c r="GO50" s="24"/>
      <c r="GP50" s="24"/>
      <c r="GQ50" s="24"/>
      <c r="GR50" s="24"/>
      <c r="GS50" s="24"/>
      <c r="GT50" s="24"/>
      <c r="GU50" s="24"/>
      <c r="GV50" s="24"/>
      <c r="GW50" s="24"/>
      <c r="GX50" s="24"/>
      <c r="GY50" s="24"/>
      <c r="GZ50" s="24"/>
      <c r="HA50" s="24"/>
      <c r="HB50" s="24"/>
      <c r="HC50" s="24"/>
      <c r="HD50" s="24"/>
      <c r="HE50" s="24"/>
      <c r="HF50" s="24"/>
      <c r="HG50" s="24"/>
      <c r="HH50" s="24"/>
      <c r="HI50" s="24"/>
      <c r="HJ50" s="24"/>
      <c r="HK50" s="24"/>
      <c r="HL50" s="24"/>
      <c r="HM50" s="24"/>
      <c r="HN50" s="24"/>
      <c r="HO50" s="24"/>
      <c r="HP50" s="24"/>
      <c r="HQ50" s="24"/>
      <c r="HR50" s="24"/>
      <c r="HS50" s="24"/>
      <c r="HT50" s="24"/>
      <c r="HU50" s="24"/>
      <c r="HV50" s="24"/>
      <c r="HW50" s="24"/>
      <c r="HX50" s="24"/>
      <c r="HY50" s="24"/>
      <c r="HZ50" s="24"/>
      <c r="IA50" s="24"/>
      <c r="IB50" s="24"/>
      <c r="IC50" s="24"/>
      <c r="ID50" s="24"/>
      <c r="IE50" s="24"/>
      <c r="IF50" s="24"/>
      <c r="IG50" s="24"/>
      <c r="IH50" s="24"/>
      <c r="II50" s="24"/>
      <c r="IJ50" s="24"/>
      <c r="IK50" s="24"/>
      <c r="IL50" s="24"/>
      <c r="IM50" s="24"/>
      <c r="IN50" s="24"/>
      <c r="IO50" s="24"/>
      <c r="IP50" s="24"/>
      <c r="IQ50" s="24"/>
      <c r="IR50" s="24"/>
      <c r="IS50" s="24"/>
      <c r="IT50" s="24"/>
      <c r="IU50" s="24"/>
      <c r="IV50" s="24"/>
      <c r="IW50" s="24"/>
    </row>
    <row r="51" s="11" customFormat="true" ht="12.75" hidden="false" customHeight="true" outlineLevel="0" collapsed="false">
      <c r="A51" s="15"/>
      <c r="B51" s="6" t="s">
        <v>101</v>
      </c>
      <c r="C51" s="76" t="s">
        <v>82</v>
      </c>
      <c r="D51" s="6" t="n">
        <v>1</v>
      </c>
      <c r="E51" s="64" t="n">
        <v>7</v>
      </c>
      <c r="F51" s="7" t="n">
        <v>7</v>
      </c>
      <c r="G51" s="100"/>
      <c r="H51" s="6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24"/>
      <c r="EY51" s="24"/>
      <c r="EZ51" s="24"/>
      <c r="FA51" s="24"/>
      <c r="FB51" s="24"/>
      <c r="FC51" s="24"/>
      <c r="FD51" s="24"/>
      <c r="FE51" s="24"/>
      <c r="FF51" s="24"/>
      <c r="FG51" s="24"/>
      <c r="FH51" s="24"/>
      <c r="FI51" s="24"/>
      <c r="FJ51" s="24"/>
      <c r="FK51" s="24"/>
      <c r="FL51" s="24"/>
      <c r="FM51" s="24"/>
      <c r="FN51" s="24"/>
      <c r="FO51" s="24"/>
      <c r="FP51" s="24"/>
      <c r="FQ51" s="24"/>
      <c r="FR51" s="24"/>
      <c r="FS51" s="24"/>
      <c r="FT51" s="24"/>
      <c r="FU51" s="24"/>
      <c r="FV51" s="24"/>
      <c r="FW51" s="24"/>
      <c r="FX51" s="24"/>
      <c r="FY51" s="24"/>
      <c r="FZ51" s="24"/>
      <c r="GA51" s="24"/>
      <c r="GB51" s="24"/>
      <c r="GC51" s="24"/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/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  <c r="IC51" s="24"/>
      <c r="ID51" s="24"/>
      <c r="IE51" s="24"/>
      <c r="IF51" s="24"/>
      <c r="IG51" s="24"/>
      <c r="IH51" s="24"/>
      <c r="II51" s="24"/>
      <c r="IJ51" s="24"/>
      <c r="IK51" s="24"/>
      <c r="IL51" s="24"/>
      <c r="IM51" s="24"/>
      <c r="IN51" s="24"/>
      <c r="IO51" s="24"/>
      <c r="IP51" s="24"/>
      <c r="IQ51" s="24"/>
      <c r="IR51" s="24"/>
      <c r="IS51" s="24"/>
      <c r="IT51" s="24"/>
      <c r="IU51" s="24"/>
      <c r="IV51" s="24"/>
      <c r="IW51" s="24"/>
    </row>
    <row r="52" s="11" customFormat="true" ht="12.75" hidden="false" customHeight="true" outlineLevel="0" collapsed="false">
      <c r="A52" s="6" t="s">
        <v>11</v>
      </c>
      <c r="B52" s="6"/>
      <c r="C52" s="76"/>
      <c r="D52" s="98"/>
      <c r="E52" s="64"/>
      <c r="F52" s="7"/>
      <c r="G52" s="16" t="n">
        <f aca="false">SUM(F52:F52)</f>
        <v>0</v>
      </c>
      <c r="H52" s="6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  <c r="IH52" s="24"/>
      <c r="II52" s="24"/>
      <c r="IJ52" s="24"/>
      <c r="IK52" s="24"/>
      <c r="IL52" s="24"/>
      <c r="IM52" s="24"/>
      <c r="IN52" s="24"/>
      <c r="IO52" s="24"/>
      <c r="IP52" s="24"/>
      <c r="IQ52" s="24"/>
      <c r="IR52" s="24"/>
      <c r="IS52" s="24"/>
      <c r="IT52" s="24"/>
      <c r="IU52" s="24"/>
      <c r="IV52" s="24"/>
      <c r="IW52" s="24"/>
    </row>
    <row r="53" s="11" customFormat="true" ht="12.75" hidden="false" customHeight="true" outlineLevel="0" collapsed="false">
      <c r="A53" s="6" t="s">
        <v>12</v>
      </c>
      <c r="B53" s="6"/>
      <c r="C53" s="107"/>
      <c r="D53" s="98"/>
      <c r="E53" s="7"/>
      <c r="F53" s="7" t="n">
        <f aca="false">SUM(F32:F52)</f>
        <v>909.34</v>
      </c>
      <c r="G53" s="16" t="n">
        <f aca="false">SUM(G32:G52)</f>
        <v>909.34</v>
      </c>
      <c r="H53" s="6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24"/>
      <c r="IN53" s="24"/>
      <c r="IO53" s="24"/>
      <c r="IP53" s="24"/>
      <c r="IQ53" s="24"/>
      <c r="IR53" s="24"/>
      <c r="IS53" s="24"/>
      <c r="IT53" s="24"/>
      <c r="IU53" s="24"/>
      <c r="IV53" s="24"/>
      <c r="IW53" s="24"/>
    </row>
    <row r="54" s="11" customFormat="true" ht="15.75" hidden="false" customHeight="true" outlineLevel="0" collapsed="false">
      <c r="A54" s="108" t="s">
        <v>72</v>
      </c>
      <c r="B54" s="108"/>
      <c r="C54" s="108"/>
      <c r="D54" s="108"/>
      <c r="E54" s="108"/>
      <c r="F54" s="108"/>
      <c r="G54" s="108"/>
      <c r="H54" s="108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4"/>
      <c r="IQ54" s="24"/>
      <c r="IR54" s="24"/>
      <c r="IS54" s="24"/>
      <c r="IT54" s="24"/>
      <c r="IU54" s="24"/>
      <c r="IV54" s="24"/>
      <c r="IW54" s="24"/>
    </row>
    <row r="55" s="11" customFormat="true" ht="12.75" hidden="false" customHeight="true" outlineLevel="0" collapsed="false">
      <c r="A55" s="47"/>
      <c r="B55" s="47"/>
      <c r="C55" s="104"/>
      <c r="D55" s="105"/>
      <c r="E55" s="104"/>
      <c r="F55" s="104"/>
      <c r="G55" s="106"/>
      <c r="H55" s="10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4"/>
      <c r="IQ55" s="24"/>
      <c r="IR55" s="24"/>
      <c r="IS55" s="24"/>
      <c r="IT55" s="24"/>
      <c r="IU55" s="24"/>
      <c r="IV55" s="24"/>
      <c r="IW55" s="24"/>
    </row>
    <row r="56" s="11" customFormat="true" ht="12.75" hidden="false" customHeight="true" outlineLevel="0" collapsed="false">
      <c r="A56" s="23"/>
      <c r="B56" s="23"/>
      <c r="C56" s="24"/>
      <c r="D56" s="25"/>
      <c r="E56" s="24"/>
      <c r="F56" s="24"/>
      <c r="G56" s="90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4"/>
      <c r="IQ56" s="24"/>
      <c r="IR56" s="24"/>
      <c r="IS56" s="24"/>
      <c r="IT56" s="24"/>
      <c r="IU56" s="24"/>
      <c r="IV56" s="24"/>
      <c r="IW56" s="24"/>
    </row>
    <row r="57" s="11" customFormat="true" ht="12.75" hidden="false" customHeight="true" outlineLevel="0" collapsed="false">
      <c r="A57" s="23"/>
      <c r="B57" s="23"/>
      <c r="C57" s="24"/>
      <c r="D57" s="25"/>
      <c r="E57" s="24"/>
      <c r="F57" s="24"/>
      <c r="G57" s="90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4"/>
      <c r="IQ57" s="24"/>
      <c r="IR57" s="24"/>
      <c r="IS57" s="24"/>
      <c r="IT57" s="24"/>
      <c r="IU57" s="24"/>
      <c r="IV57" s="24"/>
      <c r="IW57" s="24"/>
    </row>
    <row r="58" s="11" customFormat="true" ht="21" hidden="false" customHeight="true" outlineLevel="0" collapsed="false">
      <c r="A58" s="27" t="s">
        <v>94</v>
      </c>
      <c r="B58" s="27"/>
      <c r="C58" s="27"/>
      <c r="D58" s="27"/>
      <c r="E58" s="27"/>
      <c r="F58" s="27"/>
      <c r="G58" s="27"/>
      <c r="H58" s="27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4"/>
      <c r="IC58" s="24"/>
      <c r="ID58" s="24"/>
      <c r="IE58" s="24"/>
      <c r="IF58" s="24"/>
      <c r="IG58" s="24"/>
      <c r="IH58" s="24"/>
      <c r="II58" s="24"/>
      <c r="IJ58" s="24"/>
      <c r="IK58" s="24"/>
      <c r="IL58" s="24"/>
      <c r="IM58" s="24"/>
      <c r="IN58" s="24"/>
      <c r="IO58" s="24"/>
      <c r="IP58" s="24"/>
      <c r="IQ58" s="24"/>
      <c r="IR58" s="24"/>
      <c r="IS58" s="24"/>
      <c r="IT58" s="24"/>
      <c r="IU58" s="24"/>
      <c r="IV58" s="24"/>
      <c r="IW58" s="24"/>
    </row>
    <row r="59" s="11" customFormat="true" ht="15.75" hidden="false" customHeight="true" outlineLevel="0" collapsed="false">
      <c r="A59" s="23" t="s">
        <v>45</v>
      </c>
      <c r="B59" s="24" t="s">
        <v>46</v>
      </c>
      <c r="C59" s="24"/>
      <c r="D59" s="91" t="s">
        <v>102</v>
      </c>
      <c r="E59" s="91"/>
      <c r="F59" s="91"/>
      <c r="G59" s="92" t="s">
        <v>103</v>
      </c>
      <c r="H59" s="92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  <c r="FO59" s="24"/>
      <c r="FP59" s="24"/>
      <c r="FQ59" s="24"/>
      <c r="FR59" s="24"/>
      <c r="FS59" s="24"/>
      <c r="FT59" s="24"/>
      <c r="FU59" s="24"/>
      <c r="FV59" s="24"/>
      <c r="FW59" s="24"/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24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4"/>
      <c r="HF59" s="24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/>
      <c r="HY59" s="24"/>
      <c r="HZ59" s="24"/>
      <c r="IA59" s="24"/>
      <c r="IB59" s="24"/>
      <c r="IC59" s="24"/>
      <c r="ID59" s="24"/>
      <c r="IE59" s="24"/>
      <c r="IF59" s="24"/>
      <c r="IG59" s="24"/>
      <c r="IH59" s="24"/>
      <c r="II59" s="24"/>
      <c r="IJ59" s="24"/>
      <c r="IK59" s="24"/>
      <c r="IL59" s="24"/>
      <c r="IM59" s="24"/>
      <c r="IN59" s="24"/>
      <c r="IO59" s="24"/>
      <c r="IP59" s="24"/>
      <c r="IQ59" s="24"/>
      <c r="IR59" s="24"/>
      <c r="IS59" s="24"/>
      <c r="IT59" s="24"/>
      <c r="IU59" s="24"/>
      <c r="IV59" s="24"/>
      <c r="IW59" s="24"/>
    </row>
    <row r="60" s="11" customFormat="true" ht="12.75" hidden="false" customHeight="true" outlineLevel="0" collapsed="false">
      <c r="A60" s="6" t="s">
        <v>14</v>
      </c>
      <c r="B60" s="93" t="s">
        <v>49</v>
      </c>
      <c r="C60" s="94" t="s">
        <v>28</v>
      </c>
      <c r="D60" s="95" t="s">
        <v>29</v>
      </c>
      <c r="E60" s="93" t="s">
        <v>50</v>
      </c>
      <c r="F60" s="93" t="s">
        <v>31</v>
      </c>
      <c r="G60" s="96" t="s">
        <v>12</v>
      </c>
      <c r="H60" s="93" t="s">
        <v>32</v>
      </c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4"/>
      <c r="IC60" s="24"/>
      <c r="ID60" s="24"/>
      <c r="IE60" s="24"/>
      <c r="IF60" s="24"/>
      <c r="IG60" s="24"/>
      <c r="IH60" s="24"/>
      <c r="II60" s="24"/>
      <c r="IJ60" s="24"/>
      <c r="IK60" s="24"/>
      <c r="IL60" s="24"/>
      <c r="IM60" s="24"/>
      <c r="IN60" s="24"/>
      <c r="IO60" s="24"/>
      <c r="IP60" s="24"/>
      <c r="IQ60" s="24"/>
      <c r="IR60" s="24"/>
      <c r="IS60" s="24"/>
      <c r="IT60" s="24"/>
      <c r="IU60" s="24"/>
      <c r="IV60" s="24"/>
      <c r="IW60" s="24"/>
    </row>
    <row r="61" s="11" customFormat="true" ht="12.75" hidden="false" customHeight="true" outlineLevel="0" collapsed="false">
      <c r="A61" s="6" t="s">
        <v>4</v>
      </c>
      <c r="B61" s="29" t="s">
        <v>52</v>
      </c>
      <c r="C61" s="76" t="s">
        <v>35</v>
      </c>
      <c r="D61" s="63" t="n">
        <v>10</v>
      </c>
      <c r="E61" s="64" t="n">
        <v>2.5</v>
      </c>
      <c r="F61" s="7" t="n">
        <v>25</v>
      </c>
      <c r="G61" s="16" t="n">
        <f aca="false">SUM(F61:F71)</f>
        <v>243.6</v>
      </c>
      <c r="H61" s="6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  <c r="HE61" s="24"/>
      <c r="HF61" s="24"/>
      <c r="HG61" s="24"/>
      <c r="HH61" s="24"/>
      <c r="HI61" s="24"/>
      <c r="HJ61" s="24"/>
      <c r="HK61" s="24"/>
      <c r="HL61" s="24"/>
      <c r="HM61" s="24"/>
      <c r="HN61" s="24"/>
      <c r="HO61" s="24"/>
      <c r="HP61" s="24"/>
      <c r="HQ61" s="24"/>
      <c r="HR61" s="24"/>
      <c r="HS61" s="24"/>
      <c r="HT61" s="24"/>
      <c r="HU61" s="24"/>
      <c r="HV61" s="24"/>
      <c r="HW61" s="24"/>
      <c r="HX61" s="24"/>
      <c r="HY61" s="24"/>
      <c r="HZ61" s="24"/>
      <c r="IA61" s="24"/>
      <c r="IB61" s="24"/>
      <c r="IC61" s="24"/>
      <c r="ID61" s="24"/>
      <c r="IE61" s="24"/>
      <c r="IF61" s="24"/>
      <c r="IG61" s="24"/>
      <c r="IH61" s="24"/>
      <c r="II61" s="24"/>
      <c r="IJ61" s="24"/>
      <c r="IK61" s="24"/>
      <c r="IL61" s="24"/>
      <c r="IM61" s="24"/>
      <c r="IN61" s="24"/>
      <c r="IO61" s="24"/>
      <c r="IP61" s="24"/>
      <c r="IQ61" s="24"/>
      <c r="IR61" s="24"/>
      <c r="IS61" s="24"/>
      <c r="IT61" s="24"/>
      <c r="IU61" s="24"/>
      <c r="IV61" s="24"/>
      <c r="IW61" s="24"/>
    </row>
    <row r="62" s="11" customFormat="true" ht="12.75" hidden="false" customHeight="true" outlineLevel="0" collapsed="false">
      <c r="A62" s="6"/>
      <c r="B62" s="63" t="s">
        <v>53</v>
      </c>
      <c r="C62" s="76" t="s">
        <v>35</v>
      </c>
      <c r="D62" s="63" t="n">
        <v>20</v>
      </c>
      <c r="E62" s="64" t="n">
        <v>2.25</v>
      </c>
      <c r="F62" s="7" t="n">
        <v>45</v>
      </c>
      <c r="G62" s="16"/>
      <c r="H62" s="6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4"/>
      <c r="IC62" s="24"/>
      <c r="ID62" s="24"/>
      <c r="IE62" s="24"/>
      <c r="IF62" s="24"/>
      <c r="IG62" s="24"/>
      <c r="IH62" s="24"/>
      <c r="II62" s="24"/>
      <c r="IJ62" s="24"/>
      <c r="IK62" s="24"/>
      <c r="IL62" s="24"/>
      <c r="IM62" s="24"/>
      <c r="IN62" s="24"/>
      <c r="IO62" s="24"/>
      <c r="IP62" s="24"/>
      <c r="IQ62" s="24"/>
      <c r="IR62" s="24"/>
      <c r="IS62" s="24"/>
      <c r="IT62" s="24"/>
      <c r="IU62" s="24"/>
      <c r="IV62" s="24"/>
      <c r="IW62" s="24"/>
    </row>
    <row r="63" s="11" customFormat="true" ht="12.75" hidden="false" customHeight="true" outlineLevel="0" collapsed="false">
      <c r="A63" s="6"/>
      <c r="B63" s="6" t="s">
        <v>56</v>
      </c>
      <c r="C63" s="76" t="s">
        <v>35</v>
      </c>
      <c r="D63" s="98" t="n">
        <v>20</v>
      </c>
      <c r="E63" s="64" t="n">
        <v>5</v>
      </c>
      <c r="F63" s="7" t="n">
        <v>100</v>
      </c>
      <c r="G63" s="16"/>
      <c r="H63" s="6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  <c r="HE63" s="24"/>
      <c r="HF63" s="24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  <c r="HW63" s="24"/>
      <c r="HX63" s="24"/>
      <c r="HY63" s="24"/>
      <c r="HZ63" s="24"/>
      <c r="IA63" s="24"/>
      <c r="IB63" s="24"/>
      <c r="IC63" s="24"/>
      <c r="ID63" s="24"/>
      <c r="IE63" s="24"/>
      <c r="IF63" s="24"/>
      <c r="IG63" s="24"/>
      <c r="IH63" s="24"/>
      <c r="II63" s="24"/>
      <c r="IJ63" s="24"/>
      <c r="IK63" s="24"/>
      <c r="IL63" s="24"/>
      <c r="IM63" s="24"/>
      <c r="IN63" s="24"/>
      <c r="IO63" s="24"/>
      <c r="IP63" s="24"/>
      <c r="IQ63" s="24"/>
      <c r="IR63" s="24"/>
      <c r="IS63" s="24"/>
      <c r="IT63" s="24"/>
      <c r="IU63" s="24"/>
      <c r="IV63" s="24"/>
      <c r="IW63" s="24"/>
    </row>
    <row r="64" s="11" customFormat="true" ht="12.75" hidden="false" customHeight="true" outlineLevel="0" collapsed="false">
      <c r="A64" s="6"/>
      <c r="B64" s="6" t="s">
        <v>57</v>
      </c>
      <c r="C64" s="76" t="s">
        <v>35</v>
      </c>
      <c r="D64" s="98" t="n">
        <v>4</v>
      </c>
      <c r="E64" s="64" t="n">
        <v>4</v>
      </c>
      <c r="F64" s="7" t="n">
        <v>16</v>
      </c>
      <c r="G64" s="16"/>
      <c r="H64" s="6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  <c r="HE64" s="24"/>
      <c r="HF64" s="24"/>
      <c r="HG64" s="24"/>
      <c r="HH64" s="24"/>
      <c r="HI64" s="24"/>
      <c r="HJ64" s="24"/>
      <c r="HK64" s="24"/>
      <c r="HL64" s="24"/>
      <c r="HM64" s="24"/>
      <c r="HN64" s="24"/>
      <c r="HO64" s="24"/>
      <c r="HP64" s="24"/>
      <c r="HQ64" s="24"/>
      <c r="HR64" s="24"/>
      <c r="HS64" s="24"/>
      <c r="HT64" s="24"/>
      <c r="HU64" s="24"/>
      <c r="HV64" s="24"/>
      <c r="HW64" s="24"/>
      <c r="HX64" s="24"/>
      <c r="HY64" s="24"/>
      <c r="HZ64" s="24"/>
      <c r="IA64" s="24"/>
      <c r="IB64" s="24"/>
      <c r="IC64" s="24"/>
      <c r="ID64" s="24"/>
      <c r="IE64" s="24"/>
      <c r="IF64" s="24"/>
      <c r="IG64" s="24"/>
      <c r="IH64" s="24"/>
      <c r="II64" s="24"/>
      <c r="IJ64" s="24"/>
      <c r="IK64" s="24"/>
      <c r="IL64" s="24"/>
      <c r="IM64" s="24"/>
      <c r="IN64" s="24"/>
      <c r="IO64" s="24"/>
      <c r="IP64" s="24"/>
      <c r="IQ64" s="24"/>
      <c r="IR64" s="24"/>
      <c r="IS64" s="24"/>
      <c r="IT64" s="24"/>
      <c r="IU64" s="24"/>
      <c r="IV64" s="24"/>
      <c r="IW64" s="24"/>
    </row>
    <row r="65" s="11" customFormat="true" ht="12.75" hidden="false" customHeight="true" outlineLevel="0" collapsed="false">
      <c r="A65" s="6"/>
      <c r="B65" s="6" t="s">
        <v>58</v>
      </c>
      <c r="C65" s="76" t="s">
        <v>35</v>
      </c>
      <c r="D65" s="98" t="n">
        <v>20</v>
      </c>
      <c r="E65" s="64" t="n">
        <v>2.88</v>
      </c>
      <c r="F65" s="7" t="n">
        <v>57.6</v>
      </c>
      <c r="G65" s="16"/>
      <c r="H65" s="6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24"/>
      <c r="IG65" s="24"/>
      <c r="IH65" s="24"/>
      <c r="II65" s="24"/>
      <c r="IJ65" s="24"/>
      <c r="IK65" s="24"/>
      <c r="IL65" s="24"/>
      <c r="IM65" s="24"/>
      <c r="IN65" s="24"/>
      <c r="IO65" s="24"/>
      <c r="IP65" s="24"/>
      <c r="IQ65" s="24"/>
      <c r="IR65" s="24"/>
      <c r="IS65" s="24"/>
      <c r="IT65" s="24"/>
      <c r="IU65" s="24"/>
      <c r="IV65" s="24"/>
      <c r="IW65" s="24"/>
    </row>
    <row r="66" s="11" customFormat="true" ht="12.75" hidden="false" customHeight="true" outlineLevel="0" collapsed="false">
      <c r="A66" s="6"/>
      <c r="B66" s="63"/>
      <c r="C66" s="76"/>
      <c r="D66" s="63"/>
      <c r="E66" s="64"/>
      <c r="F66" s="7"/>
      <c r="G66" s="16"/>
      <c r="H66" s="6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24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  <c r="HW66" s="24"/>
      <c r="HX66" s="24"/>
      <c r="HY66" s="24"/>
      <c r="HZ66" s="24"/>
      <c r="IA66" s="24"/>
      <c r="IB66" s="24"/>
      <c r="IC66" s="24"/>
      <c r="ID66" s="24"/>
      <c r="IE66" s="24"/>
      <c r="IF66" s="24"/>
      <c r="IG66" s="24"/>
      <c r="IH66" s="24"/>
      <c r="II66" s="24"/>
      <c r="IJ66" s="24"/>
      <c r="IK66" s="24"/>
      <c r="IL66" s="24"/>
      <c r="IM66" s="24"/>
      <c r="IN66" s="24"/>
      <c r="IO66" s="24"/>
      <c r="IP66" s="24"/>
      <c r="IQ66" s="24"/>
      <c r="IR66" s="24"/>
      <c r="IS66" s="24"/>
      <c r="IT66" s="24"/>
      <c r="IU66" s="24"/>
      <c r="IV66" s="24"/>
      <c r="IW66" s="24"/>
    </row>
    <row r="67" s="11" customFormat="true" ht="12.75" hidden="false" customHeight="true" outlineLevel="0" collapsed="false">
      <c r="A67" s="6"/>
      <c r="B67" s="6"/>
      <c r="C67" s="76"/>
      <c r="D67" s="98"/>
      <c r="E67" s="64"/>
      <c r="F67" s="7"/>
      <c r="G67" s="16"/>
      <c r="H67" s="6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24"/>
      <c r="IG67" s="24"/>
      <c r="IH67" s="24"/>
      <c r="II67" s="24"/>
      <c r="IJ67" s="24"/>
      <c r="IK67" s="24"/>
      <c r="IL67" s="24"/>
      <c r="IM67" s="24"/>
      <c r="IN67" s="24"/>
      <c r="IO67" s="24"/>
      <c r="IP67" s="24"/>
      <c r="IQ67" s="24"/>
      <c r="IR67" s="24"/>
      <c r="IS67" s="24"/>
      <c r="IT67" s="24"/>
      <c r="IU67" s="24"/>
      <c r="IV67" s="24"/>
      <c r="IW67" s="24"/>
    </row>
    <row r="68" s="11" customFormat="true" ht="12.75" hidden="false" customHeight="true" outlineLevel="0" collapsed="false">
      <c r="A68" s="6"/>
      <c r="B68" s="29"/>
      <c r="C68" s="76"/>
      <c r="D68" s="29"/>
      <c r="E68" s="64"/>
      <c r="F68" s="7"/>
      <c r="G68" s="16"/>
      <c r="H68" s="6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  <c r="HW68" s="24"/>
      <c r="HX68" s="24"/>
      <c r="HY68" s="24"/>
      <c r="HZ68" s="24"/>
      <c r="IA68" s="24"/>
      <c r="IB68" s="24"/>
      <c r="IC68" s="24"/>
      <c r="ID68" s="24"/>
      <c r="IE68" s="24"/>
      <c r="IF68" s="24"/>
      <c r="IG68" s="24"/>
      <c r="IH68" s="24"/>
      <c r="II68" s="24"/>
      <c r="IJ68" s="24"/>
      <c r="IK68" s="24"/>
      <c r="IL68" s="24"/>
      <c r="IM68" s="24"/>
      <c r="IN68" s="24"/>
      <c r="IO68" s="24"/>
      <c r="IP68" s="24"/>
      <c r="IQ68" s="24"/>
      <c r="IR68" s="24"/>
      <c r="IS68" s="24"/>
      <c r="IT68" s="24"/>
      <c r="IU68" s="24"/>
      <c r="IV68" s="24"/>
      <c r="IW68" s="24"/>
    </row>
    <row r="69" s="11" customFormat="true" ht="12.75" hidden="false" customHeight="true" outlineLevel="0" collapsed="false">
      <c r="A69" s="6"/>
      <c r="B69" s="29"/>
      <c r="C69" s="76"/>
      <c r="D69" s="99"/>
      <c r="E69" s="64"/>
      <c r="F69" s="7"/>
      <c r="G69" s="16"/>
      <c r="H69" s="6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4"/>
      <c r="IQ69" s="24"/>
      <c r="IR69" s="24"/>
      <c r="IS69" s="24"/>
      <c r="IT69" s="24"/>
      <c r="IU69" s="24"/>
      <c r="IV69" s="24"/>
      <c r="IW69" s="24"/>
    </row>
    <row r="70" s="11" customFormat="true" ht="12.75" hidden="false" customHeight="true" outlineLevel="0" collapsed="false">
      <c r="A70" s="6"/>
      <c r="B70" s="6"/>
      <c r="C70" s="76"/>
      <c r="D70" s="98"/>
      <c r="E70" s="64"/>
      <c r="F70" s="7"/>
      <c r="G70" s="16"/>
      <c r="H70" s="6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4"/>
      <c r="IQ70" s="24"/>
      <c r="IR70" s="24"/>
      <c r="IS70" s="24"/>
      <c r="IT70" s="24"/>
      <c r="IU70" s="24"/>
      <c r="IV70" s="24"/>
      <c r="IW70" s="24"/>
    </row>
    <row r="71" s="11" customFormat="true" ht="12.75" hidden="false" customHeight="true" outlineLevel="0" collapsed="false">
      <c r="A71" s="6"/>
      <c r="B71" s="63"/>
      <c r="C71" s="76"/>
      <c r="D71" s="63"/>
      <c r="E71" s="64"/>
      <c r="F71" s="7"/>
      <c r="G71" s="16"/>
      <c r="H71" s="6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4"/>
      <c r="IQ71" s="24"/>
      <c r="IR71" s="24"/>
      <c r="IS71" s="24"/>
      <c r="IT71" s="24"/>
      <c r="IU71" s="24"/>
      <c r="IV71" s="24"/>
      <c r="IW71" s="24"/>
    </row>
    <row r="72" s="11" customFormat="true" ht="12.75" hidden="false" customHeight="true" outlineLevel="0" collapsed="false">
      <c r="A72" s="15" t="s">
        <v>6</v>
      </c>
      <c r="B72" s="63" t="s">
        <v>59</v>
      </c>
      <c r="C72" s="76" t="s">
        <v>35</v>
      </c>
      <c r="D72" s="63" t="n">
        <v>10</v>
      </c>
      <c r="E72" s="64" t="n">
        <v>15.75</v>
      </c>
      <c r="F72" s="7" t="n">
        <v>157.5</v>
      </c>
      <c r="G72" s="100" t="n">
        <f aca="false">SUM(F72:F73)</f>
        <v>397.5</v>
      </c>
      <c r="H72" s="6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4"/>
      <c r="GQ72" s="24"/>
      <c r="GR72" s="24"/>
      <c r="GS72" s="24"/>
      <c r="GT72" s="24"/>
      <c r="GU72" s="24"/>
      <c r="GV72" s="24"/>
      <c r="GW72" s="24"/>
      <c r="GX72" s="24"/>
      <c r="GY72" s="24"/>
      <c r="GZ72" s="24"/>
      <c r="HA72" s="24"/>
      <c r="HB72" s="24"/>
      <c r="HC72" s="24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24"/>
      <c r="HT72" s="24"/>
      <c r="HU72" s="24"/>
      <c r="HV72" s="24"/>
      <c r="HW72" s="24"/>
      <c r="HX72" s="24"/>
      <c r="HY72" s="24"/>
      <c r="HZ72" s="24"/>
      <c r="IA72" s="24"/>
      <c r="IB72" s="24"/>
      <c r="IC72" s="24"/>
      <c r="ID72" s="24"/>
      <c r="IE72" s="24"/>
      <c r="IF72" s="24"/>
      <c r="IG72" s="24"/>
      <c r="IH72" s="24"/>
      <c r="II72" s="24"/>
      <c r="IJ72" s="24"/>
      <c r="IK72" s="24"/>
      <c r="IL72" s="24"/>
      <c r="IM72" s="24"/>
      <c r="IN72" s="24"/>
      <c r="IO72" s="24"/>
      <c r="IP72" s="24"/>
      <c r="IQ72" s="24"/>
      <c r="IR72" s="24"/>
      <c r="IS72" s="24"/>
      <c r="IT72" s="24"/>
      <c r="IU72" s="24"/>
      <c r="IV72" s="24"/>
      <c r="IW72" s="24"/>
    </row>
    <row r="73" s="11" customFormat="true" ht="12.75" hidden="false" customHeight="true" outlineLevel="0" collapsed="false">
      <c r="A73" s="15"/>
      <c r="B73" s="63" t="s">
        <v>60</v>
      </c>
      <c r="C73" s="76" t="s">
        <v>35</v>
      </c>
      <c r="D73" s="97" t="n">
        <v>20</v>
      </c>
      <c r="E73" s="64" t="n">
        <v>12</v>
      </c>
      <c r="F73" s="7" t="n">
        <v>240</v>
      </c>
      <c r="G73" s="100"/>
      <c r="H73" s="6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24"/>
      <c r="EY73" s="24"/>
      <c r="EZ73" s="24"/>
      <c r="FA73" s="24"/>
      <c r="FB73" s="24"/>
      <c r="FC73" s="24"/>
      <c r="FD73" s="24"/>
      <c r="FE73" s="24"/>
      <c r="FF73" s="24"/>
      <c r="FG73" s="24"/>
      <c r="FH73" s="24"/>
      <c r="FI73" s="24"/>
      <c r="FJ73" s="24"/>
      <c r="FK73" s="24"/>
      <c r="FL73" s="24"/>
      <c r="FM73" s="24"/>
      <c r="FN73" s="24"/>
      <c r="FO73" s="24"/>
      <c r="FP73" s="24"/>
      <c r="FQ73" s="24"/>
      <c r="FR73" s="24"/>
      <c r="FS73" s="24"/>
      <c r="FT73" s="24"/>
      <c r="FU73" s="24"/>
      <c r="FV73" s="24"/>
      <c r="FW73" s="24"/>
      <c r="FX73" s="24"/>
      <c r="FY73" s="24"/>
      <c r="FZ73" s="24"/>
      <c r="GA73" s="24"/>
      <c r="GB73" s="24"/>
      <c r="GC73" s="24"/>
      <c r="GD73" s="24"/>
      <c r="GE73" s="24"/>
      <c r="GF73" s="24"/>
      <c r="GG73" s="24"/>
      <c r="GH73" s="24"/>
      <c r="GI73" s="24"/>
      <c r="GJ73" s="24"/>
      <c r="GK73" s="24"/>
      <c r="GL73" s="24"/>
      <c r="GM73" s="24"/>
      <c r="GN73" s="24"/>
      <c r="GO73" s="24"/>
      <c r="GP73" s="24"/>
      <c r="GQ73" s="24"/>
      <c r="GR73" s="24"/>
      <c r="GS73" s="24"/>
      <c r="GT73" s="24"/>
      <c r="GU73" s="24"/>
      <c r="GV73" s="24"/>
      <c r="GW73" s="24"/>
      <c r="GX73" s="24"/>
      <c r="GY73" s="24"/>
      <c r="GZ73" s="24"/>
      <c r="HA73" s="24"/>
      <c r="HB73" s="24"/>
      <c r="HC73" s="24"/>
      <c r="HD73" s="24"/>
      <c r="HE73" s="24"/>
      <c r="HF73" s="24"/>
      <c r="HG73" s="24"/>
      <c r="HH73" s="24"/>
      <c r="HI73" s="24"/>
      <c r="HJ73" s="24"/>
      <c r="HK73" s="24"/>
      <c r="HL73" s="24"/>
      <c r="HM73" s="24"/>
      <c r="HN73" s="24"/>
      <c r="HO73" s="24"/>
      <c r="HP73" s="24"/>
      <c r="HQ73" s="24"/>
      <c r="HR73" s="24"/>
      <c r="HS73" s="24"/>
      <c r="HT73" s="24"/>
      <c r="HU73" s="24"/>
      <c r="HV73" s="24"/>
      <c r="HW73" s="24"/>
      <c r="HX73" s="24"/>
      <c r="HY73" s="24"/>
      <c r="HZ73" s="24"/>
      <c r="IA73" s="24"/>
      <c r="IB73" s="24"/>
      <c r="IC73" s="24"/>
      <c r="ID73" s="24"/>
      <c r="IE73" s="24"/>
      <c r="IF73" s="24"/>
      <c r="IG73" s="24"/>
      <c r="IH73" s="24"/>
      <c r="II73" s="24"/>
      <c r="IJ73" s="24"/>
      <c r="IK73" s="24"/>
      <c r="IL73" s="24"/>
      <c r="IM73" s="24"/>
      <c r="IN73" s="24"/>
      <c r="IO73" s="24"/>
      <c r="IP73" s="24"/>
      <c r="IQ73" s="24"/>
      <c r="IR73" s="24"/>
      <c r="IS73" s="24"/>
      <c r="IT73" s="24"/>
      <c r="IU73" s="24"/>
      <c r="IV73" s="24"/>
      <c r="IW73" s="24"/>
    </row>
    <row r="74" s="11" customFormat="true" ht="12.75" hidden="false" customHeight="true" outlineLevel="0" collapsed="false">
      <c r="A74" s="15" t="s">
        <v>8</v>
      </c>
      <c r="B74" s="63" t="s">
        <v>61</v>
      </c>
      <c r="C74" s="76" t="s">
        <v>62</v>
      </c>
      <c r="D74" s="63" t="n">
        <v>6</v>
      </c>
      <c r="E74" s="64" t="n">
        <v>6</v>
      </c>
      <c r="F74" s="7" t="n">
        <v>36</v>
      </c>
      <c r="G74" s="100" t="n">
        <f aca="false">SUM(F74:F75)</f>
        <v>155</v>
      </c>
      <c r="H74" s="6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24"/>
      <c r="FL74" s="24"/>
      <c r="FM74" s="24"/>
      <c r="FN74" s="24"/>
      <c r="FO74" s="24"/>
      <c r="FP74" s="24"/>
      <c r="FQ74" s="24"/>
      <c r="FR74" s="24"/>
      <c r="FS74" s="24"/>
      <c r="FT74" s="24"/>
      <c r="FU74" s="24"/>
      <c r="FV74" s="24"/>
      <c r="FW74" s="24"/>
      <c r="FX74" s="24"/>
      <c r="FY74" s="24"/>
      <c r="FZ74" s="24"/>
      <c r="GA74" s="24"/>
      <c r="GB74" s="24"/>
      <c r="GC74" s="24"/>
      <c r="GD74" s="24"/>
      <c r="GE74" s="24"/>
      <c r="GF74" s="24"/>
      <c r="GG74" s="24"/>
      <c r="GH74" s="24"/>
      <c r="GI74" s="24"/>
      <c r="GJ74" s="24"/>
      <c r="GK74" s="24"/>
      <c r="GL74" s="24"/>
      <c r="GM74" s="24"/>
      <c r="GN74" s="24"/>
      <c r="GO74" s="24"/>
      <c r="GP74" s="24"/>
      <c r="GQ74" s="24"/>
      <c r="GR74" s="24"/>
      <c r="GS74" s="24"/>
      <c r="GT74" s="24"/>
      <c r="GU74" s="24"/>
      <c r="GV74" s="24"/>
      <c r="GW74" s="24"/>
      <c r="GX74" s="24"/>
      <c r="GY74" s="24"/>
      <c r="GZ74" s="24"/>
      <c r="HA74" s="24"/>
      <c r="HB74" s="24"/>
      <c r="HC74" s="24"/>
      <c r="HD74" s="24"/>
      <c r="HE74" s="24"/>
      <c r="HF74" s="24"/>
      <c r="HG74" s="24"/>
      <c r="HH74" s="24"/>
      <c r="HI74" s="24"/>
      <c r="HJ74" s="24"/>
      <c r="HK74" s="24"/>
      <c r="HL74" s="24"/>
      <c r="HM74" s="24"/>
      <c r="HN74" s="24"/>
      <c r="HO74" s="24"/>
      <c r="HP74" s="24"/>
      <c r="HQ74" s="24"/>
      <c r="HR74" s="24"/>
      <c r="HS74" s="24"/>
      <c r="HT74" s="24"/>
      <c r="HU74" s="24"/>
      <c r="HV74" s="24"/>
      <c r="HW74" s="24"/>
      <c r="HX74" s="24"/>
      <c r="HY74" s="24"/>
      <c r="HZ74" s="24"/>
      <c r="IA74" s="24"/>
      <c r="IB74" s="24"/>
      <c r="IC74" s="24"/>
      <c r="ID74" s="24"/>
      <c r="IE74" s="24"/>
      <c r="IF74" s="24"/>
      <c r="IG74" s="24"/>
      <c r="IH74" s="24"/>
      <c r="II74" s="24"/>
      <c r="IJ74" s="24"/>
      <c r="IK74" s="24"/>
      <c r="IL74" s="24"/>
      <c r="IM74" s="24"/>
      <c r="IN74" s="24"/>
      <c r="IO74" s="24"/>
      <c r="IP74" s="24"/>
      <c r="IQ74" s="24"/>
      <c r="IR74" s="24"/>
      <c r="IS74" s="24"/>
      <c r="IT74" s="24"/>
      <c r="IU74" s="24"/>
      <c r="IV74" s="24"/>
      <c r="IW74" s="24"/>
    </row>
    <row r="75" s="11" customFormat="true" ht="12.75" hidden="false" customHeight="true" outlineLevel="0" collapsed="false">
      <c r="A75" s="15"/>
      <c r="B75" s="63" t="s">
        <v>65</v>
      </c>
      <c r="C75" s="76" t="s">
        <v>35</v>
      </c>
      <c r="D75" s="63" t="n">
        <v>35</v>
      </c>
      <c r="E75" s="64" t="n">
        <v>3.4</v>
      </c>
      <c r="F75" s="7" t="n">
        <v>119</v>
      </c>
      <c r="G75" s="100"/>
      <c r="H75" s="6"/>
      <c r="I75" s="101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24"/>
      <c r="FP75" s="24"/>
      <c r="FQ75" s="24"/>
      <c r="FR75" s="24"/>
      <c r="FS75" s="24"/>
      <c r="FT75" s="24"/>
      <c r="FU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F75" s="24"/>
      <c r="GG75" s="24"/>
      <c r="GH75" s="24"/>
      <c r="GI75" s="24"/>
      <c r="GJ75" s="24"/>
      <c r="GK75" s="24"/>
      <c r="GL75" s="24"/>
      <c r="GM75" s="24"/>
      <c r="GN75" s="24"/>
      <c r="GO75" s="24"/>
      <c r="GP75" s="24"/>
      <c r="GQ75" s="24"/>
      <c r="GR75" s="24"/>
      <c r="GS75" s="24"/>
      <c r="GT75" s="24"/>
      <c r="GU75" s="24"/>
      <c r="GV75" s="24"/>
      <c r="GW75" s="24"/>
      <c r="GX75" s="24"/>
      <c r="GY75" s="24"/>
      <c r="GZ75" s="24"/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24"/>
      <c r="HM75" s="24"/>
      <c r="HN75" s="24"/>
      <c r="HO75" s="24"/>
      <c r="HP75" s="24"/>
      <c r="HQ75" s="24"/>
      <c r="HR75" s="24"/>
      <c r="HS75" s="24"/>
      <c r="HT75" s="24"/>
      <c r="HU75" s="24"/>
      <c r="HV75" s="24"/>
      <c r="HW75" s="24"/>
      <c r="HX75" s="24"/>
      <c r="HY75" s="24"/>
      <c r="HZ75" s="24"/>
      <c r="IA75" s="24"/>
      <c r="IB75" s="24"/>
      <c r="IC75" s="24"/>
      <c r="ID75" s="24"/>
      <c r="IE75" s="24"/>
      <c r="IF75" s="24"/>
      <c r="IG75" s="24"/>
      <c r="IH75" s="24"/>
      <c r="II75" s="24"/>
      <c r="IJ75" s="24"/>
      <c r="IK75" s="24"/>
      <c r="IL75" s="24"/>
      <c r="IM75" s="24"/>
      <c r="IN75" s="24"/>
      <c r="IO75" s="24"/>
      <c r="IP75" s="24"/>
      <c r="IQ75" s="24"/>
      <c r="IR75" s="24"/>
      <c r="IS75" s="24"/>
      <c r="IT75" s="24"/>
      <c r="IU75" s="24"/>
      <c r="IV75" s="24"/>
      <c r="IW75" s="24"/>
    </row>
    <row r="76" s="11" customFormat="true" ht="12.75" hidden="false" customHeight="true" outlineLevel="0" collapsed="false">
      <c r="A76" s="15" t="s">
        <v>7</v>
      </c>
      <c r="B76" s="63" t="s">
        <v>66</v>
      </c>
      <c r="C76" s="76" t="s">
        <v>67</v>
      </c>
      <c r="D76" s="63" t="n">
        <v>92</v>
      </c>
      <c r="E76" s="64" t="n">
        <v>1.47</v>
      </c>
      <c r="F76" s="7" t="n">
        <v>135.24</v>
      </c>
      <c r="G76" s="100" t="n">
        <f aca="false">SUM(F76:F77)</f>
        <v>237.24</v>
      </c>
      <c r="H76" s="6"/>
      <c r="I76" s="101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/>
      <c r="GK76" s="24"/>
      <c r="GL76" s="24"/>
      <c r="GM76" s="24"/>
      <c r="GN76" s="24"/>
      <c r="GO76" s="24"/>
      <c r="GP76" s="24"/>
      <c r="GQ76" s="24"/>
      <c r="GR76" s="24"/>
      <c r="GS76" s="24"/>
      <c r="GT76" s="24"/>
      <c r="GU76" s="24"/>
      <c r="GV76" s="24"/>
      <c r="GW76" s="24"/>
      <c r="GX76" s="24"/>
      <c r="GY76" s="24"/>
      <c r="GZ76" s="24"/>
      <c r="HA76" s="24"/>
      <c r="HB76" s="24"/>
      <c r="HC76" s="24"/>
      <c r="HD76" s="24"/>
      <c r="HE76" s="24"/>
      <c r="HF76" s="24"/>
      <c r="HG76" s="24"/>
      <c r="HH76" s="24"/>
      <c r="HI76" s="24"/>
      <c r="HJ76" s="24"/>
      <c r="HK76" s="24"/>
      <c r="HL76" s="24"/>
      <c r="HM76" s="24"/>
      <c r="HN76" s="24"/>
      <c r="HO76" s="24"/>
      <c r="HP76" s="24"/>
      <c r="HQ76" s="24"/>
      <c r="HR76" s="24"/>
      <c r="HS76" s="24"/>
      <c r="HT76" s="24"/>
      <c r="HU76" s="24"/>
      <c r="HV76" s="24"/>
      <c r="HW76" s="24"/>
      <c r="HX76" s="24"/>
      <c r="HY76" s="24"/>
      <c r="HZ76" s="24"/>
      <c r="IA76" s="24"/>
      <c r="IB76" s="24"/>
      <c r="IC76" s="24"/>
      <c r="ID76" s="24"/>
      <c r="IE76" s="24"/>
      <c r="IF76" s="24"/>
      <c r="IG76" s="24"/>
      <c r="IH76" s="24"/>
      <c r="II76" s="24"/>
      <c r="IJ76" s="24"/>
      <c r="IK76" s="24"/>
      <c r="IL76" s="24"/>
      <c r="IM76" s="24"/>
      <c r="IN76" s="24"/>
      <c r="IO76" s="24"/>
      <c r="IP76" s="24"/>
      <c r="IQ76" s="24"/>
      <c r="IR76" s="24"/>
      <c r="IS76" s="24"/>
      <c r="IT76" s="24"/>
      <c r="IU76" s="24"/>
      <c r="IV76" s="24"/>
      <c r="IW76" s="24"/>
    </row>
    <row r="77" s="11" customFormat="true" ht="12.75" hidden="false" customHeight="true" outlineLevel="0" collapsed="false">
      <c r="A77" s="15"/>
      <c r="B77" s="63" t="s">
        <v>68</v>
      </c>
      <c r="C77" s="76" t="s">
        <v>69</v>
      </c>
      <c r="D77" s="63" t="n">
        <v>120</v>
      </c>
      <c r="E77" s="64" t="n">
        <v>0.85</v>
      </c>
      <c r="F77" s="7" t="n">
        <v>102</v>
      </c>
      <c r="G77" s="100"/>
      <c r="H77" s="6"/>
      <c r="I77" s="101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24"/>
      <c r="FP77" s="24"/>
      <c r="FQ77" s="24"/>
      <c r="FR77" s="24"/>
      <c r="FS77" s="24"/>
      <c r="FT77" s="24"/>
      <c r="FU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F77" s="24"/>
      <c r="GG77" s="24"/>
      <c r="GH77" s="24"/>
      <c r="GI77" s="24"/>
      <c r="GJ77" s="24"/>
      <c r="GK77" s="24"/>
      <c r="GL77" s="24"/>
      <c r="GM77" s="24"/>
      <c r="GN77" s="24"/>
      <c r="GO77" s="24"/>
      <c r="GP77" s="24"/>
      <c r="GQ77" s="24"/>
      <c r="GR77" s="24"/>
      <c r="GS77" s="24"/>
      <c r="GT77" s="24"/>
      <c r="GU77" s="24"/>
      <c r="GV77" s="24"/>
      <c r="GW77" s="24"/>
      <c r="GX77" s="24"/>
      <c r="GY77" s="24"/>
      <c r="GZ77" s="24"/>
      <c r="HA77" s="24"/>
      <c r="HB77" s="24"/>
      <c r="HC77" s="24"/>
      <c r="HD77" s="24"/>
      <c r="HE77" s="24"/>
      <c r="HF77" s="24"/>
      <c r="HG77" s="24"/>
      <c r="HH77" s="24"/>
      <c r="HI77" s="24"/>
      <c r="HJ77" s="24"/>
      <c r="HK77" s="24"/>
      <c r="HL77" s="24"/>
      <c r="HM77" s="24"/>
      <c r="HN77" s="24"/>
      <c r="HO77" s="24"/>
      <c r="HP77" s="24"/>
      <c r="HQ77" s="24"/>
      <c r="HR77" s="24"/>
      <c r="HS77" s="24"/>
      <c r="HT77" s="24"/>
      <c r="HU77" s="24"/>
      <c r="HV77" s="24"/>
      <c r="HW77" s="24"/>
      <c r="HX77" s="24"/>
      <c r="HY77" s="24"/>
      <c r="HZ77" s="24"/>
      <c r="IA77" s="24"/>
      <c r="IB77" s="24"/>
      <c r="IC77" s="24"/>
      <c r="ID77" s="24"/>
      <c r="IE77" s="24"/>
      <c r="IF77" s="24"/>
      <c r="IG77" s="24"/>
      <c r="IH77" s="24"/>
      <c r="II77" s="24"/>
      <c r="IJ77" s="24"/>
      <c r="IK77" s="24"/>
      <c r="IL77" s="24"/>
      <c r="IM77" s="24"/>
      <c r="IN77" s="24"/>
      <c r="IO77" s="24"/>
      <c r="IP77" s="24"/>
      <c r="IQ77" s="24"/>
      <c r="IR77" s="24"/>
      <c r="IS77" s="24"/>
      <c r="IT77" s="24"/>
      <c r="IU77" s="24"/>
      <c r="IV77" s="24"/>
      <c r="IW77" s="24"/>
    </row>
    <row r="78" s="11" customFormat="true" ht="12.75" hidden="false" customHeight="true" outlineLevel="0" collapsed="false">
      <c r="A78" s="15" t="s">
        <v>9</v>
      </c>
      <c r="B78" s="63" t="s">
        <v>70</v>
      </c>
      <c r="C78" s="76" t="s">
        <v>71</v>
      </c>
      <c r="D78" s="63" t="n">
        <v>1</v>
      </c>
      <c r="E78" s="64" t="n">
        <v>81</v>
      </c>
      <c r="F78" s="7" t="n">
        <v>81</v>
      </c>
      <c r="G78" s="100" t="n">
        <f aca="false">SUM(F78:F78)</f>
        <v>81</v>
      </c>
      <c r="H78" s="6"/>
      <c r="I78" s="101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  <c r="FU78" s="24"/>
      <c r="FV78" s="24"/>
      <c r="FW78" s="24"/>
      <c r="FX78" s="24"/>
      <c r="FY78" s="24"/>
      <c r="FZ78" s="24"/>
      <c r="GA78" s="24"/>
      <c r="GB78" s="24"/>
      <c r="GC78" s="24"/>
      <c r="GD78" s="24"/>
      <c r="GE78" s="24"/>
      <c r="GF78" s="24"/>
      <c r="GG78" s="24"/>
      <c r="GH78" s="24"/>
      <c r="GI78" s="24"/>
      <c r="GJ78" s="24"/>
      <c r="GK78" s="24"/>
      <c r="GL78" s="24"/>
      <c r="GM78" s="24"/>
      <c r="GN78" s="24"/>
      <c r="GO78" s="24"/>
      <c r="GP78" s="24"/>
      <c r="GQ78" s="24"/>
      <c r="GR78" s="24"/>
      <c r="GS78" s="24"/>
      <c r="GT78" s="24"/>
      <c r="GU78" s="24"/>
      <c r="GV78" s="24"/>
      <c r="GW78" s="24"/>
      <c r="GX78" s="24"/>
      <c r="GY78" s="24"/>
      <c r="GZ78" s="24"/>
      <c r="HA78" s="24"/>
      <c r="HB78" s="24"/>
      <c r="HC78" s="24"/>
      <c r="HD78" s="24"/>
      <c r="HE78" s="24"/>
      <c r="HF78" s="24"/>
      <c r="HG78" s="24"/>
      <c r="HH78" s="24"/>
      <c r="HI78" s="24"/>
      <c r="HJ78" s="24"/>
      <c r="HK78" s="24"/>
      <c r="HL78" s="24"/>
      <c r="HM78" s="24"/>
      <c r="HN78" s="24"/>
      <c r="HO78" s="24"/>
      <c r="HP78" s="24"/>
      <c r="HQ78" s="24"/>
      <c r="HR78" s="24"/>
      <c r="HS78" s="24"/>
      <c r="HT78" s="24"/>
      <c r="HU78" s="24"/>
      <c r="HV78" s="24"/>
      <c r="HW78" s="24"/>
      <c r="HX78" s="24"/>
      <c r="HY78" s="24"/>
      <c r="HZ78" s="24"/>
      <c r="IA78" s="24"/>
      <c r="IB78" s="24"/>
      <c r="IC78" s="24"/>
      <c r="ID78" s="24"/>
      <c r="IE78" s="24"/>
      <c r="IF78" s="24"/>
      <c r="IG78" s="24"/>
      <c r="IH78" s="24"/>
      <c r="II78" s="24"/>
      <c r="IJ78" s="24"/>
      <c r="IK78" s="24"/>
      <c r="IL78" s="24"/>
      <c r="IM78" s="24"/>
      <c r="IN78" s="24"/>
      <c r="IO78" s="24"/>
      <c r="IP78" s="24"/>
      <c r="IQ78" s="24"/>
      <c r="IR78" s="24"/>
      <c r="IS78" s="24"/>
      <c r="IT78" s="24"/>
      <c r="IU78" s="24"/>
      <c r="IV78" s="24"/>
      <c r="IW78" s="24"/>
    </row>
    <row r="79" s="11" customFormat="true" ht="12.75" hidden="false" customHeight="true" outlineLevel="0" collapsed="false">
      <c r="A79" s="15" t="s">
        <v>10</v>
      </c>
      <c r="B79" s="15" t="s">
        <v>97</v>
      </c>
      <c r="C79" s="76" t="s">
        <v>64</v>
      </c>
      <c r="D79" s="15" t="n">
        <v>2</v>
      </c>
      <c r="E79" s="64" t="n">
        <v>2.75</v>
      </c>
      <c r="F79" s="7" t="n">
        <v>5.5</v>
      </c>
      <c r="G79" s="100" t="n">
        <f aca="false">SUM(F79:F80)</f>
        <v>12.9066666666667</v>
      </c>
      <c r="H79" s="6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  <c r="FU79" s="24"/>
      <c r="FV79" s="24"/>
      <c r="FW79" s="24"/>
      <c r="FX79" s="24"/>
      <c r="FY79" s="24"/>
      <c r="FZ79" s="24"/>
      <c r="GA79" s="24"/>
      <c r="GB79" s="24"/>
      <c r="GC79" s="24"/>
      <c r="GD79" s="24"/>
      <c r="GE79" s="24"/>
      <c r="GF79" s="24"/>
      <c r="GG79" s="24"/>
      <c r="GH79" s="24"/>
      <c r="GI79" s="24"/>
      <c r="GJ79" s="24"/>
      <c r="GK79" s="24"/>
      <c r="GL79" s="24"/>
      <c r="GM79" s="24"/>
      <c r="GN79" s="24"/>
      <c r="GO79" s="24"/>
      <c r="GP79" s="24"/>
      <c r="GQ79" s="24"/>
      <c r="GR79" s="24"/>
      <c r="GS79" s="24"/>
      <c r="GT79" s="24"/>
      <c r="GU79" s="24"/>
      <c r="GV79" s="24"/>
      <c r="GW79" s="24"/>
      <c r="GX79" s="24"/>
      <c r="GY79" s="24"/>
      <c r="GZ79" s="24"/>
      <c r="HA79" s="24"/>
      <c r="HB79" s="24"/>
      <c r="HC79" s="24"/>
      <c r="HD79" s="24"/>
      <c r="HE79" s="24"/>
      <c r="HF79" s="24"/>
      <c r="HG79" s="24"/>
      <c r="HH79" s="24"/>
      <c r="HI79" s="24"/>
      <c r="HJ79" s="24"/>
      <c r="HK79" s="24"/>
      <c r="HL79" s="24"/>
      <c r="HM79" s="24"/>
      <c r="HN79" s="24"/>
      <c r="HO79" s="24"/>
      <c r="HP79" s="24"/>
      <c r="HQ79" s="24"/>
      <c r="HR79" s="24"/>
      <c r="HS79" s="24"/>
      <c r="HT79" s="24"/>
      <c r="HU79" s="24"/>
      <c r="HV79" s="24"/>
      <c r="HW79" s="24"/>
      <c r="HX79" s="24"/>
      <c r="HY79" s="24"/>
      <c r="HZ79" s="24"/>
      <c r="IA79" s="24"/>
      <c r="IB79" s="24"/>
      <c r="IC79" s="24"/>
      <c r="ID79" s="24"/>
      <c r="IE79" s="24"/>
      <c r="IF79" s="24"/>
      <c r="IG79" s="24"/>
      <c r="IH79" s="24"/>
      <c r="II79" s="24"/>
      <c r="IJ79" s="24"/>
      <c r="IK79" s="24"/>
      <c r="IL79" s="24"/>
      <c r="IM79" s="24"/>
      <c r="IN79" s="24"/>
      <c r="IO79" s="24"/>
      <c r="IP79" s="24"/>
      <c r="IQ79" s="24"/>
      <c r="IR79" s="24"/>
      <c r="IS79" s="24"/>
      <c r="IT79" s="24"/>
      <c r="IU79" s="24"/>
      <c r="IV79" s="24"/>
      <c r="IW79" s="24"/>
    </row>
    <row r="80" s="11" customFormat="true" ht="12.75" hidden="false" customHeight="true" outlineLevel="0" collapsed="false">
      <c r="A80" s="15"/>
      <c r="B80" s="6" t="s">
        <v>98</v>
      </c>
      <c r="C80" s="76" t="s">
        <v>82</v>
      </c>
      <c r="D80" s="6" t="n">
        <v>1</v>
      </c>
      <c r="E80" s="64" t="n">
        <v>7.40666666666667</v>
      </c>
      <c r="F80" s="7" t="n">
        <v>7.40666666666667</v>
      </c>
      <c r="G80" s="100"/>
      <c r="H80" s="6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24"/>
      <c r="GA80" s="24"/>
      <c r="GB80" s="24"/>
      <c r="GC80" s="24"/>
      <c r="GD80" s="24"/>
      <c r="GE80" s="24"/>
      <c r="GF80" s="24"/>
      <c r="GG80" s="24"/>
      <c r="GH80" s="24"/>
      <c r="GI80" s="24"/>
      <c r="GJ80" s="24"/>
      <c r="GK80" s="24"/>
      <c r="GL80" s="24"/>
      <c r="GM80" s="24"/>
      <c r="GN80" s="24"/>
      <c r="GO80" s="24"/>
      <c r="GP80" s="24"/>
      <c r="GQ80" s="24"/>
      <c r="GR80" s="24"/>
      <c r="GS80" s="24"/>
      <c r="GT80" s="24"/>
      <c r="GU80" s="24"/>
      <c r="GV80" s="24"/>
      <c r="GW80" s="24"/>
      <c r="GX80" s="24"/>
      <c r="GY80" s="24"/>
      <c r="GZ80" s="24"/>
      <c r="HA80" s="24"/>
      <c r="HB80" s="24"/>
      <c r="HC80" s="24"/>
      <c r="HD80" s="24"/>
      <c r="HE80" s="24"/>
      <c r="HF80" s="24"/>
      <c r="HG80" s="24"/>
      <c r="HH80" s="24"/>
      <c r="HI80" s="24"/>
      <c r="HJ80" s="24"/>
      <c r="HK80" s="24"/>
      <c r="HL80" s="24"/>
      <c r="HM80" s="24"/>
      <c r="HN80" s="24"/>
      <c r="HO80" s="24"/>
      <c r="HP80" s="24"/>
      <c r="HQ80" s="24"/>
      <c r="HR80" s="24"/>
      <c r="HS80" s="24"/>
      <c r="HT80" s="24"/>
      <c r="HU80" s="24"/>
      <c r="HV80" s="24"/>
      <c r="HW80" s="24"/>
      <c r="HX80" s="24"/>
      <c r="HY80" s="24"/>
      <c r="HZ80" s="24"/>
      <c r="IA80" s="24"/>
      <c r="IB80" s="24"/>
      <c r="IC80" s="24"/>
      <c r="ID80" s="24"/>
      <c r="IE80" s="24"/>
      <c r="IF80" s="24"/>
      <c r="IG80" s="24"/>
      <c r="IH80" s="24"/>
      <c r="II80" s="24"/>
      <c r="IJ80" s="24"/>
      <c r="IK80" s="24"/>
      <c r="IL80" s="24"/>
      <c r="IM80" s="24"/>
      <c r="IN80" s="24"/>
      <c r="IO80" s="24"/>
      <c r="IP80" s="24"/>
      <c r="IQ80" s="24"/>
      <c r="IR80" s="24"/>
      <c r="IS80" s="24"/>
      <c r="IT80" s="24"/>
      <c r="IU80" s="24"/>
      <c r="IV80" s="24"/>
      <c r="IW80" s="24"/>
    </row>
    <row r="81" s="11" customFormat="true" ht="12.75" hidden="false" customHeight="true" outlineLevel="0" collapsed="false">
      <c r="A81" s="6" t="s">
        <v>11</v>
      </c>
      <c r="B81" s="6"/>
      <c r="C81" s="76"/>
      <c r="D81" s="98"/>
      <c r="E81" s="64"/>
      <c r="F81" s="7"/>
      <c r="G81" s="16" t="n">
        <f aca="false">SUM(F81:F81)</f>
        <v>0</v>
      </c>
      <c r="H81" s="6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4"/>
      <c r="IC81" s="24"/>
      <c r="ID81" s="24"/>
      <c r="IE81" s="24"/>
      <c r="IF81" s="24"/>
      <c r="IG81" s="24"/>
      <c r="IH81" s="24"/>
      <c r="II81" s="24"/>
      <c r="IJ81" s="24"/>
      <c r="IK81" s="24"/>
      <c r="IL81" s="24"/>
      <c r="IM81" s="24"/>
      <c r="IN81" s="24"/>
      <c r="IO81" s="24"/>
      <c r="IP81" s="24"/>
      <c r="IQ81" s="24"/>
      <c r="IR81" s="24"/>
      <c r="IS81" s="24"/>
      <c r="IT81" s="24"/>
      <c r="IU81" s="24"/>
      <c r="IV81" s="24"/>
      <c r="IW81" s="24"/>
    </row>
    <row r="82" s="11" customFormat="true" ht="12.75" hidden="false" customHeight="true" outlineLevel="0" collapsed="false">
      <c r="A82" s="6" t="s">
        <v>12</v>
      </c>
      <c r="B82" s="6"/>
      <c r="C82" s="107"/>
      <c r="D82" s="98"/>
      <c r="E82" s="7"/>
      <c r="F82" s="77" t="n">
        <f aca="false">SUM(F61:F81)</f>
        <v>1127.24666666667</v>
      </c>
      <c r="G82" s="16" t="n">
        <f aca="false">SUM(G61:G81)</f>
        <v>1127.24666666667</v>
      </c>
      <c r="H82" s="6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4"/>
      <c r="GQ82" s="24"/>
      <c r="GR82" s="24"/>
      <c r="GS82" s="24"/>
      <c r="GT82" s="24"/>
      <c r="GU82" s="24"/>
      <c r="GV82" s="24"/>
      <c r="GW82" s="24"/>
      <c r="GX82" s="24"/>
      <c r="GY82" s="24"/>
      <c r="GZ82" s="24"/>
      <c r="HA82" s="24"/>
      <c r="HB82" s="24"/>
      <c r="HC82" s="24"/>
      <c r="HD82" s="24"/>
      <c r="HE82" s="24"/>
      <c r="HF82" s="24"/>
      <c r="HG82" s="24"/>
      <c r="HH82" s="24"/>
      <c r="HI82" s="24"/>
      <c r="HJ82" s="24"/>
      <c r="HK82" s="24"/>
      <c r="HL82" s="24"/>
      <c r="HM82" s="24"/>
      <c r="HN82" s="24"/>
      <c r="HO82" s="24"/>
      <c r="HP82" s="24"/>
      <c r="HQ82" s="24"/>
      <c r="HR82" s="24"/>
      <c r="HS82" s="24"/>
      <c r="HT82" s="24"/>
      <c r="HU82" s="24"/>
      <c r="HV82" s="24"/>
      <c r="HW82" s="24"/>
      <c r="HX82" s="24"/>
      <c r="HY82" s="24"/>
      <c r="HZ82" s="24"/>
      <c r="IA82" s="24"/>
      <c r="IB82" s="24"/>
      <c r="IC82" s="24"/>
      <c r="ID82" s="24"/>
      <c r="IE82" s="24"/>
      <c r="IF82" s="24"/>
      <c r="IG82" s="24"/>
      <c r="IH82" s="24"/>
      <c r="II82" s="24"/>
      <c r="IJ82" s="24"/>
      <c r="IK82" s="24"/>
      <c r="IL82" s="24"/>
      <c r="IM82" s="24"/>
      <c r="IN82" s="24"/>
      <c r="IO82" s="24"/>
      <c r="IP82" s="24"/>
      <c r="IQ82" s="24"/>
      <c r="IR82" s="24"/>
      <c r="IS82" s="24"/>
      <c r="IT82" s="24"/>
      <c r="IU82" s="24"/>
      <c r="IV82" s="24"/>
      <c r="IW82" s="24"/>
    </row>
    <row r="83" s="11" customFormat="true" ht="15.75" hidden="false" customHeight="true" outlineLevel="0" collapsed="false">
      <c r="A83" s="103" t="s">
        <v>72</v>
      </c>
      <c r="B83" s="103"/>
      <c r="C83" s="103"/>
      <c r="D83" s="103"/>
      <c r="E83" s="103"/>
      <c r="F83" s="103"/>
      <c r="G83" s="103"/>
      <c r="H83" s="103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4"/>
      <c r="GQ83" s="24"/>
      <c r="GR83" s="24"/>
      <c r="GS83" s="24"/>
      <c r="GT83" s="24"/>
      <c r="GU83" s="24"/>
      <c r="GV83" s="24"/>
      <c r="GW83" s="24"/>
      <c r="GX83" s="24"/>
      <c r="GY83" s="24"/>
      <c r="GZ83" s="24"/>
      <c r="HA83" s="24"/>
      <c r="HB83" s="24"/>
      <c r="HC83" s="24"/>
      <c r="HD83" s="24"/>
      <c r="HE83" s="24"/>
      <c r="HF83" s="24"/>
      <c r="HG83" s="24"/>
      <c r="HH83" s="24"/>
      <c r="HI83" s="24"/>
      <c r="HJ83" s="24"/>
      <c r="HK83" s="24"/>
      <c r="HL83" s="24"/>
      <c r="HM83" s="24"/>
      <c r="HN83" s="24"/>
      <c r="HO83" s="24"/>
      <c r="HP83" s="24"/>
      <c r="HQ83" s="24"/>
      <c r="HR83" s="24"/>
      <c r="HS83" s="24"/>
      <c r="HT83" s="24"/>
      <c r="HU83" s="24"/>
      <c r="HV83" s="24"/>
      <c r="HW83" s="24"/>
      <c r="HX83" s="24"/>
      <c r="HY83" s="24"/>
      <c r="HZ83" s="24"/>
      <c r="IA83" s="24"/>
      <c r="IB83" s="24"/>
      <c r="IC83" s="24"/>
      <c r="ID83" s="24"/>
      <c r="IE83" s="24"/>
      <c r="IF83" s="24"/>
      <c r="IG83" s="24"/>
      <c r="IH83" s="24"/>
      <c r="II83" s="24"/>
      <c r="IJ83" s="24"/>
      <c r="IK83" s="24"/>
      <c r="IL83" s="24"/>
      <c r="IM83" s="24"/>
      <c r="IN83" s="24"/>
      <c r="IO83" s="24"/>
      <c r="IP83" s="24"/>
      <c r="IQ83" s="24"/>
      <c r="IR83" s="24"/>
      <c r="IS83" s="24"/>
      <c r="IT83" s="24"/>
      <c r="IU83" s="24"/>
      <c r="IV83" s="24"/>
      <c r="IW83" s="24"/>
    </row>
    <row r="84" s="11" customFormat="true" ht="12.75" hidden="false" customHeight="true" outlineLevel="0" collapsed="false">
      <c r="A84" s="47"/>
      <c r="B84" s="47"/>
      <c r="C84" s="104"/>
      <c r="D84" s="105"/>
      <c r="E84" s="104"/>
      <c r="F84" s="104"/>
      <c r="G84" s="106"/>
      <c r="H84" s="10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4"/>
      <c r="GQ84" s="24"/>
      <c r="GR84" s="24"/>
      <c r="GS84" s="24"/>
      <c r="GT84" s="24"/>
      <c r="GU84" s="24"/>
      <c r="GV84" s="24"/>
      <c r="GW84" s="24"/>
      <c r="GX84" s="24"/>
      <c r="GY84" s="24"/>
      <c r="GZ84" s="24"/>
      <c r="HA84" s="24"/>
      <c r="HB84" s="24"/>
      <c r="HC84" s="24"/>
      <c r="HD84" s="24"/>
      <c r="HE84" s="24"/>
      <c r="HF84" s="24"/>
      <c r="HG84" s="24"/>
      <c r="HH84" s="24"/>
      <c r="HI84" s="24"/>
      <c r="HJ84" s="24"/>
      <c r="HK84" s="24"/>
      <c r="HL84" s="24"/>
      <c r="HM84" s="24"/>
      <c r="HN84" s="24"/>
      <c r="HO84" s="24"/>
      <c r="HP84" s="24"/>
      <c r="HQ84" s="24"/>
      <c r="HR84" s="24"/>
      <c r="HS84" s="24"/>
      <c r="HT84" s="24"/>
      <c r="HU84" s="24"/>
      <c r="HV84" s="24"/>
      <c r="HW84" s="24"/>
      <c r="HX84" s="24"/>
      <c r="HY84" s="24"/>
      <c r="HZ84" s="24"/>
      <c r="IA84" s="24"/>
      <c r="IB84" s="24"/>
      <c r="IC84" s="24"/>
      <c r="ID84" s="24"/>
      <c r="IE84" s="24"/>
      <c r="IF84" s="24"/>
      <c r="IG84" s="24"/>
      <c r="IH84" s="24"/>
      <c r="II84" s="24"/>
      <c r="IJ84" s="24"/>
      <c r="IK84" s="24"/>
      <c r="IL84" s="24"/>
      <c r="IM84" s="24"/>
      <c r="IN84" s="24"/>
      <c r="IO84" s="24"/>
      <c r="IP84" s="24"/>
      <c r="IQ84" s="24"/>
      <c r="IR84" s="24"/>
      <c r="IS84" s="24"/>
      <c r="IT84" s="24"/>
      <c r="IU84" s="24"/>
      <c r="IV84" s="24"/>
      <c r="IW84" s="24"/>
    </row>
    <row r="85" s="11" customFormat="true" ht="12.75" hidden="false" customHeight="true" outlineLevel="0" collapsed="false">
      <c r="A85" s="23"/>
      <c r="B85" s="23"/>
      <c r="C85" s="24"/>
      <c r="D85" s="25"/>
      <c r="E85" s="24"/>
      <c r="F85" s="24"/>
      <c r="G85" s="90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24"/>
      <c r="HY85" s="24"/>
      <c r="HZ85" s="24"/>
      <c r="IA85" s="24"/>
      <c r="IB85" s="24"/>
      <c r="IC85" s="24"/>
      <c r="ID85" s="24"/>
      <c r="IE85" s="24"/>
      <c r="IF85" s="24"/>
      <c r="IG85" s="24"/>
      <c r="IH85" s="24"/>
      <c r="II85" s="24"/>
      <c r="IJ85" s="24"/>
      <c r="IK85" s="24"/>
      <c r="IL85" s="24"/>
      <c r="IM85" s="24"/>
      <c r="IN85" s="24"/>
      <c r="IO85" s="24"/>
      <c r="IP85" s="24"/>
      <c r="IQ85" s="24"/>
      <c r="IR85" s="24"/>
      <c r="IS85" s="24"/>
      <c r="IT85" s="24"/>
      <c r="IU85" s="24"/>
      <c r="IV85" s="24"/>
      <c r="IW85" s="24"/>
    </row>
    <row r="86" s="11" customFormat="true" ht="21" hidden="false" customHeight="true" outlineLevel="0" collapsed="false">
      <c r="A86" s="27" t="s">
        <v>94</v>
      </c>
      <c r="B86" s="27"/>
      <c r="C86" s="27"/>
      <c r="D86" s="27"/>
      <c r="E86" s="27"/>
      <c r="F86" s="27"/>
      <c r="G86" s="27"/>
      <c r="H86" s="27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4"/>
      <c r="GU86" s="24"/>
      <c r="GV86" s="24"/>
      <c r="GW86" s="24"/>
      <c r="GX86" s="24"/>
      <c r="GY86" s="24"/>
      <c r="GZ86" s="24"/>
      <c r="HA86" s="24"/>
      <c r="HB86" s="24"/>
      <c r="HC86" s="24"/>
      <c r="HD86" s="24"/>
      <c r="HE86" s="24"/>
      <c r="HF86" s="24"/>
      <c r="HG86" s="24"/>
      <c r="HH86" s="24"/>
      <c r="HI86" s="24"/>
      <c r="HJ86" s="24"/>
      <c r="HK86" s="24"/>
      <c r="HL86" s="24"/>
      <c r="HM86" s="24"/>
      <c r="HN86" s="24"/>
      <c r="HO86" s="24"/>
      <c r="HP86" s="24"/>
      <c r="HQ86" s="24"/>
      <c r="HR86" s="24"/>
      <c r="HS86" s="24"/>
      <c r="HT86" s="24"/>
      <c r="HU86" s="24"/>
      <c r="HV86" s="24"/>
      <c r="HW86" s="24"/>
      <c r="HX86" s="24"/>
      <c r="HY86" s="24"/>
      <c r="HZ86" s="24"/>
      <c r="IA86" s="24"/>
      <c r="IB86" s="24"/>
      <c r="IC86" s="24"/>
      <c r="ID86" s="24"/>
      <c r="IE86" s="24"/>
      <c r="IF86" s="24"/>
      <c r="IG86" s="24"/>
      <c r="IH86" s="24"/>
      <c r="II86" s="24"/>
      <c r="IJ86" s="24"/>
      <c r="IK86" s="24"/>
      <c r="IL86" s="24"/>
      <c r="IM86" s="24"/>
      <c r="IN86" s="24"/>
      <c r="IO86" s="24"/>
      <c r="IP86" s="24"/>
      <c r="IQ86" s="24"/>
      <c r="IR86" s="24"/>
      <c r="IS86" s="24"/>
      <c r="IT86" s="24"/>
      <c r="IU86" s="24"/>
      <c r="IV86" s="24"/>
      <c r="IW86" s="24"/>
    </row>
    <row r="87" s="11" customFormat="true" ht="15.75" hidden="false" customHeight="true" outlineLevel="0" collapsed="false">
      <c r="A87" s="23" t="s">
        <v>45</v>
      </c>
      <c r="B87" s="24" t="s">
        <v>46</v>
      </c>
      <c r="C87" s="24"/>
      <c r="D87" s="109" t="s">
        <v>104</v>
      </c>
      <c r="E87" s="109"/>
      <c r="F87" s="109"/>
      <c r="G87" s="106" t="s">
        <v>105</v>
      </c>
      <c r="H87" s="106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  <c r="HW87" s="24"/>
      <c r="HX87" s="24"/>
      <c r="HY87" s="24"/>
      <c r="HZ87" s="24"/>
      <c r="IA87" s="24"/>
      <c r="IB87" s="24"/>
      <c r="IC87" s="24"/>
      <c r="ID87" s="24"/>
      <c r="IE87" s="24"/>
      <c r="IF87" s="24"/>
      <c r="IG87" s="24"/>
      <c r="IH87" s="24"/>
      <c r="II87" s="24"/>
      <c r="IJ87" s="24"/>
      <c r="IK87" s="24"/>
      <c r="IL87" s="24"/>
      <c r="IM87" s="24"/>
      <c r="IN87" s="24"/>
      <c r="IO87" s="24"/>
      <c r="IP87" s="24"/>
      <c r="IQ87" s="24"/>
      <c r="IR87" s="24"/>
      <c r="IS87" s="24"/>
      <c r="IT87" s="24"/>
      <c r="IU87" s="24"/>
      <c r="IV87" s="24"/>
      <c r="IW87" s="24"/>
    </row>
    <row r="88" s="11" customFormat="true" ht="12.75" hidden="false" customHeight="true" outlineLevel="0" collapsed="false">
      <c r="A88" s="6" t="s">
        <v>14</v>
      </c>
      <c r="B88" s="93" t="s">
        <v>49</v>
      </c>
      <c r="C88" s="94" t="s">
        <v>28</v>
      </c>
      <c r="D88" s="95" t="s">
        <v>29</v>
      </c>
      <c r="E88" s="93" t="s">
        <v>50</v>
      </c>
      <c r="F88" s="93" t="s">
        <v>31</v>
      </c>
      <c r="G88" s="96" t="s">
        <v>12</v>
      </c>
      <c r="H88" s="93" t="s">
        <v>32</v>
      </c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4"/>
      <c r="IC88" s="24"/>
      <c r="ID88" s="24"/>
      <c r="IE88" s="24"/>
      <c r="IF88" s="24"/>
      <c r="IG88" s="24"/>
      <c r="IH88" s="24"/>
      <c r="II88" s="24"/>
      <c r="IJ88" s="24"/>
      <c r="IK88" s="24"/>
      <c r="IL88" s="24"/>
      <c r="IM88" s="24"/>
      <c r="IN88" s="24"/>
      <c r="IO88" s="24"/>
      <c r="IP88" s="24"/>
      <c r="IQ88" s="24"/>
      <c r="IR88" s="24"/>
      <c r="IS88" s="24"/>
      <c r="IT88" s="24"/>
      <c r="IU88" s="24"/>
      <c r="IV88" s="24"/>
      <c r="IW88" s="24"/>
    </row>
    <row r="89" s="11" customFormat="true" ht="12.75" hidden="false" customHeight="true" outlineLevel="0" collapsed="false">
      <c r="A89" s="6" t="s">
        <v>4</v>
      </c>
      <c r="B89" s="63" t="s">
        <v>53</v>
      </c>
      <c r="C89" s="76" t="s">
        <v>35</v>
      </c>
      <c r="D89" s="63" t="n">
        <v>20</v>
      </c>
      <c r="E89" s="64" t="n">
        <v>2.25</v>
      </c>
      <c r="F89" s="7" t="n">
        <v>45</v>
      </c>
      <c r="G89" s="16" t="n">
        <f aca="false">SUM(F89:F98)</f>
        <v>113.8</v>
      </c>
      <c r="H89" s="6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24"/>
      <c r="HY89" s="24"/>
      <c r="HZ89" s="24"/>
      <c r="IA89" s="24"/>
      <c r="IB89" s="24"/>
      <c r="IC89" s="24"/>
      <c r="ID89" s="24"/>
      <c r="IE89" s="24"/>
      <c r="IF89" s="24"/>
      <c r="IG89" s="24"/>
      <c r="IH89" s="24"/>
      <c r="II89" s="24"/>
      <c r="IJ89" s="24"/>
      <c r="IK89" s="24"/>
      <c r="IL89" s="24"/>
      <c r="IM89" s="24"/>
      <c r="IN89" s="24"/>
      <c r="IO89" s="24"/>
      <c r="IP89" s="24"/>
      <c r="IQ89" s="24"/>
      <c r="IR89" s="24"/>
      <c r="IS89" s="24"/>
      <c r="IT89" s="24"/>
      <c r="IU89" s="24"/>
      <c r="IV89" s="24"/>
      <c r="IW89" s="24"/>
    </row>
    <row r="90" s="11" customFormat="true" ht="12.75" hidden="false" customHeight="true" outlineLevel="0" collapsed="false">
      <c r="A90" s="6"/>
      <c r="B90" s="63" t="s">
        <v>54</v>
      </c>
      <c r="C90" s="76" t="s">
        <v>35</v>
      </c>
      <c r="D90" s="63" t="n">
        <v>10</v>
      </c>
      <c r="E90" s="64" t="n">
        <v>4</v>
      </c>
      <c r="F90" s="7" t="n">
        <v>40</v>
      </c>
      <c r="G90" s="16"/>
      <c r="H90" s="6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24"/>
      <c r="HY90" s="24"/>
      <c r="HZ90" s="24"/>
      <c r="IA90" s="24"/>
      <c r="IB90" s="24"/>
      <c r="IC90" s="24"/>
      <c r="ID90" s="24"/>
      <c r="IE90" s="24"/>
      <c r="IF90" s="24"/>
      <c r="IG90" s="24"/>
      <c r="IH90" s="24"/>
      <c r="II90" s="24"/>
      <c r="IJ90" s="24"/>
      <c r="IK90" s="24"/>
      <c r="IL90" s="24"/>
      <c r="IM90" s="24"/>
      <c r="IN90" s="24"/>
      <c r="IO90" s="24"/>
      <c r="IP90" s="24"/>
      <c r="IQ90" s="24"/>
      <c r="IR90" s="24"/>
      <c r="IS90" s="24"/>
      <c r="IT90" s="24"/>
      <c r="IU90" s="24"/>
      <c r="IV90" s="24"/>
      <c r="IW90" s="24"/>
    </row>
    <row r="91" s="11" customFormat="true" ht="12.75" hidden="false" customHeight="true" outlineLevel="0" collapsed="false">
      <c r="A91" s="6"/>
      <c r="B91" s="6" t="s">
        <v>58</v>
      </c>
      <c r="C91" s="76" t="s">
        <v>35</v>
      </c>
      <c r="D91" s="98" t="n">
        <v>10</v>
      </c>
      <c r="E91" s="64" t="n">
        <v>2.88</v>
      </c>
      <c r="F91" s="7" t="n">
        <v>28.8</v>
      </c>
      <c r="G91" s="16"/>
      <c r="H91" s="6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 s="24"/>
      <c r="IS91" s="24"/>
      <c r="IT91" s="24"/>
      <c r="IU91" s="24"/>
      <c r="IV91" s="24"/>
      <c r="IW91" s="24"/>
    </row>
    <row r="92" s="11" customFormat="true" ht="12.75" hidden="false" customHeight="true" outlineLevel="0" collapsed="false">
      <c r="A92" s="6"/>
      <c r="B92" s="6"/>
      <c r="C92" s="76"/>
      <c r="D92" s="98"/>
      <c r="E92" s="64"/>
      <c r="F92" s="7"/>
      <c r="G92" s="16"/>
      <c r="H92" s="6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 s="24"/>
      <c r="IS92" s="24"/>
      <c r="IT92" s="24"/>
      <c r="IU92" s="24"/>
      <c r="IV92" s="24"/>
      <c r="IW92" s="24"/>
    </row>
    <row r="93" s="11" customFormat="true" ht="12.75" hidden="false" customHeight="true" outlineLevel="0" collapsed="false">
      <c r="A93" s="6"/>
      <c r="B93" s="6"/>
      <c r="C93" s="76"/>
      <c r="D93" s="98"/>
      <c r="E93" s="64"/>
      <c r="F93" s="7"/>
      <c r="G93" s="16"/>
      <c r="H93" s="6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 s="24"/>
      <c r="IS93" s="24"/>
      <c r="IT93" s="24"/>
      <c r="IU93" s="24"/>
      <c r="IV93" s="24"/>
      <c r="IW93" s="24"/>
    </row>
    <row r="94" s="11" customFormat="true" ht="12.75" hidden="false" customHeight="true" outlineLevel="0" collapsed="false">
      <c r="A94" s="6"/>
      <c r="B94" s="6"/>
      <c r="C94" s="76"/>
      <c r="D94" s="98"/>
      <c r="E94" s="64"/>
      <c r="F94" s="7"/>
      <c r="G94" s="16"/>
      <c r="H94" s="6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4"/>
      <c r="IQ94" s="24"/>
      <c r="IR94" s="24"/>
      <c r="IS94" s="24"/>
      <c r="IT94" s="24"/>
      <c r="IU94" s="24"/>
      <c r="IV94" s="24"/>
      <c r="IW94" s="24"/>
    </row>
    <row r="95" s="11" customFormat="true" ht="12.75" hidden="false" customHeight="true" outlineLevel="0" collapsed="false">
      <c r="A95" s="6"/>
      <c r="B95" s="63"/>
      <c r="C95" s="76"/>
      <c r="D95" s="63"/>
      <c r="E95" s="64"/>
      <c r="F95" s="7"/>
      <c r="G95" s="16"/>
      <c r="H95" s="6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24"/>
      <c r="HY95" s="24"/>
      <c r="HZ95" s="24"/>
      <c r="IA95" s="24"/>
      <c r="IB95" s="24"/>
      <c r="IC95" s="24"/>
      <c r="ID95" s="24"/>
      <c r="IE95" s="24"/>
      <c r="IF95" s="24"/>
      <c r="IG95" s="24"/>
      <c r="IH95" s="24"/>
      <c r="II95" s="24"/>
      <c r="IJ95" s="24"/>
      <c r="IK95" s="24"/>
      <c r="IL95" s="24"/>
      <c r="IM95" s="24"/>
      <c r="IN95" s="24"/>
      <c r="IO95" s="24"/>
      <c r="IP95" s="24"/>
      <c r="IQ95" s="24"/>
      <c r="IR95" s="24"/>
      <c r="IS95" s="24"/>
      <c r="IT95" s="24"/>
      <c r="IU95" s="24"/>
      <c r="IV95" s="24"/>
      <c r="IW95" s="24"/>
    </row>
    <row r="96" s="11" customFormat="true" ht="12.75" hidden="false" customHeight="true" outlineLevel="0" collapsed="false">
      <c r="A96" s="6"/>
      <c r="B96" s="6"/>
      <c r="C96" s="76"/>
      <c r="D96" s="98"/>
      <c r="E96" s="64"/>
      <c r="F96" s="7"/>
      <c r="G96" s="16"/>
      <c r="H96" s="6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4"/>
      <c r="IQ96" s="24"/>
      <c r="IR96" s="24"/>
      <c r="IS96" s="24"/>
      <c r="IT96" s="24"/>
      <c r="IU96" s="24"/>
      <c r="IV96" s="24"/>
      <c r="IW96" s="24"/>
    </row>
    <row r="97" s="11" customFormat="true" ht="12.75" hidden="false" customHeight="true" outlineLevel="0" collapsed="false">
      <c r="A97" s="6"/>
      <c r="B97" s="63"/>
      <c r="C97" s="76"/>
      <c r="D97" s="63"/>
      <c r="E97" s="64"/>
      <c r="F97" s="7"/>
      <c r="G97" s="16"/>
      <c r="H97" s="6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4"/>
      <c r="IT97" s="24"/>
      <c r="IU97" s="24"/>
      <c r="IV97" s="24"/>
      <c r="IW97" s="24"/>
    </row>
    <row r="98" s="11" customFormat="true" ht="12.75" hidden="false" customHeight="true" outlineLevel="0" collapsed="false">
      <c r="A98" s="6"/>
      <c r="B98" s="29"/>
      <c r="C98" s="76"/>
      <c r="D98" s="99"/>
      <c r="E98" s="64"/>
      <c r="F98" s="7"/>
      <c r="G98" s="16"/>
      <c r="H98" s="6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4"/>
      <c r="IQ98" s="24"/>
      <c r="IR98" s="24"/>
      <c r="IS98" s="24"/>
      <c r="IT98" s="24"/>
      <c r="IU98" s="24"/>
      <c r="IV98" s="24"/>
      <c r="IW98" s="24"/>
    </row>
    <row r="99" s="11" customFormat="true" ht="12.75" hidden="false" customHeight="true" outlineLevel="0" collapsed="false">
      <c r="A99" s="15" t="s">
        <v>6</v>
      </c>
      <c r="B99" s="6" t="s">
        <v>59</v>
      </c>
      <c r="C99" s="76" t="s">
        <v>35</v>
      </c>
      <c r="D99" s="98" t="n">
        <v>10</v>
      </c>
      <c r="E99" s="64" t="n">
        <v>15.75</v>
      </c>
      <c r="F99" s="7" t="n">
        <v>157.5</v>
      </c>
      <c r="G99" s="100" t="n">
        <f aca="false">SUM(F99:F100)</f>
        <v>277.5</v>
      </c>
      <c r="H99" s="6"/>
      <c r="I99" s="24"/>
      <c r="J99" s="24"/>
      <c r="K99" s="24"/>
      <c r="L99" s="26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4"/>
      <c r="IT99" s="24"/>
      <c r="IU99" s="24"/>
      <c r="IV99" s="24"/>
      <c r="IW99" s="24"/>
    </row>
    <row r="100" s="11" customFormat="true" ht="12.75" hidden="false" customHeight="true" outlineLevel="0" collapsed="false">
      <c r="A100" s="15"/>
      <c r="B100" s="63" t="s">
        <v>60</v>
      </c>
      <c r="C100" s="76" t="s">
        <v>35</v>
      </c>
      <c r="D100" s="63" t="n">
        <v>10</v>
      </c>
      <c r="E100" s="64" t="n">
        <v>12</v>
      </c>
      <c r="F100" s="7" t="n">
        <v>120</v>
      </c>
      <c r="G100" s="100"/>
      <c r="H100" s="6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24"/>
      <c r="HY100" s="24"/>
      <c r="HZ100" s="24"/>
      <c r="IA100" s="24"/>
      <c r="IB100" s="24"/>
      <c r="IC100" s="24"/>
      <c r="ID100" s="24"/>
      <c r="IE100" s="24"/>
      <c r="IF100" s="24"/>
      <c r="IG100" s="24"/>
      <c r="IH100" s="24"/>
      <c r="II100" s="24"/>
      <c r="IJ100" s="24"/>
      <c r="IK100" s="24"/>
      <c r="IL100" s="24"/>
      <c r="IM100" s="24"/>
      <c r="IN100" s="24"/>
      <c r="IO100" s="24"/>
      <c r="IP100" s="24"/>
      <c r="IQ100" s="24"/>
      <c r="IR100" s="24"/>
      <c r="IS100" s="24"/>
      <c r="IT100" s="24"/>
      <c r="IU100" s="24"/>
      <c r="IV100" s="24"/>
      <c r="IW100" s="24"/>
    </row>
    <row r="101" s="11" customFormat="true" ht="12.75" hidden="false" customHeight="true" outlineLevel="0" collapsed="false">
      <c r="A101" s="15" t="s">
        <v>8</v>
      </c>
      <c r="B101" s="63" t="s">
        <v>61</v>
      </c>
      <c r="C101" s="76" t="s">
        <v>62</v>
      </c>
      <c r="D101" s="63" t="n">
        <v>7</v>
      </c>
      <c r="E101" s="64" t="n">
        <v>6</v>
      </c>
      <c r="F101" s="7" t="n">
        <v>42</v>
      </c>
      <c r="G101" s="100" t="n">
        <f aca="false">SUM(F101:F103)</f>
        <v>296.2</v>
      </c>
      <c r="H101" s="6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4"/>
      <c r="IT101" s="24"/>
      <c r="IU101" s="24"/>
      <c r="IV101" s="24"/>
      <c r="IW101" s="24"/>
    </row>
    <row r="102" s="11" customFormat="true" ht="12.75" hidden="false" customHeight="true" outlineLevel="0" collapsed="false">
      <c r="A102" s="15"/>
      <c r="B102" s="63" t="s">
        <v>63</v>
      </c>
      <c r="C102" s="76" t="s">
        <v>64</v>
      </c>
      <c r="D102" s="63" t="n">
        <v>8</v>
      </c>
      <c r="E102" s="64" t="n">
        <v>16.9</v>
      </c>
      <c r="F102" s="7" t="n">
        <v>135.2</v>
      </c>
      <c r="G102" s="100"/>
      <c r="H102" s="6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24"/>
      <c r="HY102" s="24"/>
      <c r="HZ102" s="24"/>
      <c r="IA102" s="24"/>
      <c r="IB102" s="24"/>
      <c r="IC102" s="24"/>
      <c r="ID102" s="24"/>
      <c r="IE102" s="24"/>
      <c r="IF102" s="24"/>
      <c r="IG102" s="24"/>
      <c r="IH102" s="24"/>
      <c r="II102" s="24"/>
      <c r="IJ102" s="24"/>
      <c r="IK102" s="24"/>
      <c r="IL102" s="24"/>
      <c r="IM102" s="24"/>
      <c r="IN102" s="24"/>
      <c r="IO102" s="24"/>
      <c r="IP102" s="24"/>
      <c r="IQ102" s="24"/>
      <c r="IR102" s="24"/>
      <c r="IS102" s="24"/>
      <c r="IT102" s="24"/>
      <c r="IU102" s="24"/>
      <c r="IV102" s="24"/>
      <c r="IW102" s="24"/>
    </row>
    <row r="103" s="11" customFormat="true" ht="12.75" hidden="false" customHeight="true" outlineLevel="0" collapsed="false">
      <c r="A103" s="15"/>
      <c r="B103" s="29" t="s">
        <v>65</v>
      </c>
      <c r="C103" s="76" t="s">
        <v>35</v>
      </c>
      <c r="D103" s="99" t="n">
        <v>35</v>
      </c>
      <c r="E103" s="64" t="n">
        <v>3.4</v>
      </c>
      <c r="F103" s="7" t="n">
        <v>119</v>
      </c>
      <c r="G103" s="100"/>
      <c r="H103" s="6"/>
      <c r="I103" s="24"/>
      <c r="J103" s="24"/>
      <c r="K103" s="24"/>
      <c r="L103" s="26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4"/>
      <c r="IT103" s="24"/>
      <c r="IU103" s="24"/>
      <c r="IV103" s="24"/>
      <c r="IW103" s="24"/>
    </row>
    <row r="104" s="11" customFormat="true" ht="12.75" hidden="false" customHeight="true" outlineLevel="0" collapsed="false">
      <c r="A104" s="15" t="s">
        <v>7</v>
      </c>
      <c r="B104" s="63" t="s">
        <v>68</v>
      </c>
      <c r="C104" s="76" t="s">
        <v>69</v>
      </c>
      <c r="D104" s="63" t="n">
        <v>120</v>
      </c>
      <c r="E104" s="64" t="n">
        <v>0.85</v>
      </c>
      <c r="F104" s="7" t="n">
        <v>102</v>
      </c>
      <c r="G104" s="100" t="n">
        <f aca="false">SUM(F104:F104)</f>
        <v>102</v>
      </c>
      <c r="H104" s="6"/>
      <c r="I104" s="24"/>
      <c r="J104" s="24"/>
      <c r="K104" s="24"/>
      <c r="L104" s="26"/>
      <c r="M104" s="26"/>
      <c r="N104" s="26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4"/>
      <c r="IQ104" s="24"/>
      <c r="IR104" s="24"/>
      <c r="IS104" s="24"/>
      <c r="IT104" s="24"/>
      <c r="IU104" s="24"/>
      <c r="IV104" s="24"/>
      <c r="IW104" s="24"/>
    </row>
    <row r="105" s="11" customFormat="true" ht="12.75" hidden="false" customHeight="true" outlineLevel="0" collapsed="false">
      <c r="A105" s="15" t="s">
        <v>9</v>
      </c>
      <c r="B105" s="15" t="s">
        <v>70</v>
      </c>
      <c r="C105" s="76" t="s">
        <v>71</v>
      </c>
      <c r="D105" s="15" t="n">
        <v>1</v>
      </c>
      <c r="E105" s="64" t="n">
        <v>81</v>
      </c>
      <c r="F105" s="7" t="n">
        <v>81</v>
      </c>
      <c r="G105" s="100" t="n">
        <f aca="false">SUM(F105:F105)</f>
        <v>81</v>
      </c>
      <c r="H105" s="6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4"/>
      <c r="IT105" s="24"/>
      <c r="IU105" s="24"/>
      <c r="IV105" s="24"/>
      <c r="IW105" s="24"/>
    </row>
    <row r="106" s="11" customFormat="true" ht="12.75" hidden="false" customHeight="true" outlineLevel="0" collapsed="false">
      <c r="A106" s="15" t="s">
        <v>10</v>
      </c>
      <c r="B106" s="15" t="s">
        <v>97</v>
      </c>
      <c r="C106" s="76" t="s">
        <v>64</v>
      </c>
      <c r="D106" s="15" t="n">
        <v>2</v>
      </c>
      <c r="E106" s="64" t="n">
        <v>2.75</v>
      </c>
      <c r="F106" s="7" t="n">
        <v>5.5</v>
      </c>
      <c r="G106" s="100" t="n">
        <f aca="false">SUM(F106:F108)</f>
        <v>20</v>
      </c>
      <c r="H106" s="6"/>
      <c r="I106" s="101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4"/>
      <c r="IC106" s="24"/>
      <c r="ID106" s="24"/>
      <c r="IE106" s="24"/>
      <c r="IF106" s="24"/>
      <c r="IG106" s="24"/>
      <c r="IH106" s="24"/>
      <c r="II106" s="24"/>
      <c r="IJ106" s="24"/>
      <c r="IK106" s="24"/>
      <c r="IL106" s="24"/>
      <c r="IM106" s="24"/>
      <c r="IN106" s="24"/>
      <c r="IO106" s="24"/>
      <c r="IP106" s="24"/>
      <c r="IQ106" s="24"/>
      <c r="IR106" s="24"/>
      <c r="IS106" s="24"/>
      <c r="IT106" s="24"/>
      <c r="IU106" s="24"/>
      <c r="IV106" s="24"/>
      <c r="IW106" s="24"/>
    </row>
    <row r="107" s="11" customFormat="true" ht="12.75" hidden="false" customHeight="true" outlineLevel="0" collapsed="false">
      <c r="A107" s="15"/>
      <c r="B107" s="15" t="s">
        <v>81</v>
      </c>
      <c r="C107" s="76" t="s">
        <v>82</v>
      </c>
      <c r="D107" s="15" t="n">
        <v>1</v>
      </c>
      <c r="E107" s="64" t="n">
        <v>7.5</v>
      </c>
      <c r="F107" s="7" t="n">
        <v>7.5</v>
      </c>
      <c r="G107" s="100"/>
      <c r="H107" s="6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4"/>
      <c r="IT107" s="24"/>
      <c r="IU107" s="24"/>
      <c r="IV107" s="24"/>
      <c r="IW107" s="24"/>
    </row>
    <row r="108" s="11" customFormat="true" ht="12.75" hidden="false" customHeight="true" outlineLevel="0" collapsed="false">
      <c r="A108" s="15"/>
      <c r="B108" s="6" t="s">
        <v>101</v>
      </c>
      <c r="C108" s="76" t="s">
        <v>82</v>
      </c>
      <c r="D108" s="6" t="n">
        <v>1</v>
      </c>
      <c r="E108" s="64" t="n">
        <v>7</v>
      </c>
      <c r="F108" s="7" t="n">
        <v>7</v>
      </c>
      <c r="G108" s="100"/>
      <c r="H108" s="6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24"/>
      <c r="HY108" s="24"/>
      <c r="HZ108" s="24"/>
      <c r="IA108" s="24"/>
      <c r="IB108" s="24"/>
      <c r="IC108" s="24"/>
      <c r="ID108" s="24"/>
      <c r="IE108" s="24"/>
      <c r="IF108" s="24"/>
      <c r="IG108" s="24"/>
      <c r="IH108" s="24"/>
      <c r="II108" s="24"/>
      <c r="IJ108" s="24"/>
      <c r="IK108" s="24"/>
      <c r="IL108" s="24"/>
      <c r="IM108" s="24"/>
      <c r="IN108" s="24"/>
      <c r="IO108" s="24"/>
      <c r="IP108" s="24"/>
      <c r="IQ108" s="24"/>
      <c r="IR108" s="24"/>
      <c r="IS108" s="24"/>
      <c r="IT108" s="24"/>
      <c r="IU108" s="24"/>
      <c r="IV108" s="24"/>
      <c r="IW108" s="24"/>
    </row>
    <row r="109" s="11" customFormat="true" ht="12.75" hidden="false" customHeight="true" outlineLevel="0" collapsed="false">
      <c r="A109" s="6" t="s">
        <v>11</v>
      </c>
      <c r="B109" s="6"/>
      <c r="C109" s="76"/>
      <c r="D109" s="98"/>
      <c r="E109" s="64"/>
      <c r="F109" s="7"/>
      <c r="G109" s="16" t="n">
        <f aca="false">SUM(F109:F109)</f>
        <v>0</v>
      </c>
      <c r="H109" s="6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4"/>
      <c r="IT109" s="24"/>
      <c r="IU109" s="24"/>
      <c r="IV109" s="24"/>
      <c r="IW109" s="24"/>
    </row>
    <row r="110" s="11" customFormat="true" ht="12.75" hidden="false" customHeight="true" outlineLevel="0" collapsed="false">
      <c r="A110" s="6" t="s">
        <v>12</v>
      </c>
      <c r="B110" s="6"/>
      <c r="C110" s="107"/>
      <c r="D110" s="98"/>
      <c r="E110" s="7"/>
      <c r="F110" s="7" t="n">
        <f aca="false">SUM(F89:F109)</f>
        <v>890.5</v>
      </c>
      <c r="G110" s="16" t="n">
        <f aca="false">SUM(G89:G109)</f>
        <v>890.5</v>
      </c>
      <c r="H110" s="6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4"/>
      <c r="IQ110" s="24"/>
      <c r="IR110" s="24"/>
      <c r="IS110" s="24"/>
      <c r="IT110" s="24"/>
      <c r="IU110" s="24"/>
      <c r="IV110" s="24"/>
      <c r="IW110" s="24"/>
    </row>
    <row r="111" s="11" customFormat="true" ht="15.75" hidden="false" customHeight="true" outlineLevel="0" collapsed="false">
      <c r="A111" s="103" t="s">
        <v>72</v>
      </c>
      <c r="B111" s="103"/>
      <c r="C111" s="103"/>
      <c r="D111" s="103"/>
      <c r="E111" s="103"/>
      <c r="F111" s="103"/>
      <c r="G111" s="103"/>
      <c r="H111" s="103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4"/>
      <c r="IT111" s="24"/>
      <c r="IU111" s="24"/>
      <c r="IV111" s="24"/>
      <c r="IW111" s="24"/>
    </row>
    <row r="112" s="11" customFormat="true" ht="12.75" hidden="false" customHeight="true" outlineLevel="0" collapsed="false">
      <c r="A112" s="47"/>
      <c r="B112" s="47"/>
      <c r="C112" s="104"/>
      <c r="D112" s="105"/>
      <c r="E112" s="104"/>
      <c r="F112" s="104"/>
      <c r="G112" s="106"/>
      <c r="H112" s="10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  <c r="HW112" s="24"/>
      <c r="HX112" s="24"/>
      <c r="HY112" s="24"/>
      <c r="HZ112" s="24"/>
      <c r="IA112" s="24"/>
      <c r="IB112" s="24"/>
      <c r="IC112" s="24"/>
      <c r="ID112" s="24"/>
      <c r="IE112" s="24"/>
      <c r="IF112" s="24"/>
      <c r="IG112" s="24"/>
      <c r="IH112" s="24"/>
      <c r="II112" s="24"/>
      <c r="IJ112" s="24"/>
      <c r="IK112" s="24"/>
      <c r="IL112" s="24"/>
      <c r="IM112" s="24"/>
      <c r="IN112" s="24"/>
      <c r="IO112" s="24"/>
      <c r="IP112" s="24"/>
      <c r="IQ112" s="24"/>
      <c r="IR112" s="24"/>
      <c r="IS112" s="24"/>
      <c r="IT112" s="24"/>
      <c r="IU112" s="24"/>
      <c r="IV112" s="24"/>
      <c r="IW112" s="24"/>
    </row>
    <row r="113" s="11" customFormat="true" ht="15" hidden="false" customHeight="true" outlineLevel="0" collapsed="false">
      <c r="A113" s="23"/>
      <c r="B113" s="23"/>
      <c r="C113" s="24"/>
      <c r="D113" s="25"/>
      <c r="E113" s="24"/>
      <c r="F113" s="24"/>
      <c r="G113" s="90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4"/>
      <c r="IT113" s="24"/>
      <c r="IU113" s="24"/>
      <c r="IV113" s="24"/>
      <c r="IW113" s="24"/>
    </row>
    <row r="114" s="11" customFormat="true" ht="15" hidden="false" customHeight="true" outlineLevel="0" collapsed="false">
      <c r="A114" s="23"/>
      <c r="B114" s="23"/>
      <c r="C114" s="24"/>
      <c r="D114" s="25"/>
      <c r="E114" s="24"/>
      <c r="F114" s="24"/>
      <c r="G114" s="90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4"/>
      <c r="GU114" s="24"/>
      <c r="GV114" s="24"/>
      <c r="GW114" s="24"/>
      <c r="GX114" s="24"/>
      <c r="GY114" s="24"/>
      <c r="GZ114" s="24"/>
      <c r="HA114" s="24"/>
      <c r="HB114" s="24"/>
      <c r="HC114" s="24"/>
      <c r="HD114" s="24"/>
      <c r="HE114" s="24"/>
      <c r="HF114" s="24"/>
      <c r="HG114" s="24"/>
      <c r="HH114" s="24"/>
      <c r="HI114" s="24"/>
      <c r="HJ114" s="24"/>
      <c r="HK114" s="24"/>
      <c r="HL114" s="24"/>
      <c r="HM114" s="24"/>
      <c r="HN114" s="24"/>
      <c r="HO114" s="24"/>
      <c r="HP114" s="24"/>
      <c r="HQ114" s="24"/>
      <c r="HR114" s="24"/>
      <c r="HS114" s="24"/>
      <c r="HT114" s="24"/>
      <c r="HU114" s="24"/>
      <c r="HV114" s="24"/>
      <c r="HW114" s="24"/>
      <c r="HX114" s="24"/>
      <c r="HY114" s="24"/>
      <c r="HZ114" s="24"/>
      <c r="IA114" s="24"/>
      <c r="IB114" s="24"/>
      <c r="IC114" s="24"/>
      <c r="ID114" s="24"/>
      <c r="IE114" s="24"/>
      <c r="IF114" s="24"/>
      <c r="IG114" s="24"/>
      <c r="IH114" s="24"/>
      <c r="II114" s="24"/>
      <c r="IJ114" s="24"/>
      <c r="IK114" s="24"/>
      <c r="IL114" s="24"/>
      <c r="IM114" s="24"/>
      <c r="IN114" s="24"/>
      <c r="IO114" s="24"/>
      <c r="IP114" s="24"/>
      <c r="IQ114" s="24"/>
      <c r="IR114" s="24"/>
      <c r="IS114" s="24"/>
      <c r="IT114" s="24"/>
      <c r="IU114" s="24"/>
      <c r="IV114" s="24"/>
      <c r="IW114" s="24"/>
    </row>
    <row r="115" s="11" customFormat="true" ht="21" hidden="false" customHeight="true" outlineLevel="0" collapsed="false">
      <c r="A115" s="27" t="s">
        <v>94</v>
      </c>
      <c r="B115" s="27"/>
      <c r="C115" s="27"/>
      <c r="D115" s="27"/>
      <c r="E115" s="27"/>
      <c r="F115" s="27"/>
      <c r="G115" s="27"/>
      <c r="H115" s="27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4"/>
      <c r="IT115" s="24"/>
      <c r="IU115" s="24"/>
      <c r="IV115" s="24"/>
      <c r="IW115" s="24"/>
    </row>
    <row r="116" s="11" customFormat="true" ht="15.75" hidden="false" customHeight="true" outlineLevel="0" collapsed="false">
      <c r="A116" s="23" t="s">
        <v>45</v>
      </c>
      <c r="B116" s="24" t="s">
        <v>46</v>
      </c>
      <c r="C116" s="24"/>
      <c r="D116" s="109" t="s">
        <v>106</v>
      </c>
      <c r="E116" s="109"/>
      <c r="F116" s="109"/>
      <c r="G116" s="92" t="s">
        <v>107</v>
      </c>
      <c r="H116" s="92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/>
      <c r="EU116" s="24"/>
      <c r="EV116" s="24"/>
      <c r="EW116" s="24"/>
      <c r="EX116" s="24"/>
      <c r="EY116" s="24"/>
      <c r="EZ116" s="24"/>
      <c r="FA116" s="24"/>
      <c r="FB116" s="24"/>
      <c r="FC116" s="24"/>
      <c r="FD116" s="24"/>
      <c r="FE116" s="24"/>
      <c r="FF116" s="24"/>
      <c r="FG116" s="24"/>
      <c r="FH116" s="24"/>
      <c r="FI116" s="24"/>
      <c r="FJ116" s="24"/>
      <c r="FK116" s="24"/>
      <c r="FL116" s="24"/>
      <c r="FM116" s="24"/>
      <c r="FN116" s="24"/>
      <c r="FO116" s="24"/>
      <c r="FP116" s="24"/>
      <c r="FQ116" s="24"/>
      <c r="FR116" s="24"/>
      <c r="FS116" s="24"/>
      <c r="FT116" s="24"/>
      <c r="FU116" s="24"/>
      <c r="FV116" s="24"/>
      <c r="FW116" s="24"/>
      <c r="FX116" s="24"/>
      <c r="FY116" s="24"/>
      <c r="FZ116" s="24"/>
      <c r="GA116" s="24"/>
      <c r="GB116" s="24"/>
      <c r="GC116" s="24"/>
      <c r="GD116" s="24"/>
      <c r="GE116" s="24"/>
      <c r="GF116" s="24"/>
      <c r="GG116" s="24"/>
      <c r="GH116" s="24"/>
      <c r="GI116" s="24"/>
      <c r="GJ116" s="24"/>
      <c r="GK116" s="24"/>
      <c r="GL116" s="24"/>
      <c r="GM116" s="24"/>
      <c r="GN116" s="24"/>
      <c r="GO116" s="24"/>
      <c r="GP116" s="24"/>
      <c r="GQ116" s="24"/>
      <c r="GR116" s="24"/>
      <c r="GS116" s="24"/>
      <c r="GT116" s="24"/>
      <c r="GU116" s="24"/>
      <c r="GV116" s="24"/>
      <c r="GW116" s="24"/>
      <c r="GX116" s="24"/>
      <c r="GY116" s="24"/>
      <c r="GZ116" s="24"/>
      <c r="HA116" s="24"/>
      <c r="HB116" s="24"/>
      <c r="HC116" s="24"/>
      <c r="HD116" s="24"/>
      <c r="HE116" s="24"/>
      <c r="HF116" s="24"/>
      <c r="HG116" s="24"/>
      <c r="HH116" s="24"/>
      <c r="HI116" s="24"/>
      <c r="HJ116" s="24"/>
      <c r="HK116" s="24"/>
      <c r="HL116" s="24"/>
      <c r="HM116" s="24"/>
      <c r="HN116" s="24"/>
      <c r="HO116" s="24"/>
      <c r="HP116" s="24"/>
      <c r="HQ116" s="24"/>
      <c r="HR116" s="24"/>
      <c r="HS116" s="24"/>
      <c r="HT116" s="24"/>
      <c r="HU116" s="24"/>
      <c r="HV116" s="24"/>
      <c r="HW116" s="24"/>
      <c r="HX116" s="24"/>
      <c r="HY116" s="24"/>
      <c r="HZ116" s="24"/>
      <c r="IA116" s="24"/>
      <c r="IB116" s="24"/>
      <c r="IC116" s="24"/>
      <c r="ID116" s="24"/>
      <c r="IE116" s="24"/>
      <c r="IF116" s="24"/>
      <c r="IG116" s="24"/>
      <c r="IH116" s="24"/>
      <c r="II116" s="24"/>
      <c r="IJ116" s="24"/>
      <c r="IK116" s="24"/>
      <c r="IL116" s="24"/>
      <c r="IM116" s="24"/>
      <c r="IN116" s="24"/>
      <c r="IO116" s="24"/>
      <c r="IP116" s="24"/>
      <c r="IQ116" s="24"/>
      <c r="IR116" s="24"/>
      <c r="IS116" s="24"/>
      <c r="IT116" s="24"/>
      <c r="IU116" s="24"/>
      <c r="IV116" s="24"/>
      <c r="IW116" s="24"/>
    </row>
    <row r="117" s="11" customFormat="true" ht="12.75" hidden="false" customHeight="true" outlineLevel="0" collapsed="false">
      <c r="A117" s="6" t="s">
        <v>14</v>
      </c>
      <c r="B117" s="93" t="s">
        <v>49</v>
      </c>
      <c r="C117" s="94" t="s">
        <v>28</v>
      </c>
      <c r="D117" s="95" t="s">
        <v>29</v>
      </c>
      <c r="E117" s="93" t="s">
        <v>50</v>
      </c>
      <c r="F117" s="93" t="s">
        <v>31</v>
      </c>
      <c r="G117" s="96" t="s">
        <v>12</v>
      </c>
      <c r="H117" s="93" t="s">
        <v>32</v>
      </c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4"/>
      <c r="IT117" s="24"/>
      <c r="IU117" s="24"/>
      <c r="IV117" s="24"/>
      <c r="IW117" s="24"/>
    </row>
    <row r="118" s="11" customFormat="true" ht="12.75" hidden="false" customHeight="true" outlineLevel="0" collapsed="false">
      <c r="A118" s="6" t="s">
        <v>4</v>
      </c>
      <c r="B118" s="63" t="s">
        <v>51</v>
      </c>
      <c r="C118" s="76" t="s">
        <v>35</v>
      </c>
      <c r="D118" s="63" t="n">
        <v>30</v>
      </c>
      <c r="E118" s="64" t="n">
        <v>2.38</v>
      </c>
      <c r="F118" s="7" t="n">
        <v>71.4</v>
      </c>
      <c r="G118" s="16" t="n">
        <f aca="false">SUM(F118:F129)</f>
        <v>251.4</v>
      </c>
      <c r="H118" s="6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/>
      <c r="GM118" s="24"/>
      <c r="GN118" s="24"/>
      <c r="GO118" s="24"/>
      <c r="GP118" s="24"/>
      <c r="GQ118" s="24"/>
      <c r="GR118" s="24"/>
      <c r="GS118" s="24"/>
      <c r="GT118" s="24"/>
      <c r="GU118" s="24"/>
      <c r="GV118" s="24"/>
      <c r="GW118" s="24"/>
      <c r="GX118" s="24"/>
      <c r="GY118" s="24"/>
      <c r="GZ118" s="24"/>
      <c r="HA118" s="24"/>
      <c r="HB118" s="24"/>
      <c r="HC118" s="24"/>
      <c r="HD118" s="24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  <c r="HW118" s="24"/>
      <c r="HX118" s="24"/>
      <c r="HY118" s="24"/>
      <c r="HZ118" s="24"/>
      <c r="IA118" s="24"/>
      <c r="IB118" s="24"/>
      <c r="IC118" s="24"/>
      <c r="ID118" s="24"/>
      <c r="IE118" s="24"/>
      <c r="IF118" s="24"/>
      <c r="IG118" s="24"/>
      <c r="IH118" s="24"/>
      <c r="II118" s="24"/>
      <c r="IJ118" s="24"/>
      <c r="IK118" s="24"/>
      <c r="IL118" s="24"/>
      <c r="IM118" s="24"/>
      <c r="IN118" s="24"/>
      <c r="IO118" s="24"/>
      <c r="IP118" s="24"/>
      <c r="IQ118" s="24"/>
      <c r="IR118" s="24"/>
      <c r="IS118" s="24"/>
      <c r="IT118" s="24"/>
      <c r="IU118" s="24"/>
      <c r="IV118" s="24"/>
      <c r="IW118" s="24"/>
    </row>
    <row r="119" s="11" customFormat="true" ht="12.75" hidden="false" customHeight="true" outlineLevel="0" collapsed="false">
      <c r="A119" s="6"/>
      <c r="B119" s="63" t="s">
        <v>54</v>
      </c>
      <c r="C119" s="76" t="s">
        <v>35</v>
      </c>
      <c r="D119" s="63" t="n">
        <v>20</v>
      </c>
      <c r="E119" s="64" t="n">
        <v>4</v>
      </c>
      <c r="F119" s="7" t="n">
        <v>80</v>
      </c>
      <c r="G119" s="16"/>
      <c r="H119" s="6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4"/>
      <c r="IT119" s="24"/>
      <c r="IU119" s="24"/>
      <c r="IV119" s="24"/>
      <c r="IW119" s="24"/>
    </row>
    <row r="120" s="11" customFormat="true" ht="12.75" hidden="false" customHeight="true" outlineLevel="0" collapsed="false">
      <c r="A120" s="6"/>
      <c r="B120" s="6" t="s">
        <v>56</v>
      </c>
      <c r="C120" s="76" t="s">
        <v>35</v>
      </c>
      <c r="D120" s="98" t="n">
        <v>20</v>
      </c>
      <c r="E120" s="7" t="n">
        <v>5</v>
      </c>
      <c r="F120" s="7" t="n">
        <v>100</v>
      </c>
      <c r="G120" s="16"/>
      <c r="H120" s="6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4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24"/>
      <c r="HR120" s="24"/>
      <c r="HS120" s="24"/>
      <c r="HT120" s="24"/>
      <c r="HU120" s="24"/>
      <c r="HV120" s="24"/>
      <c r="HW120" s="24"/>
      <c r="HX120" s="24"/>
      <c r="HY120" s="24"/>
      <c r="HZ120" s="24"/>
      <c r="IA120" s="24"/>
      <c r="IB120" s="24"/>
      <c r="IC120" s="24"/>
      <c r="ID120" s="24"/>
      <c r="IE120" s="24"/>
      <c r="IF120" s="24"/>
      <c r="IG120" s="24"/>
      <c r="IH120" s="24"/>
      <c r="II120" s="24"/>
      <c r="IJ120" s="24"/>
      <c r="IK120" s="24"/>
      <c r="IL120" s="24"/>
      <c r="IM120" s="24"/>
      <c r="IN120" s="24"/>
      <c r="IO120" s="24"/>
      <c r="IP120" s="24"/>
      <c r="IQ120" s="24"/>
      <c r="IR120" s="24"/>
      <c r="IS120" s="24"/>
      <c r="IT120" s="24"/>
      <c r="IU120" s="24"/>
      <c r="IV120" s="24"/>
      <c r="IW120" s="24"/>
    </row>
    <row r="121" s="11" customFormat="true" ht="12.75" hidden="false" customHeight="true" outlineLevel="0" collapsed="false">
      <c r="A121" s="6"/>
      <c r="B121" s="6"/>
      <c r="C121" s="76"/>
      <c r="D121" s="98"/>
      <c r="E121" s="7"/>
      <c r="F121" s="7"/>
      <c r="G121" s="16"/>
      <c r="H121" s="6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4"/>
      <c r="IT121" s="24"/>
      <c r="IU121" s="24"/>
      <c r="IV121" s="24"/>
      <c r="IW121" s="24"/>
    </row>
    <row r="122" s="11" customFormat="true" ht="12.75" hidden="false" customHeight="true" outlineLevel="0" collapsed="false">
      <c r="A122" s="6"/>
      <c r="B122" s="6"/>
      <c r="C122" s="76"/>
      <c r="D122" s="98"/>
      <c r="E122" s="7"/>
      <c r="F122" s="7"/>
      <c r="G122" s="16"/>
      <c r="H122" s="6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4"/>
      <c r="IC122" s="24"/>
      <c r="ID122" s="24"/>
      <c r="IE122" s="24"/>
      <c r="IF122" s="24"/>
      <c r="IG122" s="24"/>
      <c r="IH122" s="24"/>
      <c r="II122" s="24"/>
      <c r="IJ122" s="24"/>
      <c r="IK122" s="24"/>
      <c r="IL122" s="24"/>
      <c r="IM122" s="24"/>
      <c r="IN122" s="24"/>
      <c r="IO122" s="24"/>
      <c r="IP122" s="24"/>
      <c r="IQ122" s="24"/>
      <c r="IR122" s="24"/>
      <c r="IS122" s="24"/>
      <c r="IT122" s="24"/>
      <c r="IU122" s="24"/>
      <c r="IV122" s="24"/>
      <c r="IW122" s="24"/>
    </row>
    <row r="123" s="11" customFormat="true" ht="12.75" hidden="false" customHeight="true" outlineLevel="0" collapsed="false">
      <c r="A123" s="6"/>
      <c r="B123" s="6"/>
      <c r="C123" s="76"/>
      <c r="D123" s="98"/>
      <c r="E123" s="7"/>
      <c r="F123" s="7"/>
      <c r="G123" s="16"/>
      <c r="H123" s="6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4"/>
      <c r="IT123" s="24"/>
      <c r="IU123" s="24"/>
      <c r="IV123" s="24"/>
      <c r="IW123" s="24"/>
    </row>
    <row r="124" s="11" customFormat="true" ht="12.75" hidden="false" customHeight="true" outlineLevel="0" collapsed="false">
      <c r="A124" s="6"/>
      <c r="B124" s="6"/>
      <c r="C124" s="76"/>
      <c r="D124" s="98"/>
      <c r="E124" s="7"/>
      <c r="F124" s="7"/>
      <c r="G124" s="16"/>
      <c r="H124" s="6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4"/>
      <c r="IC124" s="24"/>
      <c r="ID124" s="24"/>
      <c r="IE124" s="24"/>
      <c r="IF124" s="24"/>
      <c r="IG124" s="24"/>
      <c r="IH124" s="24"/>
      <c r="II124" s="24"/>
      <c r="IJ124" s="24"/>
      <c r="IK124" s="24"/>
      <c r="IL124" s="24"/>
      <c r="IM124" s="24"/>
      <c r="IN124" s="24"/>
      <c r="IO124" s="24"/>
      <c r="IP124" s="24"/>
      <c r="IQ124" s="24"/>
      <c r="IR124" s="24"/>
      <c r="IS124" s="24"/>
      <c r="IT124" s="24"/>
      <c r="IU124" s="24"/>
      <c r="IV124" s="24"/>
      <c r="IW124" s="24"/>
    </row>
    <row r="125" s="11" customFormat="true" ht="12.75" hidden="false" customHeight="true" outlineLevel="0" collapsed="false">
      <c r="A125" s="6"/>
      <c r="B125" s="63"/>
      <c r="C125" s="76"/>
      <c r="D125" s="63"/>
      <c r="E125" s="64"/>
      <c r="F125" s="7"/>
      <c r="G125" s="16"/>
      <c r="H125" s="6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4"/>
      <c r="IT125" s="24"/>
      <c r="IU125" s="24"/>
      <c r="IV125" s="24"/>
      <c r="IW125" s="24"/>
    </row>
    <row r="126" s="11" customFormat="true" ht="12.75" hidden="false" customHeight="true" outlineLevel="0" collapsed="false">
      <c r="A126" s="6"/>
      <c r="B126" s="6"/>
      <c r="C126" s="76"/>
      <c r="D126" s="98"/>
      <c r="E126" s="7"/>
      <c r="F126" s="7"/>
      <c r="G126" s="16"/>
      <c r="H126" s="6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4"/>
      <c r="IC126" s="24"/>
      <c r="ID126" s="24"/>
      <c r="IE126" s="24"/>
      <c r="IF126" s="24"/>
      <c r="IG126" s="24"/>
      <c r="IH126" s="24"/>
      <c r="II126" s="24"/>
      <c r="IJ126" s="24"/>
      <c r="IK126" s="24"/>
      <c r="IL126" s="24"/>
      <c r="IM126" s="24"/>
      <c r="IN126" s="24"/>
      <c r="IO126" s="24"/>
      <c r="IP126" s="24"/>
      <c r="IQ126" s="24"/>
      <c r="IR126" s="24"/>
      <c r="IS126" s="24"/>
      <c r="IT126" s="24"/>
      <c r="IU126" s="24"/>
      <c r="IV126" s="24"/>
      <c r="IW126" s="24"/>
    </row>
    <row r="127" s="11" customFormat="true" ht="12.75" hidden="false" customHeight="true" outlineLevel="0" collapsed="false">
      <c r="A127" s="6"/>
      <c r="B127" s="29"/>
      <c r="C127" s="76"/>
      <c r="D127" s="29"/>
      <c r="E127" s="77"/>
      <c r="F127" s="7"/>
      <c r="G127" s="16"/>
      <c r="H127" s="6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4"/>
      <c r="IT127" s="24"/>
      <c r="IU127" s="24"/>
      <c r="IV127" s="24"/>
      <c r="IW127" s="24"/>
    </row>
    <row r="128" s="11" customFormat="true" ht="12.75" hidden="false" customHeight="true" outlineLevel="0" collapsed="false">
      <c r="A128" s="6"/>
      <c r="B128" s="29"/>
      <c r="C128" s="76"/>
      <c r="D128" s="99"/>
      <c r="E128" s="77"/>
      <c r="F128" s="7"/>
      <c r="G128" s="16"/>
      <c r="H128" s="6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  <c r="IE128" s="24"/>
      <c r="IF128" s="24"/>
      <c r="IG128" s="24"/>
      <c r="IH128" s="24"/>
      <c r="II128" s="24"/>
      <c r="IJ128" s="24"/>
      <c r="IK128" s="24"/>
      <c r="IL128" s="24"/>
      <c r="IM128" s="24"/>
      <c r="IN128" s="24"/>
      <c r="IO128" s="24"/>
      <c r="IP128" s="24"/>
      <c r="IQ128" s="24"/>
      <c r="IR128" s="24"/>
      <c r="IS128" s="24"/>
      <c r="IT128" s="24"/>
      <c r="IU128" s="24"/>
      <c r="IV128" s="24"/>
      <c r="IW128" s="24"/>
    </row>
    <row r="129" s="11" customFormat="true" ht="12.75" hidden="false" customHeight="true" outlineLevel="0" collapsed="false">
      <c r="A129" s="6"/>
      <c r="B129" s="6"/>
      <c r="C129" s="76"/>
      <c r="D129" s="98"/>
      <c r="E129" s="7"/>
      <c r="F129" s="7"/>
      <c r="G129" s="16"/>
      <c r="H129" s="6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4"/>
      <c r="IT129" s="24"/>
      <c r="IU129" s="24"/>
      <c r="IV129" s="24"/>
      <c r="IW129" s="24"/>
    </row>
    <row r="130" s="11" customFormat="true" ht="12.75" hidden="false" customHeight="true" outlineLevel="0" collapsed="false">
      <c r="A130" s="6" t="s">
        <v>6</v>
      </c>
      <c r="B130" s="15" t="s">
        <v>59</v>
      </c>
      <c r="C130" s="15" t="s">
        <v>35</v>
      </c>
      <c r="D130" s="15" t="n">
        <v>10</v>
      </c>
      <c r="E130" s="15" t="n">
        <v>15.75</v>
      </c>
      <c r="F130" s="15" t="n">
        <v>157.5</v>
      </c>
      <c r="G130" s="16" t="n">
        <f aca="false">SUM(F130:F131)</f>
        <v>397.5</v>
      </c>
      <c r="H130" s="6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  <c r="HW130" s="24"/>
      <c r="HX130" s="24"/>
      <c r="HY130" s="24"/>
      <c r="HZ130" s="24"/>
      <c r="IA130" s="24"/>
      <c r="IB130" s="24"/>
      <c r="IC130" s="24"/>
      <c r="ID130" s="24"/>
      <c r="IE130" s="24"/>
      <c r="IF130" s="24"/>
      <c r="IG130" s="24"/>
      <c r="IH130" s="24"/>
      <c r="II130" s="24"/>
      <c r="IJ130" s="24"/>
      <c r="IK130" s="24"/>
      <c r="IL130" s="24"/>
      <c r="IM130" s="24"/>
      <c r="IN130" s="24"/>
      <c r="IO130" s="24"/>
      <c r="IP130" s="24"/>
      <c r="IQ130" s="24"/>
      <c r="IR130" s="24"/>
      <c r="IS130" s="24"/>
      <c r="IT130" s="24"/>
      <c r="IU130" s="24"/>
      <c r="IV130" s="24"/>
      <c r="IW130" s="24"/>
    </row>
    <row r="131" s="11" customFormat="true" ht="12.75" hidden="false" customHeight="true" outlineLevel="0" collapsed="false">
      <c r="A131" s="6"/>
      <c r="B131" s="63" t="s">
        <v>60</v>
      </c>
      <c r="C131" s="76" t="s">
        <v>35</v>
      </c>
      <c r="D131" s="63" t="n">
        <v>20</v>
      </c>
      <c r="E131" s="64" t="n">
        <v>12</v>
      </c>
      <c r="F131" s="7" t="n">
        <v>240</v>
      </c>
      <c r="G131" s="16"/>
      <c r="H131" s="6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4"/>
      <c r="IT131" s="24"/>
      <c r="IU131" s="24"/>
      <c r="IV131" s="24"/>
      <c r="IW131" s="24"/>
    </row>
    <row r="132" s="11" customFormat="true" ht="12.75" hidden="false" customHeight="true" outlineLevel="0" collapsed="false">
      <c r="A132" s="15" t="s">
        <v>8</v>
      </c>
      <c r="B132" s="63" t="s">
        <v>61</v>
      </c>
      <c r="C132" s="76" t="s">
        <v>62</v>
      </c>
      <c r="D132" s="63" t="n">
        <v>7</v>
      </c>
      <c r="E132" s="64" t="n">
        <v>6</v>
      </c>
      <c r="F132" s="7" t="n">
        <v>42</v>
      </c>
      <c r="G132" s="100" t="n">
        <f aca="false">SUM(F132:F133)</f>
        <v>161</v>
      </c>
      <c r="H132" s="6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4"/>
      <c r="IC132" s="24"/>
      <c r="ID132" s="24"/>
      <c r="IE132" s="24"/>
      <c r="IF132" s="24"/>
      <c r="IG132" s="24"/>
      <c r="IH132" s="24"/>
      <c r="II132" s="24"/>
      <c r="IJ132" s="24"/>
      <c r="IK132" s="24"/>
      <c r="IL132" s="24"/>
      <c r="IM132" s="24"/>
      <c r="IN132" s="24"/>
      <c r="IO132" s="24"/>
      <c r="IP132" s="24"/>
      <c r="IQ132" s="24"/>
      <c r="IR132" s="24"/>
      <c r="IS132" s="24"/>
      <c r="IT132" s="24"/>
      <c r="IU132" s="24"/>
      <c r="IV132" s="24"/>
      <c r="IW132" s="24"/>
    </row>
    <row r="133" s="11" customFormat="true" ht="12.75" hidden="false" customHeight="true" outlineLevel="0" collapsed="false">
      <c r="A133" s="15"/>
      <c r="B133" s="63" t="s">
        <v>65</v>
      </c>
      <c r="C133" s="76" t="s">
        <v>35</v>
      </c>
      <c r="D133" s="63" t="n">
        <v>35</v>
      </c>
      <c r="E133" s="64" t="n">
        <v>3.4</v>
      </c>
      <c r="F133" s="7" t="n">
        <v>119</v>
      </c>
      <c r="G133" s="100"/>
      <c r="H133" s="6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4"/>
      <c r="IT133" s="24"/>
      <c r="IU133" s="24"/>
      <c r="IV133" s="24"/>
      <c r="IW133" s="24"/>
    </row>
    <row r="134" s="11" customFormat="true" ht="12.75" hidden="false" customHeight="true" outlineLevel="0" collapsed="false">
      <c r="A134" s="15" t="s">
        <v>7</v>
      </c>
      <c r="B134" s="63" t="s">
        <v>68</v>
      </c>
      <c r="C134" s="76" t="s">
        <v>69</v>
      </c>
      <c r="D134" s="63" t="n">
        <v>120</v>
      </c>
      <c r="E134" s="64" t="n">
        <v>0.85</v>
      </c>
      <c r="F134" s="7" t="n">
        <v>102</v>
      </c>
      <c r="G134" s="100" t="n">
        <f aca="false">SUM(F134:F134)</f>
        <v>102</v>
      </c>
      <c r="H134" s="6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  <c r="HW134" s="24"/>
      <c r="HX134" s="24"/>
      <c r="HY134" s="24"/>
      <c r="HZ134" s="24"/>
      <c r="IA134" s="24"/>
      <c r="IB134" s="24"/>
      <c r="IC134" s="24"/>
      <c r="ID134" s="24"/>
      <c r="IE134" s="24"/>
      <c r="IF134" s="24"/>
      <c r="IG134" s="24"/>
      <c r="IH134" s="24"/>
      <c r="II134" s="24"/>
      <c r="IJ134" s="24"/>
      <c r="IK134" s="24"/>
      <c r="IL134" s="24"/>
      <c r="IM134" s="24"/>
      <c r="IN134" s="24"/>
      <c r="IO134" s="24"/>
      <c r="IP134" s="24"/>
      <c r="IQ134" s="24"/>
      <c r="IR134" s="24"/>
      <c r="IS134" s="24"/>
      <c r="IT134" s="24"/>
      <c r="IU134" s="24"/>
      <c r="IV134" s="24"/>
      <c r="IW134" s="24"/>
    </row>
    <row r="135" s="11" customFormat="true" ht="12.75" hidden="false" customHeight="true" outlineLevel="0" collapsed="false">
      <c r="A135" s="15" t="s">
        <v>9</v>
      </c>
      <c r="B135" s="63" t="s">
        <v>70</v>
      </c>
      <c r="C135" s="76" t="s">
        <v>71</v>
      </c>
      <c r="D135" s="63" t="n">
        <v>1</v>
      </c>
      <c r="E135" s="64" t="n">
        <v>81</v>
      </c>
      <c r="F135" s="7" t="n">
        <v>81</v>
      </c>
      <c r="G135" s="100" t="n">
        <f aca="false">SUM(F135:F135)</f>
        <v>81</v>
      </c>
      <c r="H135" s="6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24"/>
      <c r="GZ135" s="24"/>
      <c r="HA135" s="24"/>
      <c r="HB135" s="24"/>
      <c r="HC135" s="24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  <c r="HW135" s="24"/>
      <c r="HX135" s="24"/>
      <c r="HY135" s="24"/>
      <c r="HZ135" s="24"/>
      <c r="IA135" s="24"/>
      <c r="IB135" s="24"/>
      <c r="IC135" s="24"/>
      <c r="ID135" s="24"/>
      <c r="IE135" s="24"/>
      <c r="IF135" s="24"/>
      <c r="IG135" s="24"/>
      <c r="IH135" s="24"/>
      <c r="II135" s="24"/>
      <c r="IJ135" s="24"/>
      <c r="IK135" s="24"/>
      <c r="IL135" s="24"/>
      <c r="IM135" s="24"/>
      <c r="IN135" s="24"/>
      <c r="IO135" s="24"/>
      <c r="IP135" s="24"/>
      <c r="IQ135" s="24"/>
      <c r="IR135" s="24"/>
      <c r="IS135" s="24"/>
      <c r="IT135" s="24"/>
      <c r="IU135" s="24"/>
      <c r="IV135" s="24"/>
      <c r="IW135" s="24"/>
    </row>
    <row r="136" s="11" customFormat="true" ht="12.75" hidden="false" customHeight="true" outlineLevel="0" collapsed="false">
      <c r="A136" s="15" t="s">
        <v>10</v>
      </c>
      <c r="B136" s="29" t="s">
        <v>97</v>
      </c>
      <c r="C136" s="76" t="s">
        <v>64</v>
      </c>
      <c r="D136" s="29" t="n">
        <v>1</v>
      </c>
      <c r="E136" s="77" t="n">
        <v>2.75</v>
      </c>
      <c r="F136" s="7" t="n">
        <v>2.75</v>
      </c>
      <c r="G136" s="100" t="n">
        <f aca="false">SUM(F136:F137)</f>
        <v>10.1566666666667</v>
      </c>
      <c r="H136" s="6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  <c r="EP136" s="24"/>
      <c r="EQ136" s="24"/>
      <c r="ER136" s="24"/>
      <c r="ES136" s="24"/>
      <c r="ET136" s="24"/>
      <c r="EU136" s="24"/>
      <c r="EV136" s="24"/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24"/>
      <c r="FR136" s="24"/>
      <c r="FS136" s="24"/>
      <c r="FT136" s="24"/>
      <c r="FU136" s="24"/>
      <c r="FV136" s="24"/>
      <c r="FW136" s="24"/>
      <c r="FX136" s="24"/>
      <c r="FY136" s="24"/>
      <c r="FZ136" s="24"/>
      <c r="GA136" s="24"/>
      <c r="GB136" s="24"/>
      <c r="GC136" s="24"/>
      <c r="GD136" s="24"/>
      <c r="GE136" s="24"/>
      <c r="GF136" s="24"/>
      <c r="GG136" s="24"/>
      <c r="GH136" s="24"/>
      <c r="GI136" s="24"/>
      <c r="GJ136" s="24"/>
      <c r="GK136" s="24"/>
      <c r="GL136" s="24"/>
      <c r="GM136" s="24"/>
      <c r="GN136" s="24"/>
      <c r="GO136" s="24"/>
      <c r="GP136" s="24"/>
      <c r="GQ136" s="24"/>
      <c r="GR136" s="24"/>
      <c r="GS136" s="24"/>
      <c r="GT136" s="24"/>
      <c r="GU136" s="24"/>
      <c r="GV136" s="24"/>
      <c r="GW136" s="24"/>
      <c r="GX136" s="24"/>
      <c r="GY136" s="24"/>
      <c r="GZ136" s="24"/>
      <c r="HA136" s="24"/>
      <c r="HB136" s="24"/>
      <c r="HC136" s="24"/>
      <c r="HD136" s="24"/>
      <c r="HE136" s="24"/>
      <c r="HF136" s="24"/>
      <c r="HG136" s="24"/>
      <c r="HH136" s="24"/>
      <c r="HI136" s="24"/>
      <c r="HJ136" s="24"/>
      <c r="HK136" s="24"/>
      <c r="HL136" s="24"/>
      <c r="HM136" s="24"/>
      <c r="HN136" s="24"/>
      <c r="HO136" s="24"/>
      <c r="HP136" s="24"/>
      <c r="HQ136" s="24"/>
      <c r="HR136" s="24"/>
      <c r="HS136" s="24"/>
      <c r="HT136" s="24"/>
      <c r="HU136" s="24"/>
      <c r="HV136" s="24"/>
      <c r="HW136" s="24"/>
      <c r="HX136" s="24"/>
      <c r="HY136" s="24"/>
      <c r="HZ136" s="24"/>
      <c r="IA136" s="24"/>
      <c r="IB136" s="24"/>
      <c r="IC136" s="24"/>
      <c r="ID136" s="24"/>
      <c r="IE136" s="24"/>
      <c r="IF136" s="24"/>
      <c r="IG136" s="24"/>
      <c r="IH136" s="24"/>
      <c r="II136" s="24"/>
      <c r="IJ136" s="24"/>
      <c r="IK136" s="24"/>
      <c r="IL136" s="24"/>
      <c r="IM136" s="24"/>
      <c r="IN136" s="24"/>
      <c r="IO136" s="24"/>
      <c r="IP136" s="24"/>
      <c r="IQ136" s="24"/>
      <c r="IR136" s="24"/>
      <c r="IS136" s="24"/>
      <c r="IT136" s="24"/>
      <c r="IU136" s="24"/>
      <c r="IV136" s="24"/>
      <c r="IW136" s="24"/>
    </row>
    <row r="137" s="11" customFormat="true" ht="12.75" hidden="false" customHeight="true" outlineLevel="0" collapsed="false">
      <c r="A137" s="15"/>
      <c r="B137" s="6" t="s">
        <v>98</v>
      </c>
      <c r="C137" s="76" t="s">
        <v>82</v>
      </c>
      <c r="D137" s="98" t="n">
        <v>1</v>
      </c>
      <c r="E137" s="7" t="n">
        <v>7.40666666666667</v>
      </c>
      <c r="F137" s="7" t="n">
        <v>7.40666666666667</v>
      </c>
      <c r="G137" s="100"/>
      <c r="H137" s="6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4"/>
      <c r="EP137" s="24"/>
      <c r="EQ137" s="24"/>
      <c r="ER137" s="24"/>
      <c r="ES137" s="24"/>
      <c r="ET137" s="24"/>
      <c r="EU137" s="24"/>
      <c r="EV137" s="24"/>
      <c r="EW137" s="24"/>
      <c r="EX137" s="24"/>
      <c r="EY137" s="24"/>
      <c r="EZ137" s="24"/>
      <c r="FA137" s="24"/>
      <c r="FB137" s="24"/>
      <c r="FC137" s="24"/>
      <c r="FD137" s="24"/>
      <c r="FE137" s="24"/>
      <c r="FF137" s="24"/>
      <c r="FG137" s="24"/>
      <c r="FH137" s="24"/>
      <c r="FI137" s="24"/>
      <c r="FJ137" s="24"/>
      <c r="FK137" s="24"/>
      <c r="FL137" s="24"/>
      <c r="FM137" s="24"/>
      <c r="FN137" s="24"/>
      <c r="FO137" s="24"/>
      <c r="FP137" s="24"/>
      <c r="FQ137" s="24"/>
      <c r="FR137" s="24"/>
      <c r="FS137" s="24"/>
      <c r="FT137" s="24"/>
      <c r="FU137" s="24"/>
      <c r="FV137" s="24"/>
      <c r="FW137" s="24"/>
      <c r="FX137" s="24"/>
      <c r="FY137" s="24"/>
      <c r="FZ137" s="24"/>
      <c r="GA137" s="24"/>
      <c r="GB137" s="24"/>
      <c r="GC137" s="24"/>
      <c r="GD137" s="24"/>
      <c r="GE137" s="24"/>
      <c r="GF137" s="24"/>
      <c r="GG137" s="24"/>
      <c r="GH137" s="24"/>
      <c r="GI137" s="24"/>
      <c r="GJ137" s="24"/>
      <c r="GK137" s="24"/>
      <c r="GL137" s="24"/>
      <c r="GM137" s="24"/>
      <c r="GN137" s="24"/>
      <c r="GO137" s="24"/>
      <c r="GP137" s="24"/>
      <c r="GQ137" s="24"/>
      <c r="GR137" s="24"/>
      <c r="GS137" s="24"/>
      <c r="GT137" s="24"/>
      <c r="GU137" s="24"/>
      <c r="GV137" s="24"/>
      <c r="GW137" s="24"/>
      <c r="GX137" s="24"/>
      <c r="GY137" s="24"/>
      <c r="GZ137" s="24"/>
      <c r="HA137" s="24"/>
      <c r="HB137" s="24"/>
      <c r="HC137" s="24"/>
      <c r="HD137" s="24"/>
      <c r="HE137" s="24"/>
      <c r="HF137" s="24"/>
      <c r="HG137" s="24"/>
      <c r="HH137" s="24"/>
      <c r="HI137" s="24"/>
      <c r="HJ137" s="24"/>
      <c r="HK137" s="24"/>
      <c r="HL137" s="24"/>
      <c r="HM137" s="24"/>
      <c r="HN137" s="24"/>
      <c r="HO137" s="24"/>
      <c r="HP137" s="24"/>
      <c r="HQ137" s="24"/>
      <c r="HR137" s="24"/>
      <c r="HS137" s="24"/>
      <c r="HT137" s="24"/>
      <c r="HU137" s="24"/>
      <c r="HV137" s="24"/>
      <c r="HW137" s="24"/>
      <c r="HX137" s="24"/>
      <c r="HY137" s="24"/>
      <c r="HZ137" s="24"/>
      <c r="IA137" s="24"/>
      <c r="IB137" s="24"/>
      <c r="IC137" s="24"/>
      <c r="ID137" s="24"/>
      <c r="IE137" s="24"/>
      <c r="IF137" s="24"/>
      <c r="IG137" s="24"/>
      <c r="IH137" s="24"/>
      <c r="II137" s="24"/>
      <c r="IJ137" s="24"/>
      <c r="IK137" s="24"/>
      <c r="IL137" s="24"/>
      <c r="IM137" s="24"/>
      <c r="IN137" s="24"/>
      <c r="IO137" s="24"/>
      <c r="IP137" s="24"/>
      <c r="IQ137" s="24"/>
      <c r="IR137" s="24"/>
      <c r="IS137" s="24"/>
      <c r="IT137" s="24"/>
      <c r="IU137" s="24"/>
      <c r="IV137" s="24"/>
      <c r="IW137" s="24"/>
    </row>
    <row r="138" s="11" customFormat="true" ht="12.75" hidden="false" customHeight="true" outlineLevel="0" collapsed="false">
      <c r="A138" s="6" t="s">
        <v>11</v>
      </c>
      <c r="B138" s="6"/>
      <c r="C138" s="76"/>
      <c r="D138" s="98"/>
      <c r="E138" s="7"/>
      <c r="F138" s="7"/>
      <c r="G138" s="16" t="n">
        <f aca="false">SUM(F138:F138)</f>
        <v>0</v>
      </c>
      <c r="H138" s="6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4"/>
      <c r="EP138" s="24"/>
      <c r="EQ138" s="24"/>
      <c r="ER138" s="24"/>
      <c r="ES138" s="24"/>
      <c r="ET138" s="24"/>
      <c r="EU138" s="24"/>
      <c r="EV138" s="24"/>
      <c r="EW138" s="24"/>
      <c r="EX138" s="24"/>
      <c r="EY138" s="24"/>
      <c r="EZ138" s="24"/>
      <c r="FA138" s="24"/>
      <c r="FB138" s="24"/>
      <c r="FC138" s="24"/>
      <c r="FD138" s="24"/>
      <c r="FE138" s="24"/>
      <c r="FF138" s="24"/>
      <c r="FG138" s="24"/>
      <c r="FH138" s="24"/>
      <c r="FI138" s="24"/>
      <c r="FJ138" s="24"/>
      <c r="FK138" s="24"/>
      <c r="FL138" s="24"/>
      <c r="FM138" s="24"/>
      <c r="FN138" s="24"/>
      <c r="FO138" s="24"/>
      <c r="FP138" s="24"/>
      <c r="FQ138" s="24"/>
      <c r="FR138" s="24"/>
      <c r="FS138" s="24"/>
      <c r="FT138" s="24"/>
      <c r="FU138" s="24"/>
      <c r="FV138" s="24"/>
      <c r="FW138" s="24"/>
      <c r="FX138" s="24"/>
      <c r="FY138" s="24"/>
      <c r="FZ138" s="24"/>
      <c r="GA138" s="24"/>
      <c r="GB138" s="24"/>
      <c r="GC138" s="24"/>
      <c r="GD138" s="24"/>
      <c r="GE138" s="24"/>
      <c r="GF138" s="24"/>
      <c r="GG138" s="24"/>
      <c r="GH138" s="24"/>
      <c r="GI138" s="24"/>
      <c r="GJ138" s="24"/>
      <c r="GK138" s="24"/>
      <c r="GL138" s="24"/>
      <c r="GM138" s="24"/>
      <c r="GN138" s="24"/>
      <c r="GO138" s="24"/>
      <c r="GP138" s="24"/>
      <c r="GQ138" s="24"/>
      <c r="GR138" s="24"/>
      <c r="GS138" s="24"/>
      <c r="GT138" s="24"/>
      <c r="GU138" s="24"/>
      <c r="GV138" s="24"/>
      <c r="GW138" s="24"/>
      <c r="GX138" s="24"/>
      <c r="GY138" s="24"/>
      <c r="GZ138" s="24"/>
      <c r="HA138" s="24"/>
      <c r="HB138" s="24"/>
      <c r="HC138" s="24"/>
      <c r="HD138" s="24"/>
      <c r="HE138" s="24"/>
      <c r="HF138" s="24"/>
      <c r="HG138" s="24"/>
      <c r="HH138" s="24"/>
      <c r="HI138" s="24"/>
      <c r="HJ138" s="24"/>
      <c r="HK138" s="24"/>
      <c r="HL138" s="24"/>
      <c r="HM138" s="24"/>
      <c r="HN138" s="24"/>
      <c r="HO138" s="24"/>
      <c r="HP138" s="24"/>
      <c r="HQ138" s="24"/>
      <c r="HR138" s="24"/>
      <c r="HS138" s="24"/>
      <c r="HT138" s="24"/>
      <c r="HU138" s="24"/>
      <c r="HV138" s="24"/>
      <c r="HW138" s="24"/>
      <c r="HX138" s="24"/>
      <c r="HY138" s="24"/>
      <c r="HZ138" s="24"/>
      <c r="IA138" s="24"/>
      <c r="IB138" s="24"/>
      <c r="IC138" s="24"/>
      <c r="ID138" s="24"/>
      <c r="IE138" s="24"/>
      <c r="IF138" s="24"/>
      <c r="IG138" s="24"/>
      <c r="IH138" s="24"/>
      <c r="II138" s="24"/>
      <c r="IJ138" s="24"/>
      <c r="IK138" s="24"/>
      <c r="IL138" s="24"/>
      <c r="IM138" s="24"/>
      <c r="IN138" s="24"/>
      <c r="IO138" s="24"/>
      <c r="IP138" s="24"/>
      <c r="IQ138" s="24"/>
      <c r="IR138" s="24"/>
      <c r="IS138" s="24"/>
      <c r="IT138" s="24"/>
      <c r="IU138" s="24"/>
      <c r="IV138" s="24"/>
      <c r="IW138" s="24"/>
    </row>
    <row r="139" s="11" customFormat="true" ht="12.75" hidden="false" customHeight="true" outlineLevel="0" collapsed="false">
      <c r="A139" s="6" t="s">
        <v>12</v>
      </c>
      <c r="B139" s="6"/>
      <c r="C139" s="107"/>
      <c r="D139" s="98"/>
      <c r="E139" s="7"/>
      <c r="F139" s="7" t="n">
        <f aca="false">SUM(F118:F138)</f>
        <v>1003.05666666667</v>
      </c>
      <c r="G139" s="16" t="n">
        <f aca="false">SUM(G118:G138)</f>
        <v>1003.05666666667</v>
      </c>
      <c r="H139" s="6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  <c r="EP139" s="24"/>
      <c r="EQ139" s="24"/>
      <c r="ER139" s="24"/>
      <c r="ES139" s="24"/>
      <c r="ET139" s="24"/>
      <c r="EU139" s="24"/>
      <c r="EV139" s="24"/>
      <c r="EW139" s="24"/>
      <c r="EX139" s="24"/>
      <c r="EY139" s="24"/>
      <c r="EZ139" s="24"/>
      <c r="FA139" s="24"/>
      <c r="FB139" s="24"/>
      <c r="FC139" s="24"/>
      <c r="FD139" s="24"/>
      <c r="FE139" s="24"/>
      <c r="FF139" s="24"/>
      <c r="FG139" s="24"/>
      <c r="FH139" s="24"/>
      <c r="FI139" s="24"/>
      <c r="FJ139" s="24"/>
      <c r="FK139" s="24"/>
      <c r="FL139" s="24"/>
      <c r="FM139" s="24"/>
      <c r="FN139" s="24"/>
      <c r="FO139" s="24"/>
      <c r="FP139" s="24"/>
      <c r="FQ139" s="24"/>
      <c r="FR139" s="24"/>
      <c r="FS139" s="24"/>
      <c r="FT139" s="24"/>
      <c r="FU139" s="24"/>
      <c r="FV139" s="24"/>
      <c r="FW139" s="24"/>
      <c r="FX139" s="24"/>
      <c r="FY139" s="24"/>
      <c r="FZ139" s="24"/>
      <c r="GA139" s="24"/>
      <c r="GB139" s="24"/>
      <c r="GC139" s="24"/>
      <c r="GD139" s="24"/>
      <c r="GE139" s="24"/>
      <c r="GF139" s="24"/>
      <c r="GG139" s="24"/>
      <c r="GH139" s="24"/>
      <c r="GI139" s="24"/>
      <c r="GJ139" s="24"/>
      <c r="GK139" s="24"/>
      <c r="GL139" s="24"/>
      <c r="GM139" s="24"/>
      <c r="GN139" s="24"/>
      <c r="GO139" s="24"/>
      <c r="GP139" s="24"/>
      <c r="GQ139" s="24"/>
      <c r="GR139" s="24"/>
      <c r="GS139" s="24"/>
      <c r="GT139" s="24"/>
      <c r="GU139" s="24"/>
      <c r="GV139" s="24"/>
      <c r="GW139" s="24"/>
      <c r="GX139" s="24"/>
      <c r="GY139" s="24"/>
      <c r="GZ139" s="24"/>
      <c r="HA139" s="24"/>
      <c r="HB139" s="24"/>
      <c r="HC139" s="24"/>
      <c r="HD139" s="24"/>
      <c r="HE139" s="24"/>
      <c r="HF139" s="24"/>
      <c r="HG139" s="24"/>
      <c r="HH139" s="24"/>
      <c r="HI139" s="24"/>
      <c r="HJ139" s="24"/>
      <c r="HK139" s="24"/>
      <c r="HL139" s="24"/>
      <c r="HM139" s="24"/>
      <c r="HN139" s="24"/>
      <c r="HO139" s="24"/>
      <c r="HP139" s="24"/>
      <c r="HQ139" s="24"/>
      <c r="HR139" s="24"/>
      <c r="HS139" s="24"/>
      <c r="HT139" s="24"/>
      <c r="HU139" s="24"/>
      <c r="HV139" s="24"/>
      <c r="HW139" s="24"/>
      <c r="HX139" s="24"/>
      <c r="HY139" s="24"/>
      <c r="HZ139" s="24"/>
      <c r="IA139" s="24"/>
      <c r="IB139" s="24"/>
      <c r="IC139" s="24"/>
      <c r="ID139" s="24"/>
      <c r="IE139" s="24"/>
      <c r="IF139" s="24"/>
      <c r="IG139" s="24"/>
      <c r="IH139" s="24"/>
      <c r="II139" s="24"/>
      <c r="IJ139" s="24"/>
      <c r="IK139" s="24"/>
      <c r="IL139" s="24"/>
      <c r="IM139" s="24"/>
      <c r="IN139" s="24"/>
      <c r="IO139" s="24"/>
      <c r="IP139" s="24"/>
      <c r="IQ139" s="24"/>
      <c r="IR139" s="24"/>
      <c r="IS139" s="24"/>
      <c r="IT139" s="24"/>
      <c r="IU139" s="24"/>
      <c r="IV139" s="24"/>
      <c r="IW139" s="24"/>
    </row>
    <row r="140" s="11" customFormat="true" ht="15.75" hidden="false" customHeight="true" outlineLevel="0" collapsed="false">
      <c r="A140" s="103" t="s">
        <v>72</v>
      </c>
      <c r="B140" s="103"/>
      <c r="C140" s="103"/>
      <c r="D140" s="103"/>
      <c r="E140" s="103"/>
      <c r="F140" s="103"/>
      <c r="G140" s="103"/>
      <c r="H140" s="103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4"/>
      <c r="EP140" s="24"/>
      <c r="EQ140" s="24"/>
      <c r="ER140" s="24"/>
      <c r="ES140" s="24"/>
      <c r="ET140" s="24"/>
      <c r="EU140" s="24"/>
      <c r="EV140" s="24"/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/>
      <c r="FO140" s="24"/>
      <c r="FP140" s="24"/>
      <c r="FQ140" s="24"/>
      <c r="FR140" s="24"/>
      <c r="FS140" s="24"/>
      <c r="FT140" s="24"/>
      <c r="FU140" s="24"/>
      <c r="FV140" s="24"/>
      <c r="FW140" s="24"/>
      <c r="FX140" s="24"/>
      <c r="FY140" s="24"/>
      <c r="FZ140" s="24"/>
      <c r="GA140" s="24"/>
      <c r="GB140" s="24"/>
      <c r="GC140" s="24"/>
      <c r="GD140" s="24"/>
      <c r="GE140" s="24"/>
      <c r="GF140" s="24"/>
      <c r="GG140" s="24"/>
      <c r="GH140" s="24"/>
      <c r="GI140" s="24"/>
      <c r="GJ140" s="24"/>
      <c r="GK140" s="24"/>
      <c r="GL140" s="24"/>
      <c r="GM140" s="24"/>
      <c r="GN140" s="24"/>
      <c r="GO140" s="24"/>
      <c r="GP140" s="24"/>
      <c r="GQ140" s="24"/>
      <c r="GR140" s="24"/>
      <c r="GS140" s="24"/>
      <c r="GT140" s="24"/>
      <c r="GU140" s="24"/>
      <c r="GV140" s="24"/>
      <c r="GW140" s="24"/>
      <c r="GX140" s="24"/>
      <c r="GY140" s="24"/>
      <c r="GZ140" s="24"/>
      <c r="HA140" s="24"/>
      <c r="HB140" s="24"/>
      <c r="HC140" s="24"/>
      <c r="HD140" s="24"/>
      <c r="HE140" s="24"/>
      <c r="HF140" s="24"/>
      <c r="HG140" s="24"/>
      <c r="HH140" s="24"/>
      <c r="HI140" s="24"/>
      <c r="HJ140" s="24"/>
      <c r="HK140" s="24"/>
      <c r="HL140" s="24"/>
      <c r="HM140" s="24"/>
      <c r="HN140" s="24"/>
      <c r="HO140" s="24"/>
      <c r="HP140" s="24"/>
      <c r="HQ140" s="24"/>
      <c r="HR140" s="24"/>
      <c r="HS140" s="24"/>
      <c r="HT140" s="24"/>
      <c r="HU140" s="24"/>
      <c r="HV140" s="24"/>
      <c r="HW140" s="24"/>
      <c r="HX140" s="24"/>
      <c r="HY140" s="24"/>
      <c r="HZ140" s="24"/>
      <c r="IA140" s="24"/>
      <c r="IB140" s="24"/>
      <c r="IC140" s="24"/>
      <c r="ID140" s="24"/>
      <c r="IE140" s="24"/>
      <c r="IF140" s="24"/>
      <c r="IG140" s="24"/>
      <c r="IH140" s="24"/>
      <c r="II140" s="24"/>
      <c r="IJ140" s="24"/>
      <c r="IK140" s="24"/>
      <c r="IL140" s="24"/>
      <c r="IM140" s="24"/>
      <c r="IN140" s="24"/>
      <c r="IO140" s="24"/>
      <c r="IP140" s="24"/>
      <c r="IQ140" s="24"/>
      <c r="IR140" s="24"/>
      <c r="IS140" s="24"/>
      <c r="IT140" s="24"/>
      <c r="IU140" s="24"/>
      <c r="IV140" s="24"/>
      <c r="IW140" s="24"/>
    </row>
    <row r="141" s="11" customFormat="true" ht="12.75" hidden="false" customHeight="true" outlineLevel="0" collapsed="false">
      <c r="A141" s="47"/>
      <c r="B141" s="47"/>
      <c r="C141" s="104"/>
      <c r="D141" s="105"/>
      <c r="E141" s="104"/>
      <c r="F141" s="104"/>
      <c r="G141" s="106"/>
      <c r="H141" s="10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  <c r="EL141" s="24"/>
      <c r="EM141" s="24"/>
      <c r="EN141" s="24"/>
      <c r="EO141" s="24"/>
      <c r="EP141" s="24"/>
      <c r="EQ141" s="24"/>
      <c r="ER141" s="24"/>
      <c r="ES141" s="24"/>
      <c r="ET141" s="24"/>
      <c r="EU141" s="24"/>
      <c r="EV141" s="24"/>
      <c r="EW141" s="24"/>
      <c r="EX141" s="24"/>
      <c r="EY141" s="24"/>
      <c r="EZ141" s="24"/>
      <c r="FA141" s="24"/>
      <c r="FB141" s="24"/>
      <c r="FC141" s="24"/>
      <c r="FD141" s="24"/>
      <c r="FE141" s="24"/>
      <c r="FF141" s="24"/>
      <c r="FG141" s="24"/>
      <c r="FH141" s="24"/>
      <c r="FI141" s="24"/>
      <c r="FJ141" s="24"/>
      <c r="FK141" s="24"/>
      <c r="FL141" s="24"/>
      <c r="FM141" s="24"/>
      <c r="FN141" s="24"/>
      <c r="FO141" s="24"/>
      <c r="FP141" s="24"/>
      <c r="FQ141" s="24"/>
      <c r="FR141" s="24"/>
      <c r="FS141" s="24"/>
      <c r="FT141" s="24"/>
      <c r="FU141" s="24"/>
      <c r="FV141" s="24"/>
      <c r="FW141" s="24"/>
      <c r="FX141" s="24"/>
      <c r="FY141" s="24"/>
      <c r="FZ141" s="24"/>
      <c r="GA141" s="24"/>
      <c r="GB141" s="24"/>
      <c r="GC141" s="24"/>
      <c r="GD141" s="24"/>
      <c r="GE141" s="24"/>
      <c r="GF141" s="24"/>
      <c r="GG141" s="24"/>
      <c r="GH141" s="24"/>
      <c r="GI141" s="24"/>
      <c r="GJ141" s="24"/>
      <c r="GK141" s="24"/>
      <c r="GL141" s="24"/>
      <c r="GM141" s="24"/>
      <c r="GN141" s="24"/>
      <c r="GO141" s="24"/>
      <c r="GP141" s="24"/>
      <c r="GQ141" s="24"/>
      <c r="GR141" s="24"/>
      <c r="GS141" s="24"/>
      <c r="GT141" s="24"/>
      <c r="GU141" s="24"/>
      <c r="GV141" s="24"/>
      <c r="GW141" s="24"/>
      <c r="GX141" s="24"/>
      <c r="GY141" s="24"/>
      <c r="GZ141" s="24"/>
      <c r="HA141" s="24"/>
      <c r="HB141" s="24"/>
      <c r="HC141" s="24"/>
      <c r="HD141" s="24"/>
      <c r="HE141" s="24"/>
      <c r="HF141" s="24"/>
      <c r="HG141" s="24"/>
      <c r="HH141" s="24"/>
      <c r="HI141" s="24"/>
      <c r="HJ141" s="24"/>
      <c r="HK141" s="24"/>
      <c r="HL141" s="24"/>
      <c r="HM141" s="24"/>
      <c r="HN141" s="24"/>
      <c r="HO141" s="24"/>
      <c r="HP141" s="24"/>
      <c r="HQ141" s="24"/>
      <c r="HR141" s="24"/>
      <c r="HS141" s="24"/>
      <c r="HT141" s="24"/>
      <c r="HU141" s="24"/>
      <c r="HV141" s="24"/>
      <c r="HW141" s="24"/>
      <c r="HX141" s="24"/>
      <c r="HY141" s="24"/>
      <c r="HZ141" s="24"/>
      <c r="IA141" s="24"/>
      <c r="IB141" s="24"/>
      <c r="IC141" s="24"/>
      <c r="ID141" s="24"/>
      <c r="IE141" s="24"/>
      <c r="IF141" s="24"/>
      <c r="IG141" s="24"/>
      <c r="IH141" s="24"/>
      <c r="II141" s="24"/>
      <c r="IJ141" s="24"/>
      <c r="IK141" s="24"/>
      <c r="IL141" s="24"/>
      <c r="IM141" s="24"/>
      <c r="IN141" s="24"/>
      <c r="IO141" s="24"/>
      <c r="IP141" s="24"/>
      <c r="IQ141" s="24"/>
      <c r="IR141" s="24"/>
      <c r="IS141" s="24"/>
      <c r="IT141" s="24"/>
      <c r="IU141" s="24"/>
      <c r="IV141" s="24"/>
      <c r="IW141" s="24"/>
    </row>
    <row r="142" s="11" customFormat="true" ht="12.75" hidden="false" customHeight="true" outlineLevel="0" collapsed="false">
      <c r="A142" s="23"/>
      <c r="B142" s="23"/>
      <c r="C142" s="24"/>
      <c r="D142" s="25"/>
      <c r="E142" s="24"/>
      <c r="F142" s="24"/>
      <c r="G142" s="90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  <c r="EP142" s="24"/>
      <c r="EQ142" s="24"/>
      <c r="ER142" s="24"/>
      <c r="ES142" s="24"/>
      <c r="ET142" s="24"/>
      <c r="EU142" s="24"/>
      <c r="EV142" s="24"/>
      <c r="EW142" s="24"/>
      <c r="EX142" s="24"/>
      <c r="EY142" s="24"/>
      <c r="EZ142" s="24"/>
      <c r="FA142" s="24"/>
      <c r="FB142" s="24"/>
      <c r="FC142" s="24"/>
      <c r="FD142" s="24"/>
      <c r="FE142" s="24"/>
      <c r="FF142" s="24"/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24"/>
      <c r="FR142" s="24"/>
      <c r="FS142" s="24"/>
      <c r="FT142" s="24"/>
      <c r="FU142" s="24"/>
      <c r="FV142" s="24"/>
      <c r="FW142" s="24"/>
      <c r="FX142" s="24"/>
      <c r="FY142" s="24"/>
      <c r="FZ142" s="24"/>
      <c r="GA142" s="24"/>
      <c r="GB142" s="24"/>
      <c r="GC142" s="24"/>
      <c r="GD142" s="24"/>
      <c r="GE142" s="24"/>
      <c r="GF142" s="24"/>
      <c r="GG142" s="24"/>
      <c r="GH142" s="24"/>
      <c r="GI142" s="24"/>
      <c r="GJ142" s="24"/>
      <c r="GK142" s="24"/>
      <c r="GL142" s="24"/>
      <c r="GM142" s="24"/>
      <c r="GN142" s="24"/>
      <c r="GO142" s="24"/>
      <c r="GP142" s="24"/>
      <c r="GQ142" s="24"/>
      <c r="GR142" s="24"/>
      <c r="GS142" s="24"/>
      <c r="GT142" s="24"/>
      <c r="GU142" s="24"/>
      <c r="GV142" s="24"/>
      <c r="GW142" s="24"/>
      <c r="GX142" s="24"/>
      <c r="GY142" s="24"/>
      <c r="GZ142" s="24"/>
      <c r="HA142" s="24"/>
      <c r="HB142" s="24"/>
      <c r="HC142" s="24"/>
      <c r="HD142" s="24"/>
      <c r="HE142" s="24"/>
      <c r="HF142" s="24"/>
      <c r="HG142" s="24"/>
      <c r="HH142" s="24"/>
      <c r="HI142" s="24"/>
      <c r="HJ142" s="24"/>
      <c r="HK142" s="24"/>
      <c r="HL142" s="24"/>
      <c r="HM142" s="24"/>
      <c r="HN142" s="24"/>
      <c r="HO142" s="24"/>
      <c r="HP142" s="24"/>
      <c r="HQ142" s="24"/>
      <c r="HR142" s="24"/>
      <c r="HS142" s="24"/>
      <c r="HT142" s="24"/>
      <c r="HU142" s="24"/>
      <c r="HV142" s="24"/>
      <c r="HW142" s="24"/>
      <c r="HX142" s="24"/>
      <c r="HY142" s="24"/>
      <c r="HZ142" s="24"/>
      <c r="IA142" s="24"/>
      <c r="IB142" s="24"/>
      <c r="IC142" s="24"/>
      <c r="ID142" s="24"/>
      <c r="IE142" s="24"/>
      <c r="IF142" s="24"/>
      <c r="IG142" s="24"/>
      <c r="IH142" s="24"/>
      <c r="II142" s="24"/>
      <c r="IJ142" s="24"/>
      <c r="IK142" s="24"/>
      <c r="IL142" s="24"/>
      <c r="IM142" s="24"/>
      <c r="IN142" s="24"/>
      <c r="IO142" s="24"/>
      <c r="IP142" s="24"/>
      <c r="IQ142" s="24"/>
      <c r="IR142" s="24"/>
      <c r="IS142" s="24"/>
      <c r="IT142" s="24"/>
      <c r="IU142" s="24"/>
      <c r="IV142" s="24"/>
      <c r="IW142" s="24"/>
    </row>
    <row r="143" s="11" customFormat="true" ht="21" hidden="false" customHeight="true" outlineLevel="0" collapsed="false">
      <c r="A143" s="27" t="s">
        <v>94</v>
      </c>
      <c r="B143" s="27"/>
      <c r="C143" s="27"/>
      <c r="D143" s="27"/>
      <c r="E143" s="27"/>
      <c r="F143" s="27"/>
      <c r="G143" s="27"/>
      <c r="H143" s="27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  <c r="EL143" s="24"/>
      <c r="EM143" s="24"/>
      <c r="EN143" s="24"/>
      <c r="EO143" s="24"/>
      <c r="EP143" s="24"/>
      <c r="EQ143" s="24"/>
      <c r="ER143" s="24"/>
      <c r="ES143" s="24"/>
      <c r="ET143" s="24"/>
      <c r="EU143" s="24"/>
      <c r="EV143" s="24"/>
      <c r="EW143" s="24"/>
      <c r="EX143" s="24"/>
      <c r="EY143" s="24"/>
      <c r="EZ143" s="24"/>
      <c r="FA143" s="24"/>
      <c r="FB143" s="24"/>
      <c r="FC143" s="24"/>
      <c r="FD143" s="24"/>
      <c r="FE143" s="24"/>
      <c r="FF143" s="24"/>
      <c r="FG143" s="24"/>
      <c r="FH143" s="24"/>
      <c r="FI143" s="24"/>
      <c r="FJ143" s="24"/>
      <c r="FK143" s="24"/>
      <c r="FL143" s="24"/>
      <c r="FM143" s="24"/>
      <c r="FN143" s="24"/>
      <c r="FO143" s="24"/>
      <c r="FP143" s="24"/>
      <c r="FQ143" s="24"/>
      <c r="FR143" s="24"/>
      <c r="FS143" s="24"/>
      <c r="FT143" s="24"/>
      <c r="FU143" s="24"/>
      <c r="FV143" s="24"/>
      <c r="FW143" s="24"/>
      <c r="FX143" s="24"/>
      <c r="FY143" s="24"/>
      <c r="FZ143" s="24"/>
      <c r="GA143" s="24"/>
      <c r="GB143" s="24"/>
      <c r="GC143" s="24"/>
      <c r="GD143" s="24"/>
      <c r="GE143" s="24"/>
      <c r="GF143" s="24"/>
      <c r="GG143" s="24"/>
      <c r="GH143" s="24"/>
      <c r="GI143" s="24"/>
      <c r="GJ143" s="24"/>
      <c r="GK143" s="24"/>
      <c r="GL143" s="24"/>
      <c r="GM143" s="24"/>
      <c r="GN143" s="24"/>
      <c r="GO143" s="24"/>
      <c r="GP143" s="24"/>
      <c r="GQ143" s="24"/>
      <c r="GR143" s="24"/>
      <c r="GS143" s="24"/>
      <c r="GT143" s="24"/>
      <c r="GU143" s="24"/>
      <c r="GV143" s="24"/>
      <c r="GW143" s="24"/>
      <c r="GX143" s="24"/>
      <c r="GY143" s="24"/>
      <c r="GZ143" s="24"/>
      <c r="HA143" s="24"/>
      <c r="HB143" s="24"/>
      <c r="HC143" s="24"/>
      <c r="HD143" s="24"/>
      <c r="HE143" s="24"/>
      <c r="HF143" s="24"/>
      <c r="HG143" s="24"/>
      <c r="HH143" s="24"/>
      <c r="HI143" s="24"/>
      <c r="HJ143" s="24"/>
      <c r="HK143" s="24"/>
      <c r="HL143" s="24"/>
      <c r="HM143" s="24"/>
      <c r="HN143" s="24"/>
      <c r="HO143" s="24"/>
      <c r="HP143" s="24"/>
      <c r="HQ143" s="24"/>
      <c r="HR143" s="24"/>
      <c r="HS143" s="24"/>
      <c r="HT143" s="24"/>
      <c r="HU143" s="24"/>
      <c r="HV143" s="24"/>
      <c r="HW143" s="24"/>
      <c r="HX143" s="24"/>
      <c r="HY143" s="24"/>
      <c r="HZ143" s="24"/>
      <c r="IA143" s="24"/>
      <c r="IB143" s="24"/>
      <c r="IC143" s="24"/>
      <c r="ID143" s="24"/>
      <c r="IE143" s="24"/>
      <c r="IF143" s="24"/>
      <c r="IG143" s="24"/>
      <c r="IH143" s="24"/>
      <c r="II143" s="24"/>
      <c r="IJ143" s="24"/>
      <c r="IK143" s="24"/>
      <c r="IL143" s="24"/>
      <c r="IM143" s="24"/>
      <c r="IN143" s="24"/>
      <c r="IO143" s="24"/>
      <c r="IP143" s="24"/>
      <c r="IQ143" s="24"/>
      <c r="IR143" s="24"/>
      <c r="IS143" s="24"/>
      <c r="IT143" s="24"/>
      <c r="IU143" s="24"/>
      <c r="IV143" s="24"/>
      <c r="IW143" s="24"/>
    </row>
    <row r="144" s="11" customFormat="true" ht="15.75" hidden="false" customHeight="true" outlineLevel="0" collapsed="false">
      <c r="A144" s="23" t="s">
        <v>45</v>
      </c>
      <c r="B144" s="24" t="s">
        <v>46</v>
      </c>
      <c r="C144" s="24"/>
      <c r="D144" s="109" t="s">
        <v>73</v>
      </c>
      <c r="E144" s="109"/>
      <c r="F144" s="109"/>
      <c r="G144" s="92" t="s">
        <v>108</v>
      </c>
      <c r="H144" s="92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  <c r="EL144" s="24"/>
      <c r="EM144" s="24"/>
      <c r="EN144" s="24"/>
      <c r="EO144" s="24"/>
      <c r="EP144" s="24"/>
      <c r="EQ144" s="24"/>
      <c r="ER144" s="24"/>
      <c r="ES144" s="24"/>
      <c r="ET144" s="24"/>
      <c r="EU144" s="24"/>
      <c r="EV144" s="24"/>
      <c r="EW144" s="24"/>
      <c r="EX144" s="24"/>
      <c r="EY144" s="24"/>
      <c r="EZ144" s="24"/>
      <c r="FA144" s="24"/>
      <c r="FB144" s="24"/>
      <c r="FC144" s="24"/>
      <c r="FD144" s="24"/>
      <c r="FE144" s="24"/>
      <c r="FF144" s="24"/>
      <c r="FG144" s="24"/>
      <c r="FH144" s="24"/>
      <c r="FI144" s="24"/>
      <c r="FJ144" s="24"/>
      <c r="FK144" s="24"/>
      <c r="FL144" s="24"/>
      <c r="FM144" s="24"/>
      <c r="FN144" s="24"/>
      <c r="FO144" s="24"/>
      <c r="FP144" s="24"/>
      <c r="FQ144" s="24"/>
      <c r="FR144" s="24"/>
      <c r="FS144" s="24"/>
      <c r="FT144" s="24"/>
      <c r="FU144" s="24"/>
      <c r="FV144" s="24"/>
      <c r="FW144" s="24"/>
      <c r="FX144" s="24"/>
      <c r="FY144" s="24"/>
      <c r="FZ144" s="24"/>
      <c r="GA144" s="24"/>
      <c r="GB144" s="24"/>
      <c r="GC144" s="24"/>
      <c r="GD144" s="24"/>
      <c r="GE144" s="24"/>
      <c r="GF144" s="24"/>
      <c r="GG144" s="24"/>
      <c r="GH144" s="24"/>
      <c r="GI144" s="24"/>
      <c r="GJ144" s="24"/>
      <c r="GK144" s="24"/>
      <c r="GL144" s="24"/>
      <c r="GM144" s="24"/>
      <c r="GN144" s="24"/>
      <c r="GO144" s="24"/>
      <c r="GP144" s="24"/>
      <c r="GQ144" s="24"/>
      <c r="GR144" s="24"/>
      <c r="GS144" s="24"/>
      <c r="GT144" s="24"/>
      <c r="GU144" s="24"/>
      <c r="GV144" s="24"/>
      <c r="GW144" s="24"/>
      <c r="GX144" s="24"/>
      <c r="GY144" s="24"/>
      <c r="GZ144" s="24"/>
      <c r="HA144" s="24"/>
      <c r="HB144" s="24"/>
      <c r="HC144" s="24"/>
      <c r="HD144" s="24"/>
      <c r="HE144" s="24"/>
      <c r="HF144" s="24"/>
      <c r="HG144" s="24"/>
      <c r="HH144" s="24"/>
      <c r="HI144" s="24"/>
      <c r="HJ144" s="24"/>
      <c r="HK144" s="24"/>
      <c r="HL144" s="24"/>
      <c r="HM144" s="24"/>
      <c r="HN144" s="24"/>
      <c r="HO144" s="24"/>
      <c r="HP144" s="24"/>
      <c r="HQ144" s="24"/>
      <c r="HR144" s="24"/>
      <c r="HS144" s="24"/>
      <c r="HT144" s="24"/>
      <c r="HU144" s="24"/>
      <c r="HV144" s="24"/>
      <c r="HW144" s="24"/>
      <c r="HX144" s="24"/>
      <c r="HY144" s="24"/>
      <c r="HZ144" s="24"/>
      <c r="IA144" s="24"/>
      <c r="IB144" s="24"/>
      <c r="IC144" s="24"/>
      <c r="ID144" s="24"/>
      <c r="IE144" s="24"/>
      <c r="IF144" s="24"/>
      <c r="IG144" s="24"/>
      <c r="IH144" s="24"/>
      <c r="II144" s="24"/>
      <c r="IJ144" s="24"/>
      <c r="IK144" s="24"/>
      <c r="IL144" s="24"/>
      <c r="IM144" s="24"/>
      <c r="IN144" s="24"/>
      <c r="IO144" s="24"/>
      <c r="IP144" s="24"/>
      <c r="IQ144" s="24"/>
      <c r="IR144" s="24"/>
      <c r="IS144" s="24"/>
      <c r="IT144" s="24"/>
      <c r="IU144" s="24"/>
      <c r="IV144" s="24"/>
      <c r="IW144" s="24"/>
    </row>
    <row r="145" s="11" customFormat="true" ht="12.75" hidden="false" customHeight="true" outlineLevel="0" collapsed="false">
      <c r="A145" s="6" t="s">
        <v>14</v>
      </c>
      <c r="B145" s="93" t="s">
        <v>49</v>
      </c>
      <c r="C145" s="94" t="s">
        <v>28</v>
      </c>
      <c r="D145" s="95" t="s">
        <v>29</v>
      </c>
      <c r="E145" s="93" t="s">
        <v>50</v>
      </c>
      <c r="F145" s="93" t="s">
        <v>31</v>
      </c>
      <c r="G145" s="96" t="s">
        <v>12</v>
      </c>
      <c r="H145" s="93" t="s">
        <v>32</v>
      </c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  <c r="EL145" s="24"/>
      <c r="EM145" s="24"/>
      <c r="EN145" s="24"/>
      <c r="EO145" s="24"/>
      <c r="EP145" s="24"/>
      <c r="EQ145" s="24"/>
      <c r="ER145" s="24"/>
      <c r="ES145" s="24"/>
      <c r="ET145" s="24"/>
      <c r="EU145" s="24"/>
      <c r="EV145" s="24"/>
      <c r="EW145" s="24"/>
      <c r="EX145" s="24"/>
      <c r="EY145" s="24"/>
      <c r="EZ145" s="24"/>
      <c r="FA145" s="24"/>
      <c r="FB145" s="24"/>
      <c r="FC145" s="24"/>
      <c r="FD145" s="24"/>
      <c r="FE145" s="24"/>
      <c r="FF145" s="24"/>
      <c r="FG145" s="24"/>
      <c r="FH145" s="24"/>
      <c r="FI145" s="24"/>
      <c r="FJ145" s="24"/>
      <c r="FK145" s="24"/>
      <c r="FL145" s="24"/>
      <c r="FM145" s="24"/>
      <c r="FN145" s="24"/>
      <c r="FO145" s="24"/>
      <c r="FP145" s="24"/>
      <c r="FQ145" s="24"/>
      <c r="FR145" s="24"/>
      <c r="FS145" s="24"/>
      <c r="FT145" s="24"/>
      <c r="FU145" s="24"/>
      <c r="FV145" s="24"/>
      <c r="FW145" s="24"/>
      <c r="FX145" s="24"/>
      <c r="FY145" s="24"/>
      <c r="FZ145" s="24"/>
      <c r="GA145" s="24"/>
      <c r="GB145" s="24"/>
      <c r="GC145" s="24"/>
      <c r="GD145" s="24"/>
      <c r="GE145" s="24"/>
      <c r="GF145" s="24"/>
      <c r="GG145" s="24"/>
      <c r="GH145" s="24"/>
      <c r="GI145" s="24"/>
      <c r="GJ145" s="24"/>
      <c r="GK145" s="24"/>
      <c r="GL145" s="24"/>
      <c r="GM145" s="24"/>
      <c r="GN145" s="24"/>
      <c r="GO145" s="24"/>
      <c r="GP145" s="24"/>
      <c r="GQ145" s="24"/>
      <c r="GR145" s="24"/>
      <c r="GS145" s="24"/>
      <c r="GT145" s="24"/>
      <c r="GU145" s="24"/>
      <c r="GV145" s="24"/>
      <c r="GW145" s="24"/>
      <c r="GX145" s="24"/>
      <c r="GY145" s="24"/>
      <c r="GZ145" s="24"/>
      <c r="HA145" s="24"/>
      <c r="HB145" s="24"/>
      <c r="HC145" s="24"/>
      <c r="HD145" s="24"/>
      <c r="HE145" s="24"/>
      <c r="HF145" s="24"/>
      <c r="HG145" s="24"/>
      <c r="HH145" s="24"/>
      <c r="HI145" s="24"/>
      <c r="HJ145" s="24"/>
      <c r="HK145" s="24"/>
      <c r="HL145" s="24"/>
      <c r="HM145" s="24"/>
      <c r="HN145" s="24"/>
      <c r="HO145" s="24"/>
      <c r="HP145" s="24"/>
      <c r="HQ145" s="24"/>
      <c r="HR145" s="24"/>
      <c r="HS145" s="24"/>
      <c r="HT145" s="24"/>
      <c r="HU145" s="24"/>
      <c r="HV145" s="24"/>
      <c r="HW145" s="24"/>
      <c r="HX145" s="24"/>
      <c r="HY145" s="24"/>
      <c r="HZ145" s="24"/>
      <c r="IA145" s="24"/>
      <c r="IB145" s="24"/>
      <c r="IC145" s="24"/>
      <c r="ID145" s="24"/>
      <c r="IE145" s="24"/>
      <c r="IF145" s="24"/>
      <c r="IG145" s="24"/>
      <c r="IH145" s="24"/>
      <c r="II145" s="24"/>
      <c r="IJ145" s="24"/>
      <c r="IK145" s="24"/>
      <c r="IL145" s="24"/>
      <c r="IM145" s="24"/>
      <c r="IN145" s="24"/>
      <c r="IO145" s="24"/>
      <c r="IP145" s="24"/>
      <c r="IQ145" s="24"/>
      <c r="IR145" s="24"/>
      <c r="IS145" s="24"/>
      <c r="IT145" s="24"/>
      <c r="IU145" s="24"/>
      <c r="IV145" s="24"/>
      <c r="IW145" s="24"/>
    </row>
    <row r="146" s="11" customFormat="true" ht="12.75" hidden="false" customHeight="true" outlineLevel="0" collapsed="false">
      <c r="A146" s="6" t="s">
        <v>4</v>
      </c>
      <c r="B146" s="63" t="s">
        <v>55</v>
      </c>
      <c r="C146" s="76" t="s">
        <v>35</v>
      </c>
      <c r="D146" s="63" t="n">
        <v>30</v>
      </c>
      <c r="E146" s="64" t="n">
        <v>3.25</v>
      </c>
      <c r="F146" s="7" t="n">
        <v>97.5</v>
      </c>
      <c r="G146" s="16" t="n">
        <f aca="false">SUM(F146:F156)</f>
        <v>97.5</v>
      </c>
      <c r="H146" s="6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  <c r="EL146" s="24"/>
      <c r="EM146" s="24"/>
      <c r="EN146" s="24"/>
      <c r="EO146" s="24"/>
      <c r="EP146" s="24"/>
      <c r="EQ146" s="24"/>
      <c r="ER146" s="24"/>
      <c r="ES146" s="24"/>
      <c r="ET146" s="24"/>
      <c r="EU146" s="24"/>
      <c r="EV146" s="24"/>
      <c r="EW146" s="24"/>
      <c r="EX146" s="24"/>
      <c r="EY146" s="24"/>
      <c r="EZ146" s="24"/>
      <c r="FA146" s="24"/>
      <c r="FB146" s="24"/>
      <c r="FC146" s="24"/>
      <c r="FD146" s="24"/>
      <c r="FE146" s="24"/>
      <c r="FF146" s="24"/>
      <c r="FG146" s="24"/>
      <c r="FH146" s="24"/>
      <c r="FI146" s="24"/>
      <c r="FJ146" s="24"/>
      <c r="FK146" s="24"/>
      <c r="FL146" s="24"/>
      <c r="FM146" s="24"/>
      <c r="FN146" s="24"/>
      <c r="FO146" s="24"/>
      <c r="FP146" s="24"/>
      <c r="FQ146" s="24"/>
      <c r="FR146" s="24"/>
      <c r="FS146" s="24"/>
      <c r="FT146" s="24"/>
      <c r="FU146" s="24"/>
      <c r="FV146" s="24"/>
      <c r="FW146" s="24"/>
      <c r="FX146" s="24"/>
      <c r="FY146" s="24"/>
      <c r="FZ146" s="24"/>
      <c r="GA146" s="24"/>
      <c r="GB146" s="24"/>
      <c r="GC146" s="24"/>
      <c r="GD146" s="24"/>
      <c r="GE146" s="24"/>
      <c r="GF146" s="24"/>
      <c r="GG146" s="24"/>
      <c r="GH146" s="24"/>
      <c r="GI146" s="24"/>
      <c r="GJ146" s="24"/>
      <c r="GK146" s="24"/>
      <c r="GL146" s="24"/>
      <c r="GM146" s="24"/>
      <c r="GN146" s="24"/>
      <c r="GO146" s="24"/>
      <c r="GP146" s="24"/>
      <c r="GQ146" s="24"/>
      <c r="GR146" s="24"/>
      <c r="GS146" s="24"/>
      <c r="GT146" s="24"/>
      <c r="GU146" s="24"/>
      <c r="GV146" s="24"/>
      <c r="GW146" s="24"/>
      <c r="GX146" s="24"/>
      <c r="GY146" s="24"/>
      <c r="GZ146" s="24"/>
      <c r="HA146" s="24"/>
      <c r="HB146" s="24"/>
      <c r="HC146" s="24"/>
      <c r="HD146" s="24"/>
      <c r="HE146" s="24"/>
      <c r="HF146" s="24"/>
      <c r="HG146" s="24"/>
      <c r="HH146" s="24"/>
      <c r="HI146" s="24"/>
      <c r="HJ146" s="24"/>
      <c r="HK146" s="24"/>
      <c r="HL146" s="24"/>
      <c r="HM146" s="24"/>
      <c r="HN146" s="24"/>
      <c r="HO146" s="24"/>
      <c r="HP146" s="24"/>
      <c r="HQ146" s="24"/>
      <c r="HR146" s="24"/>
      <c r="HS146" s="24"/>
      <c r="HT146" s="24"/>
      <c r="HU146" s="24"/>
      <c r="HV146" s="24"/>
      <c r="HW146" s="24"/>
      <c r="HX146" s="24"/>
      <c r="HY146" s="24"/>
      <c r="HZ146" s="24"/>
      <c r="IA146" s="24"/>
      <c r="IB146" s="24"/>
      <c r="IC146" s="24"/>
      <c r="ID146" s="24"/>
      <c r="IE146" s="24"/>
      <c r="IF146" s="24"/>
      <c r="IG146" s="24"/>
      <c r="IH146" s="24"/>
      <c r="II146" s="24"/>
      <c r="IJ146" s="24"/>
      <c r="IK146" s="24"/>
      <c r="IL146" s="24"/>
      <c r="IM146" s="24"/>
      <c r="IN146" s="24"/>
      <c r="IO146" s="24"/>
      <c r="IP146" s="24"/>
      <c r="IQ146" s="24"/>
      <c r="IR146" s="24"/>
      <c r="IS146" s="24"/>
      <c r="IT146" s="24"/>
      <c r="IU146" s="24"/>
      <c r="IV146" s="24"/>
      <c r="IW146" s="24"/>
    </row>
    <row r="147" s="11" customFormat="true" ht="12.75" hidden="false" customHeight="true" outlineLevel="0" collapsed="false">
      <c r="A147" s="6"/>
      <c r="B147" s="63"/>
      <c r="C147" s="76"/>
      <c r="D147" s="63"/>
      <c r="E147" s="64"/>
      <c r="F147" s="7"/>
      <c r="G147" s="16"/>
      <c r="H147" s="6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  <c r="EL147" s="24"/>
      <c r="EM147" s="24"/>
      <c r="EN147" s="24"/>
      <c r="EO147" s="24"/>
      <c r="EP147" s="24"/>
      <c r="EQ147" s="24"/>
      <c r="ER147" s="24"/>
      <c r="ES147" s="24"/>
      <c r="ET147" s="24"/>
      <c r="EU147" s="24"/>
      <c r="EV147" s="24"/>
      <c r="EW147" s="24"/>
      <c r="EX147" s="24"/>
      <c r="EY147" s="24"/>
      <c r="EZ147" s="24"/>
      <c r="FA147" s="24"/>
      <c r="FB147" s="24"/>
      <c r="FC147" s="24"/>
      <c r="FD147" s="24"/>
      <c r="FE147" s="24"/>
      <c r="FF147" s="24"/>
      <c r="FG147" s="24"/>
      <c r="FH147" s="24"/>
      <c r="FI147" s="24"/>
      <c r="FJ147" s="24"/>
      <c r="FK147" s="24"/>
      <c r="FL147" s="24"/>
      <c r="FM147" s="24"/>
      <c r="FN147" s="24"/>
      <c r="FO147" s="24"/>
      <c r="FP147" s="24"/>
      <c r="FQ147" s="24"/>
      <c r="FR147" s="24"/>
      <c r="FS147" s="24"/>
      <c r="FT147" s="24"/>
      <c r="FU147" s="24"/>
      <c r="FV147" s="24"/>
      <c r="FW147" s="24"/>
      <c r="FX147" s="24"/>
      <c r="FY147" s="24"/>
      <c r="FZ147" s="24"/>
      <c r="GA147" s="24"/>
      <c r="GB147" s="24"/>
      <c r="GC147" s="24"/>
      <c r="GD147" s="24"/>
      <c r="GE147" s="24"/>
      <c r="GF147" s="24"/>
      <c r="GG147" s="24"/>
      <c r="GH147" s="24"/>
      <c r="GI147" s="24"/>
      <c r="GJ147" s="24"/>
      <c r="GK147" s="24"/>
      <c r="GL147" s="24"/>
      <c r="GM147" s="24"/>
      <c r="GN147" s="24"/>
      <c r="GO147" s="24"/>
      <c r="GP147" s="24"/>
      <c r="GQ147" s="24"/>
      <c r="GR147" s="24"/>
      <c r="GS147" s="24"/>
      <c r="GT147" s="24"/>
      <c r="GU147" s="24"/>
      <c r="GV147" s="24"/>
      <c r="GW147" s="24"/>
      <c r="GX147" s="24"/>
      <c r="GY147" s="24"/>
      <c r="GZ147" s="24"/>
      <c r="HA147" s="24"/>
      <c r="HB147" s="24"/>
      <c r="HC147" s="24"/>
      <c r="HD147" s="24"/>
      <c r="HE147" s="24"/>
      <c r="HF147" s="24"/>
      <c r="HG147" s="24"/>
      <c r="HH147" s="24"/>
      <c r="HI147" s="24"/>
      <c r="HJ147" s="24"/>
      <c r="HK147" s="24"/>
      <c r="HL147" s="24"/>
      <c r="HM147" s="24"/>
      <c r="HN147" s="24"/>
      <c r="HO147" s="24"/>
      <c r="HP147" s="24"/>
      <c r="HQ147" s="24"/>
      <c r="HR147" s="24"/>
      <c r="HS147" s="24"/>
      <c r="HT147" s="24"/>
      <c r="HU147" s="24"/>
      <c r="HV147" s="24"/>
      <c r="HW147" s="24"/>
      <c r="HX147" s="24"/>
      <c r="HY147" s="24"/>
      <c r="HZ147" s="24"/>
      <c r="IA147" s="24"/>
      <c r="IB147" s="24"/>
      <c r="IC147" s="24"/>
      <c r="ID147" s="24"/>
      <c r="IE147" s="24"/>
      <c r="IF147" s="24"/>
      <c r="IG147" s="24"/>
      <c r="IH147" s="24"/>
      <c r="II147" s="24"/>
      <c r="IJ147" s="24"/>
      <c r="IK147" s="24"/>
      <c r="IL147" s="24"/>
      <c r="IM147" s="24"/>
      <c r="IN147" s="24"/>
      <c r="IO147" s="24"/>
      <c r="IP147" s="24"/>
      <c r="IQ147" s="24"/>
      <c r="IR147" s="24"/>
      <c r="IS147" s="24"/>
      <c r="IT147" s="24"/>
      <c r="IU147" s="24"/>
      <c r="IV147" s="24"/>
      <c r="IW147" s="24"/>
    </row>
    <row r="148" s="11" customFormat="true" ht="12.75" hidden="false" customHeight="true" outlineLevel="0" collapsed="false">
      <c r="A148" s="6"/>
      <c r="B148" s="6"/>
      <c r="C148" s="76"/>
      <c r="D148" s="98"/>
      <c r="E148" s="7"/>
      <c r="F148" s="7"/>
      <c r="G148" s="16"/>
      <c r="H148" s="6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24"/>
      <c r="DQ148" s="24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  <c r="EL148" s="24"/>
      <c r="EM148" s="24"/>
      <c r="EN148" s="24"/>
      <c r="EO148" s="24"/>
      <c r="EP148" s="24"/>
      <c r="EQ148" s="24"/>
      <c r="ER148" s="24"/>
      <c r="ES148" s="24"/>
      <c r="ET148" s="24"/>
      <c r="EU148" s="24"/>
      <c r="EV148" s="24"/>
      <c r="EW148" s="24"/>
      <c r="EX148" s="24"/>
      <c r="EY148" s="24"/>
      <c r="EZ148" s="24"/>
      <c r="FA148" s="24"/>
      <c r="FB148" s="24"/>
      <c r="FC148" s="24"/>
      <c r="FD148" s="24"/>
      <c r="FE148" s="24"/>
      <c r="FF148" s="24"/>
      <c r="FG148" s="24"/>
      <c r="FH148" s="24"/>
      <c r="FI148" s="24"/>
      <c r="FJ148" s="24"/>
      <c r="FK148" s="24"/>
      <c r="FL148" s="24"/>
      <c r="FM148" s="24"/>
      <c r="FN148" s="24"/>
      <c r="FO148" s="24"/>
      <c r="FP148" s="24"/>
      <c r="FQ148" s="24"/>
      <c r="FR148" s="24"/>
      <c r="FS148" s="24"/>
      <c r="FT148" s="24"/>
      <c r="FU148" s="24"/>
      <c r="FV148" s="24"/>
      <c r="FW148" s="24"/>
      <c r="FX148" s="24"/>
      <c r="FY148" s="24"/>
      <c r="FZ148" s="24"/>
      <c r="GA148" s="24"/>
      <c r="GB148" s="24"/>
      <c r="GC148" s="24"/>
      <c r="GD148" s="24"/>
      <c r="GE148" s="24"/>
      <c r="GF148" s="24"/>
      <c r="GG148" s="24"/>
      <c r="GH148" s="24"/>
      <c r="GI148" s="24"/>
      <c r="GJ148" s="24"/>
      <c r="GK148" s="24"/>
      <c r="GL148" s="24"/>
      <c r="GM148" s="24"/>
      <c r="GN148" s="24"/>
      <c r="GO148" s="24"/>
      <c r="GP148" s="24"/>
      <c r="GQ148" s="24"/>
      <c r="GR148" s="24"/>
      <c r="GS148" s="24"/>
      <c r="GT148" s="24"/>
      <c r="GU148" s="24"/>
      <c r="GV148" s="24"/>
      <c r="GW148" s="24"/>
      <c r="GX148" s="24"/>
      <c r="GY148" s="24"/>
      <c r="GZ148" s="24"/>
      <c r="HA148" s="24"/>
      <c r="HB148" s="24"/>
      <c r="HC148" s="24"/>
      <c r="HD148" s="24"/>
      <c r="HE148" s="24"/>
      <c r="HF148" s="24"/>
      <c r="HG148" s="24"/>
      <c r="HH148" s="24"/>
      <c r="HI148" s="24"/>
      <c r="HJ148" s="24"/>
      <c r="HK148" s="24"/>
      <c r="HL148" s="24"/>
      <c r="HM148" s="24"/>
      <c r="HN148" s="24"/>
      <c r="HO148" s="24"/>
      <c r="HP148" s="24"/>
      <c r="HQ148" s="24"/>
      <c r="HR148" s="24"/>
      <c r="HS148" s="24"/>
      <c r="HT148" s="24"/>
      <c r="HU148" s="24"/>
      <c r="HV148" s="24"/>
      <c r="HW148" s="24"/>
      <c r="HX148" s="24"/>
      <c r="HY148" s="24"/>
      <c r="HZ148" s="24"/>
      <c r="IA148" s="24"/>
      <c r="IB148" s="24"/>
      <c r="IC148" s="24"/>
      <c r="ID148" s="24"/>
      <c r="IE148" s="24"/>
      <c r="IF148" s="24"/>
      <c r="IG148" s="24"/>
      <c r="IH148" s="24"/>
      <c r="II148" s="24"/>
      <c r="IJ148" s="24"/>
      <c r="IK148" s="24"/>
      <c r="IL148" s="24"/>
      <c r="IM148" s="24"/>
      <c r="IN148" s="24"/>
      <c r="IO148" s="24"/>
      <c r="IP148" s="24"/>
      <c r="IQ148" s="24"/>
      <c r="IR148" s="24"/>
      <c r="IS148" s="24"/>
      <c r="IT148" s="24"/>
      <c r="IU148" s="24"/>
      <c r="IV148" s="24"/>
      <c r="IW148" s="24"/>
    </row>
    <row r="149" s="11" customFormat="true" ht="12.75" hidden="false" customHeight="true" outlineLevel="0" collapsed="false">
      <c r="A149" s="6"/>
      <c r="B149" s="6"/>
      <c r="C149" s="76"/>
      <c r="D149" s="98"/>
      <c r="E149" s="7"/>
      <c r="F149" s="7"/>
      <c r="G149" s="16"/>
      <c r="H149" s="6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24"/>
      <c r="DQ149" s="24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  <c r="EL149" s="24"/>
      <c r="EM149" s="24"/>
      <c r="EN149" s="24"/>
      <c r="EO149" s="24"/>
      <c r="EP149" s="24"/>
      <c r="EQ149" s="24"/>
      <c r="ER149" s="24"/>
      <c r="ES149" s="24"/>
      <c r="ET149" s="24"/>
      <c r="EU149" s="24"/>
      <c r="EV149" s="24"/>
      <c r="EW149" s="24"/>
      <c r="EX149" s="24"/>
      <c r="EY149" s="24"/>
      <c r="EZ149" s="24"/>
      <c r="FA149" s="24"/>
      <c r="FB149" s="24"/>
      <c r="FC149" s="24"/>
      <c r="FD149" s="24"/>
      <c r="FE149" s="24"/>
      <c r="FF149" s="24"/>
      <c r="FG149" s="24"/>
      <c r="FH149" s="24"/>
      <c r="FI149" s="24"/>
      <c r="FJ149" s="24"/>
      <c r="FK149" s="24"/>
      <c r="FL149" s="24"/>
      <c r="FM149" s="24"/>
      <c r="FN149" s="24"/>
      <c r="FO149" s="24"/>
      <c r="FP149" s="24"/>
      <c r="FQ149" s="24"/>
      <c r="FR149" s="24"/>
      <c r="FS149" s="24"/>
      <c r="FT149" s="24"/>
      <c r="FU149" s="24"/>
      <c r="FV149" s="24"/>
      <c r="FW149" s="24"/>
      <c r="FX149" s="24"/>
      <c r="FY149" s="24"/>
      <c r="FZ149" s="24"/>
      <c r="GA149" s="24"/>
      <c r="GB149" s="24"/>
      <c r="GC149" s="24"/>
      <c r="GD149" s="24"/>
      <c r="GE149" s="24"/>
      <c r="GF149" s="24"/>
      <c r="GG149" s="24"/>
      <c r="GH149" s="24"/>
      <c r="GI149" s="24"/>
      <c r="GJ149" s="24"/>
      <c r="GK149" s="24"/>
      <c r="GL149" s="24"/>
      <c r="GM149" s="24"/>
      <c r="GN149" s="24"/>
      <c r="GO149" s="24"/>
      <c r="GP149" s="24"/>
      <c r="GQ149" s="24"/>
      <c r="GR149" s="24"/>
      <c r="GS149" s="24"/>
      <c r="GT149" s="24"/>
      <c r="GU149" s="24"/>
      <c r="GV149" s="24"/>
      <c r="GW149" s="24"/>
      <c r="GX149" s="24"/>
      <c r="GY149" s="24"/>
      <c r="GZ149" s="24"/>
      <c r="HA149" s="24"/>
      <c r="HB149" s="24"/>
      <c r="HC149" s="24"/>
      <c r="HD149" s="24"/>
      <c r="HE149" s="24"/>
      <c r="HF149" s="24"/>
      <c r="HG149" s="24"/>
      <c r="HH149" s="24"/>
      <c r="HI149" s="24"/>
      <c r="HJ149" s="24"/>
      <c r="HK149" s="24"/>
      <c r="HL149" s="24"/>
      <c r="HM149" s="24"/>
      <c r="HN149" s="24"/>
      <c r="HO149" s="24"/>
      <c r="HP149" s="24"/>
      <c r="HQ149" s="24"/>
      <c r="HR149" s="24"/>
      <c r="HS149" s="24"/>
      <c r="HT149" s="24"/>
      <c r="HU149" s="24"/>
      <c r="HV149" s="24"/>
      <c r="HW149" s="24"/>
      <c r="HX149" s="24"/>
      <c r="HY149" s="24"/>
      <c r="HZ149" s="24"/>
      <c r="IA149" s="24"/>
      <c r="IB149" s="24"/>
      <c r="IC149" s="24"/>
      <c r="ID149" s="24"/>
      <c r="IE149" s="24"/>
      <c r="IF149" s="24"/>
      <c r="IG149" s="24"/>
      <c r="IH149" s="24"/>
      <c r="II149" s="24"/>
      <c r="IJ149" s="24"/>
      <c r="IK149" s="24"/>
      <c r="IL149" s="24"/>
      <c r="IM149" s="24"/>
      <c r="IN149" s="24"/>
      <c r="IO149" s="24"/>
      <c r="IP149" s="24"/>
      <c r="IQ149" s="24"/>
      <c r="IR149" s="24"/>
      <c r="IS149" s="24"/>
      <c r="IT149" s="24"/>
      <c r="IU149" s="24"/>
      <c r="IV149" s="24"/>
      <c r="IW149" s="24"/>
    </row>
    <row r="150" s="11" customFormat="true" ht="12.75" hidden="false" customHeight="true" outlineLevel="0" collapsed="false">
      <c r="A150" s="6"/>
      <c r="B150" s="63"/>
      <c r="C150" s="76"/>
      <c r="D150" s="63"/>
      <c r="E150" s="64"/>
      <c r="F150" s="7"/>
      <c r="G150" s="16"/>
      <c r="H150" s="6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  <c r="EL150" s="24"/>
      <c r="EM150" s="24"/>
      <c r="EN150" s="24"/>
      <c r="EO150" s="24"/>
      <c r="EP150" s="24"/>
      <c r="EQ150" s="24"/>
      <c r="ER150" s="24"/>
      <c r="ES150" s="24"/>
      <c r="ET150" s="24"/>
      <c r="EU150" s="24"/>
      <c r="EV150" s="24"/>
      <c r="EW150" s="24"/>
      <c r="EX150" s="24"/>
      <c r="EY150" s="24"/>
      <c r="EZ150" s="24"/>
      <c r="FA150" s="24"/>
      <c r="FB150" s="24"/>
      <c r="FC150" s="24"/>
      <c r="FD150" s="24"/>
      <c r="FE150" s="24"/>
      <c r="FF150" s="24"/>
      <c r="FG150" s="24"/>
      <c r="FH150" s="24"/>
      <c r="FI150" s="24"/>
      <c r="FJ150" s="24"/>
      <c r="FK150" s="24"/>
      <c r="FL150" s="24"/>
      <c r="FM150" s="24"/>
      <c r="FN150" s="24"/>
      <c r="FO150" s="24"/>
      <c r="FP150" s="24"/>
      <c r="FQ150" s="24"/>
      <c r="FR150" s="24"/>
      <c r="FS150" s="24"/>
      <c r="FT150" s="24"/>
      <c r="FU150" s="24"/>
      <c r="FV150" s="24"/>
      <c r="FW150" s="24"/>
      <c r="FX150" s="24"/>
      <c r="FY150" s="24"/>
      <c r="FZ150" s="24"/>
      <c r="GA150" s="24"/>
      <c r="GB150" s="24"/>
      <c r="GC150" s="24"/>
      <c r="GD150" s="24"/>
      <c r="GE150" s="24"/>
      <c r="GF150" s="24"/>
      <c r="GG150" s="24"/>
      <c r="GH150" s="24"/>
      <c r="GI150" s="24"/>
      <c r="GJ150" s="24"/>
      <c r="GK150" s="24"/>
      <c r="GL150" s="24"/>
      <c r="GM150" s="24"/>
      <c r="GN150" s="24"/>
      <c r="GO150" s="24"/>
      <c r="GP150" s="24"/>
      <c r="GQ150" s="24"/>
      <c r="GR150" s="24"/>
      <c r="GS150" s="24"/>
      <c r="GT150" s="24"/>
      <c r="GU150" s="24"/>
      <c r="GV150" s="24"/>
      <c r="GW150" s="24"/>
      <c r="GX150" s="24"/>
      <c r="GY150" s="24"/>
      <c r="GZ150" s="24"/>
      <c r="HA150" s="24"/>
      <c r="HB150" s="24"/>
      <c r="HC150" s="24"/>
      <c r="HD150" s="24"/>
      <c r="HE150" s="24"/>
      <c r="HF150" s="24"/>
      <c r="HG150" s="24"/>
      <c r="HH150" s="24"/>
      <c r="HI150" s="24"/>
      <c r="HJ150" s="24"/>
      <c r="HK150" s="24"/>
      <c r="HL150" s="24"/>
      <c r="HM150" s="24"/>
      <c r="HN150" s="24"/>
      <c r="HO150" s="24"/>
      <c r="HP150" s="24"/>
      <c r="HQ150" s="24"/>
      <c r="HR150" s="24"/>
      <c r="HS150" s="24"/>
      <c r="HT150" s="24"/>
      <c r="HU150" s="24"/>
      <c r="HV150" s="24"/>
      <c r="HW150" s="24"/>
      <c r="HX150" s="24"/>
      <c r="HY150" s="24"/>
      <c r="HZ150" s="24"/>
      <c r="IA150" s="24"/>
      <c r="IB150" s="24"/>
      <c r="IC150" s="24"/>
      <c r="ID150" s="24"/>
      <c r="IE150" s="24"/>
      <c r="IF150" s="24"/>
      <c r="IG150" s="24"/>
      <c r="IH150" s="24"/>
      <c r="II150" s="24"/>
      <c r="IJ150" s="24"/>
      <c r="IK150" s="24"/>
      <c r="IL150" s="24"/>
      <c r="IM150" s="24"/>
      <c r="IN150" s="24"/>
      <c r="IO150" s="24"/>
      <c r="IP150" s="24"/>
      <c r="IQ150" s="24"/>
      <c r="IR150" s="24"/>
      <c r="IS150" s="24"/>
      <c r="IT150" s="24"/>
      <c r="IU150" s="24"/>
      <c r="IV150" s="24"/>
      <c r="IW150" s="24"/>
    </row>
    <row r="151" s="11" customFormat="true" ht="12.75" hidden="false" customHeight="true" outlineLevel="0" collapsed="false">
      <c r="A151" s="6"/>
      <c r="B151" s="6"/>
      <c r="C151" s="76"/>
      <c r="D151" s="98"/>
      <c r="E151" s="7"/>
      <c r="F151" s="7"/>
      <c r="G151" s="16"/>
      <c r="H151" s="6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  <c r="EL151" s="24"/>
      <c r="EM151" s="24"/>
      <c r="EN151" s="24"/>
      <c r="EO151" s="24"/>
      <c r="EP151" s="24"/>
      <c r="EQ151" s="24"/>
      <c r="ER151" s="24"/>
      <c r="ES151" s="24"/>
      <c r="ET151" s="24"/>
      <c r="EU151" s="24"/>
      <c r="EV151" s="24"/>
      <c r="EW151" s="24"/>
      <c r="EX151" s="24"/>
      <c r="EY151" s="24"/>
      <c r="EZ151" s="24"/>
      <c r="FA151" s="24"/>
      <c r="FB151" s="24"/>
      <c r="FC151" s="24"/>
      <c r="FD151" s="24"/>
      <c r="FE151" s="24"/>
      <c r="FF151" s="24"/>
      <c r="FG151" s="24"/>
      <c r="FH151" s="24"/>
      <c r="FI151" s="24"/>
      <c r="FJ151" s="24"/>
      <c r="FK151" s="24"/>
      <c r="FL151" s="24"/>
      <c r="FM151" s="24"/>
      <c r="FN151" s="24"/>
      <c r="FO151" s="24"/>
      <c r="FP151" s="24"/>
      <c r="FQ151" s="24"/>
      <c r="FR151" s="24"/>
      <c r="FS151" s="24"/>
      <c r="FT151" s="24"/>
      <c r="FU151" s="24"/>
      <c r="FV151" s="24"/>
      <c r="FW151" s="24"/>
      <c r="FX151" s="24"/>
      <c r="FY151" s="24"/>
      <c r="FZ151" s="24"/>
      <c r="GA151" s="24"/>
      <c r="GB151" s="24"/>
      <c r="GC151" s="24"/>
      <c r="GD151" s="24"/>
      <c r="GE151" s="24"/>
      <c r="GF151" s="24"/>
      <c r="GG151" s="24"/>
      <c r="GH151" s="24"/>
      <c r="GI151" s="24"/>
      <c r="GJ151" s="24"/>
      <c r="GK151" s="24"/>
      <c r="GL151" s="24"/>
      <c r="GM151" s="24"/>
      <c r="GN151" s="24"/>
      <c r="GO151" s="24"/>
      <c r="GP151" s="24"/>
      <c r="GQ151" s="24"/>
      <c r="GR151" s="24"/>
      <c r="GS151" s="24"/>
      <c r="GT151" s="24"/>
      <c r="GU151" s="24"/>
      <c r="GV151" s="24"/>
      <c r="GW151" s="24"/>
      <c r="GX151" s="24"/>
      <c r="GY151" s="24"/>
      <c r="GZ151" s="24"/>
      <c r="HA151" s="24"/>
      <c r="HB151" s="24"/>
      <c r="HC151" s="24"/>
      <c r="HD151" s="24"/>
      <c r="HE151" s="24"/>
      <c r="HF151" s="24"/>
      <c r="HG151" s="24"/>
      <c r="HH151" s="24"/>
      <c r="HI151" s="24"/>
      <c r="HJ151" s="24"/>
      <c r="HK151" s="24"/>
      <c r="HL151" s="24"/>
      <c r="HM151" s="24"/>
      <c r="HN151" s="24"/>
      <c r="HO151" s="24"/>
      <c r="HP151" s="24"/>
      <c r="HQ151" s="24"/>
      <c r="HR151" s="24"/>
      <c r="HS151" s="24"/>
      <c r="HT151" s="24"/>
      <c r="HU151" s="24"/>
      <c r="HV151" s="24"/>
      <c r="HW151" s="24"/>
      <c r="HX151" s="24"/>
      <c r="HY151" s="24"/>
      <c r="HZ151" s="24"/>
      <c r="IA151" s="24"/>
      <c r="IB151" s="24"/>
      <c r="IC151" s="24"/>
      <c r="ID151" s="24"/>
      <c r="IE151" s="24"/>
      <c r="IF151" s="24"/>
      <c r="IG151" s="24"/>
      <c r="IH151" s="24"/>
      <c r="II151" s="24"/>
      <c r="IJ151" s="24"/>
      <c r="IK151" s="24"/>
      <c r="IL151" s="24"/>
      <c r="IM151" s="24"/>
      <c r="IN151" s="24"/>
      <c r="IO151" s="24"/>
      <c r="IP151" s="24"/>
      <c r="IQ151" s="24"/>
      <c r="IR151" s="24"/>
      <c r="IS151" s="24"/>
      <c r="IT151" s="24"/>
      <c r="IU151" s="24"/>
      <c r="IV151" s="24"/>
      <c r="IW151" s="24"/>
    </row>
    <row r="152" s="11" customFormat="true" ht="12.75" hidden="false" customHeight="true" outlineLevel="0" collapsed="false">
      <c r="A152" s="6"/>
      <c r="B152" s="63"/>
      <c r="C152" s="76"/>
      <c r="D152" s="63"/>
      <c r="E152" s="64"/>
      <c r="F152" s="7"/>
      <c r="G152" s="16"/>
      <c r="H152" s="6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  <c r="EL152" s="24"/>
      <c r="EM152" s="24"/>
      <c r="EN152" s="24"/>
      <c r="EO152" s="24"/>
      <c r="EP152" s="24"/>
      <c r="EQ152" s="24"/>
      <c r="ER152" s="24"/>
      <c r="ES152" s="24"/>
      <c r="ET152" s="24"/>
      <c r="EU152" s="24"/>
      <c r="EV152" s="24"/>
      <c r="EW152" s="24"/>
      <c r="EX152" s="24"/>
      <c r="EY152" s="24"/>
      <c r="EZ152" s="24"/>
      <c r="FA152" s="24"/>
      <c r="FB152" s="24"/>
      <c r="FC152" s="24"/>
      <c r="FD152" s="24"/>
      <c r="FE152" s="24"/>
      <c r="FF152" s="24"/>
      <c r="FG152" s="24"/>
      <c r="FH152" s="24"/>
      <c r="FI152" s="24"/>
      <c r="FJ152" s="24"/>
      <c r="FK152" s="24"/>
      <c r="FL152" s="24"/>
      <c r="FM152" s="24"/>
      <c r="FN152" s="24"/>
      <c r="FO152" s="24"/>
      <c r="FP152" s="24"/>
      <c r="FQ152" s="24"/>
      <c r="FR152" s="24"/>
      <c r="FS152" s="24"/>
      <c r="FT152" s="24"/>
      <c r="FU152" s="24"/>
      <c r="FV152" s="24"/>
      <c r="FW152" s="24"/>
      <c r="FX152" s="24"/>
      <c r="FY152" s="24"/>
      <c r="FZ152" s="24"/>
      <c r="GA152" s="24"/>
      <c r="GB152" s="24"/>
      <c r="GC152" s="24"/>
      <c r="GD152" s="24"/>
      <c r="GE152" s="24"/>
      <c r="GF152" s="24"/>
      <c r="GG152" s="24"/>
      <c r="GH152" s="24"/>
      <c r="GI152" s="24"/>
      <c r="GJ152" s="24"/>
      <c r="GK152" s="24"/>
      <c r="GL152" s="24"/>
      <c r="GM152" s="24"/>
      <c r="GN152" s="24"/>
      <c r="GO152" s="24"/>
      <c r="GP152" s="24"/>
      <c r="GQ152" s="24"/>
      <c r="GR152" s="24"/>
      <c r="GS152" s="24"/>
      <c r="GT152" s="24"/>
      <c r="GU152" s="24"/>
      <c r="GV152" s="24"/>
      <c r="GW152" s="24"/>
      <c r="GX152" s="24"/>
      <c r="GY152" s="24"/>
      <c r="GZ152" s="24"/>
      <c r="HA152" s="24"/>
      <c r="HB152" s="24"/>
      <c r="HC152" s="24"/>
      <c r="HD152" s="24"/>
      <c r="HE152" s="24"/>
      <c r="HF152" s="24"/>
      <c r="HG152" s="24"/>
      <c r="HH152" s="24"/>
      <c r="HI152" s="24"/>
      <c r="HJ152" s="24"/>
      <c r="HK152" s="24"/>
      <c r="HL152" s="24"/>
      <c r="HM152" s="24"/>
      <c r="HN152" s="24"/>
      <c r="HO152" s="24"/>
      <c r="HP152" s="24"/>
      <c r="HQ152" s="24"/>
      <c r="HR152" s="24"/>
      <c r="HS152" s="24"/>
      <c r="HT152" s="24"/>
      <c r="HU152" s="24"/>
      <c r="HV152" s="24"/>
      <c r="HW152" s="24"/>
      <c r="HX152" s="24"/>
      <c r="HY152" s="24"/>
      <c r="HZ152" s="24"/>
      <c r="IA152" s="24"/>
      <c r="IB152" s="24"/>
      <c r="IC152" s="24"/>
      <c r="ID152" s="24"/>
      <c r="IE152" s="24"/>
      <c r="IF152" s="24"/>
      <c r="IG152" s="24"/>
      <c r="IH152" s="24"/>
      <c r="II152" s="24"/>
      <c r="IJ152" s="24"/>
      <c r="IK152" s="24"/>
      <c r="IL152" s="24"/>
      <c r="IM152" s="24"/>
      <c r="IN152" s="24"/>
      <c r="IO152" s="24"/>
      <c r="IP152" s="24"/>
      <c r="IQ152" s="24"/>
      <c r="IR152" s="24"/>
      <c r="IS152" s="24"/>
      <c r="IT152" s="24"/>
      <c r="IU152" s="24"/>
      <c r="IV152" s="24"/>
      <c r="IW152" s="24"/>
    </row>
    <row r="153" s="11" customFormat="true" ht="12.75" hidden="false" customHeight="true" outlineLevel="0" collapsed="false">
      <c r="A153" s="6"/>
      <c r="B153" s="6"/>
      <c r="C153" s="76"/>
      <c r="D153" s="98"/>
      <c r="E153" s="7"/>
      <c r="F153" s="7"/>
      <c r="G153" s="16"/>
      <c r="H153" s="6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  <c r="EL153" s="24"/>
      <c r="EM153" s="24"/>
      <c r="EN153" s="24"/>
      <c r="EO153" s="24"/>
      <c r="EP153" s="24"/>
      <c r="EQ153" s="24"/>
      <c r="ER153" s="24"/>
      <c r="ES153" s="24"/>
      <c r="ET153" s="24"/>
      <c r="EU153" s="24"/>
      <c r="EV153" s="24"/>
      <c r="EW153" s="24"/>
      <c r="EX153" s="24"/>
      <c r="EY153" s="24"/>
      <c r="EZ153" s="24"/>
      <c r="FA153" s="24"/>
      <c r="FB153" s="24"/>
      <c r="FC153" s="24"/>
      <c r="FD153" s="24"/>
      <c r="FE153" s="24"/>
      <c r="FF153" s="24"/>
      <c r="FG153" s="24"/>
      <c r="FH153" s="24"/>
      <c r="FI153" s="24"/>
      <c r="FJ153" s="24"/>
      <c r="FK153" s="24"/>
      <c r="FL153" s="24"/>
      <c r="FM153" s="24"/>
      <c r="FN153" s="24"/>
      <c r="FO153" s="24"/>
      <c r="FP153" s="24"/>
      <c r="FQ153" s="24"/>
      <c r="FR153" s="24"/>
      <c r="FS153" s="24"/>
      <c r="FT153" s="24"/>
      <c r="FU153" s="24"/>
      <c r="FV153" s="24"/>
      <c r="FW153" s="24"/>
      <c r="FX153" s="24"/>
      <c r="FY153" s="24"/>
      <c r="FZ153" s="24"/>
      <c r="GA153" s="24"/>
      <c r="GB153" s="24"/>
      <c r="GC153" s="24"/>
      <c r="GD153" s="24"/>
      <c r="GE153" s="24"/>
      <c r="GF153" s="24"/>
      <c r="GG153" s="24"/>
      <c r="GH153" s="24"/>
      <c r="GI153" s="24"/>
      <c r="GJ153" s="24"/>
      <c r="GK153" s="24"/>
      <c r="GL153" s="24"/>
      <c r="GM153" s="24"/>
      <c r="GN153" s="24"/>
      <c r="GO153" s="24"/>
      <c r="GP153" s="24"/>
      <c r="GQ153" s="24"/>
      <c r="GR153" s="24"/>
      <c r="GS153" s="24"/>
      <c r="GT153" s="24"/>
      <c r="GU153" s="24"/>
      <c r="GV153" s="24"/>
      <c r="GW153" s="24"/>
      <c r="GX153" s="24"/>
      <c r="GY153" s="24"/>
      <c r="GZ153" s="24"/>
      <c r="HA153" s="24"/>
      <c r="HB153" s="24"/>
      <c r="HC153" s="24"/>
      <c r="HD153" s="24"/>
      <c r="HE153" s="24"/>
      <c r="HF153" s="24"/>
      <c r="HG153" s="24"/>
      <c r="HH153" s="24"/>
      <c r="HI153" s="24"/>
      <c r="HJ153" s="24"/>
      <c r="HK153" s="24"/>
      <c r="HL153" s="24"/>
      <c r="HM153" s="24"/>
      <c r="HN153" s="24"/>
      <c r="HO153" s="24"/>
      <c r="HP153" s="24"/>
      <c r="HQ153" s="24"/>
      <c r="HR153" s="24"/>
      <c r="HS153" s="24"/>
      <c r="HT153" s="24"/>
      <c r="HU153" s="24"/>
      <c r="HV153" s="24"/>
      <c r="HW153" s="24"/>
      <c r="HX153" s="24"/>
      <c r="HY153" s="24"/>
      <c r="HZ153" s="24"/>
      <c r="IA153" s="24"/>
      <c r="IB153" s="24"/>
      <c r="IC153" s="24"/>
      <c r="ID153" s="24"/>
      <c r="IE153" s="24"/>
      <c r="IF153" s="24"/>
      <c r="IG153" s="24"/>
      <c r="IH153" s="24"/>
      <c r="II153" s="24"/>
      <c r="IJ153" s="24"/>
      <c r="IK153" s="24"/>
      <c r="IL153" s="24"/>
      <c r="IM153" s="24"/>
      <c r="IN153" s="24"/>
      <c r="IO153" s="24"/>
      <c r="IP153" s="24"/>
      <c r="IQ153" s="24"/>
      <c r="IR153" s="24"/>
      <c r="IS153" s="24"/>
      <c r="IT153" s="24"/>
      <c r="IU153" s="24"/>
      <c r="IV153" s="24"/>
      <c r="IW153" s="24"/>
    </row>
    <row r="154" s="11" customFormat="true" ht="12.75" hidden="false" customHeight="true" outlineLevel="0" collapsed="false">
      <c r="A154" s="6"/>
      <c r="B154" s="63"/>
      <c r="C154" s="76"/>
      <c r="D154" s="63"/>
      <c r="E154" s="64"/>
      <c r="F154" s="7"/>
      <c r="G154" s="16"/>
      <c r="H154" s="6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  <c r="EL154" s="24"/>
      <c r="EM154" s="24"/>
      <c r="EN154" s="24"/>
      <c r="EO154" s="24"/>
      <c r="EP154" s="24"/>
      <c r="EQ154" s="24"/>
      <c r="ER154" s="24"/>
      <c r="ES154" s="24"/>
      <c r="ET154" s="24"/>
      <c r="EU154" s="24"/>
      <c r="EV154" s="24"/>
      <c r="EW154" s="24"/>
      <c r="EX154" s="24"/>
      <c r="EY154" s="24"/>
      <c r="EZ154" s="24"/>
      <c r="FA154" s="24"/>
      <c r="FB154" s="24"/>
      <c r="FC154" s="24"/>
      <c r="FD154" s="24"/>
      <c r="FE154" s="24"/>
      <c r="FF154" s="24"/>
      <c r="FG154" s="24"/>
      <c r="FH154" s="24"/>
      <c r="FI154" s="24"/>
      <c r="FJ154" s="24"/>
      <c r="FK154" s="24"/>
      <c r="FL154" s="24"/>
      <c r="FM154" s="24"/>
      <c r="FN154" s="24"/>
      <c r="FO154" s="24"/>
      <c r="FP154" s="24"/>
      <c r="FQ154" s="24"/>
      <c r="FR154" s="24"/>
      <c r="FS154" s="24"/>
      <c r="FT154" s="24"/>
      <c r="FU154" s="24"/>
      <c r="FV154" s="24"/>
      <c r="FW154" s="24"/>
      <c r="FX154" s="24"/>
      <c r="FY154" s="24"/>
      <c r="FZ154" s="24"/>
      <c r="GA154" s="24"/>
      <c r="GB154" s="24"/>
      <c r="GC154" s="24"/>
      <c r="GD154" s="24"/>
      <c r="GE154" s="24"/>
      <c r="GF154" s="24"/>
      <c r="GG154" s="24"/>
      <c r="GH154" s="24"/>
      <c r="GI154" s="24"/>
      <c r="GJ154" s="24"/>
      <c r="GK154" s="24"/>
      <c r="GL154" s="24"/>
      <c r="GM154" s="24"/>
      <c r="GN154" s="24"/>
      <c r="GO154" s="24"/>
      <c r="GP154" s="24"/>
      <c r="GQ154" s="24"/>
      <c r="GR154" s="24"/>
      <c r="GS154" s="24"/>
      <c r="GT154" s="24"/>
      <c r="GU154" s="24"/>
      <c r="GV154" s="24"/>
      <c r="GW154" s="24"/>
      <c r="GX154" s="24"/>
      <c r="GY154" s="24"/>
      <c r="GZ154" s="24"/>
      <c r="HA154" s="24"/>
      <c r="HB154" s="24"/>
      <c r="HC154" s="24"/>
      <c r="HD154" s="24"/>
      <c r="HE154" s="24"/>
      <c r="HF154" s="24"/>
      <c r="HG154" s="24"/>
      <c r="HH154" s="24"/>
      <c r="HI154" s="24"/>
      <c r="HJ154" s="24"/>
      <c r="HK154" s="24"/>
      <c r="HL154" s="24"/>
      <c r="HM154" s="24"/>
      <c r="HN154" s="24"/>
      <c r="HO154" s="24"/>
      <c r="HP154" s="24"/>
      <c r="HQ154" s="24"/>
      <c r="HR154" s="24"/>
      <c r="HS154" s="24"/>
      <c r="HT154" s="24"/>
      <c r="HU154" s="24"/>
      <c r="HV154" s="24"/>
      <c r="HW154" s="24"/>
      <c r="HX154" s="24"/>
      <c r="HY154" s="24"/>
      <c r="HZ154" s="24"/>
      <c r="IA154" s="24"/>
      <c r="IB154" s="24"/>
      <c r="IC154" s="24"/>
      <c r="ID154" s="24"/>
      <c r="IE154" s="24"/>
      <c r="IF154" s="24"/>
      <c r="IG154" s="24"/>
      <c r="IH154" s="24"/>
      <c r="II154" s="24"/>
      <c r="IJ154" s="24"/>
      <c r="IK154" s="24"/>
      <c r="IL154" s="24"/>
      <c r="IM154" s="24"/>
      <c r="IN154" s="24"/>
      <c r="IO154" s="24"/>
      <c r="IP154" s="24"/>
      <c r="IQ154" s="24"/>
      <c r="IR154" s="24"/>
      <c r="IS154" s="24"/>
      <c r="IT154" s="24"/>
      <c r="IU154" s="24"/>
      <c r="IV154" s="24"/>
      <c r="IW154" s="24"/>
    </row>
    <row r="155" s="11" customFormat="true" ht="12.75" hidden="false" customHeight="true" outlineLevel="0" collapsed="false">
      <c r="A155" s="6"/>
      <c r="B155" s="63"/>
      <c r="C155" s="76"/>
      <c r="D155" s="63"/>
      <c r="E155" s="64"/>
      <c r="F155" s="7"/>
      <c r="G155" s="16"/>
      <c r="H155" s="6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  <c r="EL155" s="24"/>
      <c r="EM155" s="24"/>
      <c r="EN155" s="24"/>
      <c r="EO155" s="24"/>
      <c r="EP155" s="24"/>
      <c r="EQ155" s="24"/>
      <c r="ER155" s="24"/>
      <c r="ES155" s="24"/>
      <c r="ET155" s="24"/>
      <c r="EU155" s="24"/>
      <c r="EV155" s="24"/>
      <c r="EW155" s="24"/>
      <c r="EX155" s="24"/>
      <c r="EY155" s="24"/>
      <c r="EZ155" s="24"/>
      <c r="FA155" s="24"/>
      <c r="FB155" s="24"/>
      <c r="FC155" s="24"/>
      <c r="FD155" s="24"/>
      <c r="FE155" s="24"/>
      <c r="FF155" s="24"/>
      <c r="FG155" s="24"/>
      <c r="FH155" s="24"/>
      <c r="FI155" s="24"/>
      <c r="FJ155" s="24"/>
      <c r="FK155" s="24"/>
      <c r="FL155" s="24"/>
      <c r="FM155" s="24"/>
      <c r="FN155" s="24"/>
      <c r="FO155" s="24"/>
      <c r="FP155" s="24"/>
      <c r="FQ155" s="24"/>
      <c r="FR155" s="24"/>
      <c r="FS155" s="24"/>
      <c r="FT155" s="24"/>
      <c r="FU155" s="24"/>
      <c r="FV155" s="24"/>
      <c r="FW155" s="24"/>
      <c r="FX155" s="24"/>
      <c r="FY155" s="24"/>
      <c r="FZ155" s="24"/>
      <c r="GA155" s="24"/>
      <c r="GB155" s="24"/>
      <c r="GC155" s="24"/>
      <c r="GD155" s="24"/>
      <c r="GE155" s="24"/>
      <c r="GF155" s="24"/>
      <c r="GG155" s="24"/>
      <c r="GH155" s="24"/>
      <c r="GI155" s="24"/>
      <c r="GJ155" s="24"/>
      <c r="GK155" s="24"/>
      <c r="GL155" s="24"/>
      <c r="GM155" s="24"/>
      <c r="GN155" s="24"/>
      <c r="GO155" s="24"/>
      <c r="GP155" s="24"/>
      <c r="GQ155" s="24"/>
      <c r="GR155" s="24"/>
      <c r="GS155" s="24"/>
      <c r="GT155" s="24"/>
      <c r="GU155" s="24"/>
      <c r="GV155" s="24"/>
      <c r="GW155" s="24"/>
      <c r="GX155" s="24"/>
      <c r="GY155" s="24"/>
      <c r="GZ155" s="24"/>
      <c r="HA155" s="24"/>
      <c r="HB155" s="24"/>
      <c r="HC155" s="24"/>
      <c r="HD155" s="24"/>
      <c r="HE155" s="24"/>
      <c r="HF155" s="24"/>
      <c r="HG155" s="24"/>
      <c r="HH155" s="24"/>
      <c r="HI155" s="24"/>
      <c r="HJ155" s="24"/>
      <c r="HK155" s="24"/>
      <c r="HL155" s="24"/>
      <c r="HM155" s="24"/>
      <c r="HN155" s="24"/>
      <c r="HO155" s="24"/>
      <c r="HP155" s="24"/>
      <c r="HQ155" s="24"/>
      <c r="HR155" s="24"/>
      <c r="HS155" s="24"/>
      <c r="HT155" s="24"/>
      <c r="HU155" s="24"/>
      <c r="HV155" s="24"/>
      <c r="HW155" s="24"/>
      <c r="HX155" s="24"/>
      <c r="HY155" s="24"/>
      <c r="HZ155" s="24"/>
      <c r="IA155" s="24"/>
      <c r="IB155" s="24"/>
      <c r="IC155" s="24"/>
      <c r="ID155" s="24"/>
      <c r="IE155" s="24"/>
      <c r="IF155" s="24"/>
      <c r="IG155" s="24"/>
      <c r="IH155" s="24"/>
      <c r="II155" s="24"/>
      <c r="IJ155" s="24"/>
      <c r="IK155" s="24"/>
      <c r="IL155" s="24"/>
      <c r="IM155" s="24"/>
      <c r="IN155" s="24"/>
      <c r="IO155" s="24"/>
      <c r="IP155" s="24"/>
      <c r="IQ155" s="24"/>
      <c r="IR155" s="24"/>
      <c r="IS155" s="24"/>
      <c r="IT155" s="24"/>
      <c r="IU155" s="24"/>
      <c r="IV155" s="24"/>
      <c r="IW155" s="24"/>
    </row>
    <row r="156" s="11" customFormat="true" ht="12.75" hidden="false" customHeight="true" outlineLevel="0" collapsed="false">
      <c r="A156" s="6"/>
      <c r="B156" s="63"/>
      <c r="C156" s="76"/>
      <c r="D156" s="63"/>
      <c r="E156" s="64"/>
      <c r="F156" s="7"/>
      <c r="G156" s="16"/>
      <c r="H156" s="6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  <c r="EL156" s="24"/>
      <c r="EM156" s="24"/>
      <c r="EN156" s="24"/>
      <c r="EO156" s="24"/>
      <c r="EP156" s="24"/>
      <c r="EQ156" s="24"/>
      <c r="ER156" s="24"/>
      <c r="ES156" s="24"/>
      <c r="ET156" s="24"/>
      <c r="EU156" s="24"/>
      <c r="EV156" s="24"/>
      <c r="EW156" s="24"/>
      <c r="EX156" s="24"/>
      <c r="EY156" s="24"/>
      <c r="EZ156" s="24"/>
      <c r="FA156" s="24"/>
      <c r="FB156" s="24"/>
      <c r="FC156" s="24"/>
      <c r="FD156" s="24"/>
      <c r="FE156" s="24"/>
      <c r="FF156" s="24"/>
      <c r="FG156" s="24"/>
      <c r="FH156" s="24"/>
      <c r="FI156" s="24"/>
      <c r="FJ156" s="24"/>
      <c r="FK156" s="24"/>
      <c r="FL156" s="24"/>
      <c r="FM156" s="24"/>
      <c r="FN156" s="24"/>
      <c r="FO156" s="24"/>
      <c r="FP156" s="24"/>
      <c r="FQ156" s="24"/>
      <c r="FR156" s="24"/>
      <c r="FS156" s="24"/>
      <c r="FT156" s="24"/>
      <c r="FU156" s="24"/>
      <c r="FV156" s="24"/>
      <c r="FW156" s="24"/>
      <c r="FX156" s="24"/>
      <c r="FY156" s="24"/>
      <c r="FZ156" s="24"/>
      <c r="GA156" s="24"/>
      <c r="GB156" s="24"/>
      <c r="GC156" s="24"/>
      <c r="GD156" s="24"/>
      <c r="GE156" s="24"/>
      <c r="GF156" s="24"/>
      <c r="GG156" s="24"/>
      <c r="GH156" s="24"/>
      <c r="GI156" s="24"/>
      <c r="GJ156" s="24"/>
      <c r="GK156" s="24"/>
      <c r="GL156" s="24"/>
      <c r="GM156" s="24"/>
      <c r="GN156" s="24"/>
      <c r="GO156" s="24"/>
      <c r="GP156" s="24"/>
      <c r="GQ156" s="24"/>
      <c r="GR156" s="24"/>
      <c r="GS156" s="24"/>
      <c r="GT156" s="24"/>
      <c r="GU156" s="24"/>
      <c r="GV156" s="24"/>
      <c r="GW156" s="24"/>
      <c r="GX156" s="24"/>
      <c r="GY156" s="24"/>
      <c r="GZ156" s="24"/>
      <c r="HA156" s="24"/>
      <c r="HB156" s="24"/>
      <c r="HC156" s="24"/>
      <c r="HD156" s="24"/>
      <c r="HE156" s="24"/>
      <c r="HF156" s="24"/>
      <c r="HG156" s="24"/>
      <c r="HH156" s="24"/>
      <c r="HI156" s="24"/>
      <c r="HJ156" s="24"/>
      <c r="HK156" s="24"/>
      <c r="HL156" s="24"/>
      <c r="HM156" s="24"/>
      <c r="HN156" s="24"/>
      <c r="HO156" s="24"/>
      <c r="HP156" s="24"/>
      <c r="HQ156" s="24"/>
      <c r="HR156" s="24"/>
      <c r="HS156" s="24"/>
      <c r="HT156" s="24"/>
      <c r="HU156" s="24"/>
      <c r="HV156" s="24"/>
      <c r="HW156" s="24"/>
      <c r="HX156" s="24"/>
      <c r="HY156" s="24"/>
      <c r="HZ156" s="24"/>
      <c r="IA156" s="24"/>
      <c r="IB156" s="24"/>
      <c r="IC156" s="24"/>
      <c r="ID156" s="24"/>
      <c r="IE156" s="24"/>
      <c r="IF156" s="24"/>
      <c r="IG156" s="24"/>
      <c r="IH156" s="24"/>
      <c r="II156" s="24"/>
      <c r="IJ156" s="24"/>
      <c r="IK156" s="24"/>
      <c r="IL156" s="24"/>
      <c r="IM156" s="24"/>
      <c r="IN156" s="24"/>
      <c r="IO156" s="24"/>
      <c r="IP156" s="24"/>
      <c r="IQ156" s="24"/>
      <c r="IR156" s="24"/>
      <c r="IS156" s="24"/>
      <c r="IT156" s="24"/>
      <c r="IU156" s="24"/>
      <c r="IV156" s="24"/>
      <c r="IW156" s="24"/>
    </row>
    <row r="157" s="11" customFormat="true" ht="12.75" hidden="false" customHeight="true" outlineLevel="0" collapsed="false">
      <c r="A157" s="15" t="s">
        <v>6</v>
      </c>
      <c r="B157" s="63" t="s">
        <v>60</v>
      </c>
      <c r="C157" s="76" t="s">
        <v>35</v>
      </c>
      <c r="D157" s="63" t="n">
        <v>20</v>
      </c>
      <c r="E157" s="64" t="n">
        <v>12</v>
      </c>
      <c r="F157" s="7" t="n">
        <v>240</v>
      </c>
      <c r="G157" s="100" t="n">
        <f aca="false">SUM(F157:F157)</f>
        <v>240</v>
      </c>
      <c r="H157" s="6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  <c r="EL157" s="24"/>
      <c r="EM157" s="24"/>
      <c r="EN157" s="24"/>
      <c r="EO157" s="24"/>
      <c r="EP157" s="24"/>
      <c r="EQ157" s="24"/>
      <c r="ER157" s="24"/>
      <c r="ES157" s="24"/>
      <c r="ET157" s="24"/>
      <c r="EU157" s="24"/>
      <c r="EV157" s="24"/>
      <c r="EW157" s="24"/>
      <c r="EX157" s="24"/>
      <c r="EY157" s="24"/>
      <c r="EZ157" s="24"/>
      <c r="FA157" s="24"/>
      <c r="FB157" s="24"/>
      <c r="FC157" s="24"/>
      <c r="FD157" s="24"/>
      <c r="FE157" s="24"/>
      <c r="FF157" s="24"/>
      <c r="FG157" s="24"/>
      <c r="FH157" s="24"/>
      <c r="FI157" s="24"/>
      <c r="FJ157" s="24"/>
      <c r="FK157" s="24"/>
      <c r="FL157" s="24"/>
      <c r="FM157" s="24"/>
      <c r="FN157" s="24"/>
      <c r="FO157" s="24"/>
      <c r="FP157" s="24"/>
      <c r="FQ157" s="24"/>
      <c r="FR157" s="24"/>
      <c r="FS157" s="24"/>
      <c r="FT157" s="24"/>
      <c r="FU157" s="24"/>
      <c r="FV157" s="24"/>
      <c r="FW157" s="24"/>
      <c r="FX157" s="24"/>
      <c r="FY157" s="24"/>
      <c r="FZ157" s="24"/>
      <c r="GA157" s="24"/>
      <c r="GB157" s="24"/>
      <c r="GC157" s="24"/>
      <c r="GD157" s="24"/>
      <c r="GE157" s="24"/>
      <c r="GF157" s="24"/>
      <c r="GG157" s="24"/>
      <c r="GH157" s="24"/>
      <c r="GI157" s="24"/>
      <c r="GJ157" s="24"/>
      <c r="GK157" s="24"/>
      <c r="GL157" s="24"/>
      <c r="GM157" s="24"/>
      <c r="GN157" s="24"/>
      <c r="GO157" s="24"/>
      <c r="GP157" s="24"/>
      <c r="GQ157" s="24"/>
      <c r="GR157" s="24"/>
      <c r="GS157" s="24"/>
      <c r="GT157" s="24"/>
      <c r="GU157" s="24"/>
      <c r="GV157" s="24"/>
      <c r="GW157" s="24"/>
      <c r="GX157" s="24"/>
      <c r="GY157" s="24"/>
      <c r="GZ157" s="24"/>
      <c r="HA157" s="24"/>
      <c r="HB157" s="24"/>
      <c r="HC157" s="24"/>
      <c r="HD157" s="24"/>
      <c r="HE157" s="24"/>
      <c r="HF157" s="24"/>
      <c r="HG157" s="24"/>
      <c r="HH157" s="24"/>
      <c r="HI157" s="24"/>
      <c r="HJ157" s="24"/>
      <c r="HK157" s="24"/>
      <c r="HL157" s="24"/>
      <c r="HM157" s="24"/>
      <c r="HN157" s="24"/>
      <c r="HO157" s="24"/>
      <c r="HP157" s="24"/>
      <c r="HQ157" s="24"/>
      <c r="HR157" s="24"/>
      <c r="HS157" s="24"/>
      <c r="HT157" s="24"/>
      <c r="HU157" s="24"/>
      <c r="HV157" s="24"/>
      <c r="HW157" s="24"/>
      <c r="HX157" s="24"/>
      <c r="HY157" s="24"/>
      <c r="HZ157" s="24"/>
      <c r="IA157" s="24"/>
      <c r="IB157" s="24"/>
      <c r="IC157" s="24"/>
      <c r="ID157" s="24"/>
      <c r="IE157" s="24"/>
      <c r="IF157" s="24"/>
      <c r="IG157" s="24"/>
      <c r="IH157" s="24"/>
      <c r="II157" s="24"/>
      <c r="IJ157" s="24"/>
      <c r="IK157" s="24"/>
      <c r="IL157" s="24"/>
      <c r="IM157" s="24"/>
      <c r="IN157" s="24"/>
      <c r="IO157" s="24"/>
      <c r="IP157" s="24"/>
      <c r="IQ157" s="24"/>
      <c r="IR157" s="24"/>
      <c r="IS157" s="24"/>
      <c r="IT157" s="24"/>
      <c r="IU157" s="24"/>
      <c r="IV157" s="24"/>
      <c r="IW157" s="24"/>
    </row>
    <row r="158" s="11" customFormat="true" ht="12.75" hidden="false" customHeight="true" outlineLevel="0" collapsed="false">
      <c r="A158" s="15" t="s">
        <v>8</v>
      </c>
      <c r="B158" s="29" t="s">
        <v>61</v>
      </c>
      <c r="C158" s="76" t="s">
        <v>62</v>
      </c>
      <c r="D158" s="99" t="n">
        <v>6</v>
      </c>
      <c r="E158" s="77" t="n">
        <v>6</v>
      </c>
      <c r="F158" s="7" t="n">
        <v>36</v>
      </c>
      <c r="G158" s="100" t="n">
        <f aca="false">SUM(F158:F160)</f>
        <v>256.2</v>
      </c>
      <c r="H158" s="6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24"/>
      <c r="DQ158" s="24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  <c r="EL158" s="24"/>
      <c r="EM158" s="24"/>
      <c r="EN158" s="24"/>
      <c r="EO158" s="24"/>
      <c r="EP158" s="24"/>
      <c r="EQ158" s="24"/>
      <c r="ER158" s="24"/>
      <c r="ES158" s="24"/>
      <c r="ET158" s="24"/>
      <c r="EU158" s="24"/>
      <c r="EV158" s="24"/>
      <c r="EW158" s="24"/>
      <c r="EX158" s="24"/>
      <c r="EY158" s="24"/>
      <c r="EZ158" s="24"/>
      <c r="FA158" s="24"/>
      <c r="FB158" s="24"/>
      <c r="FC158" s="24"/>
      <c r="FD158" s="24"/>
      <c r="FE158" s="24"/>
      <c r="FF158" s="24"/>
      <c r="FG158" s="24"/>
      <c r="FH158" s="24"/>
      <c r="FI158" s="24"/>
      <c r="FJ158" s="24"/>
      <c r="FK158" s="24"/>
      <c r="FL158" s="24"/>
      <c r="FM158" s="24"/>
      <c r="FN158" s="24"/>
      <c r="FO158" s="24"/>
      <c r="FP158" s="24"/>
      <c r="FQ158" s="24"/>
      <c r="FR158" s="24"/>
      <c r="FS158" s="24"/>
      <c r="FT158" s="24"/>
      <c r="FU158" s="24"/>
      <c r="FV158" s="24"/>
      <c r="FW158" s="24"/>
      <c r="FX158" s="24"/>
      <c r="FY158" s="24"/>
      <c r="FZ158" s="24"/>
      <c r="GA158" s="24"/>
      <c r="GB158" s="24"/>
      <c r="GC158" s="24"/>
      <c r="GD158" s="24"/>
      <c r="GE158" s="24"/>
      <c r="GF158" s="24"/>
      <c r="GG158" s="24"/>
      <c r="GH158" s="24"/>
      <c r="GI158" s="24"/>
      <c r="GJ158" s="24"/>
      <c r="GK158" s="24"/>
      <c r="GL158" s="24"/>
      <c r="GM158" s="24"/>
      <c r="GN158" s="24"/>
      <c r="GO158" s="24"/>
      <c r="GP158" s="24"/>
      <c r="GQ158" s="24"/>
      <c r="GR158" s="24"/>
      <c r="GS158" s="24"/>
      <c r="GT158" s="24"/>
      <c r="GU158" s="24"/>
      <c r="GV158" s="24"/>
      <c r="GW158" s="24"/>
      <c r="GX158" s="24"/>
      <c r="GY158" s="24"/>
      <c r="GZ158" s="24"/>
      <c r="HA158" s="24"/>
      <c r="HB158" s="24"/>
      <c r="HC158" s="24"/>
      <c r="HD158" s="24"/>
      <c r="HE158" s="24"/>
      <c r="HF158" s="24"/>
      <c r="HG158" s="24"/>
      <c r="HH158" s="24"/>
      <c r="HI158" s="24"/>
      <c r="HJ158" s="24"/>
      <c r="HK158" s="24"/>
      <c r="HL158" s="24"/>
      <c r="HM158" s="24"/>
      <c r="HN158" s="24"/>
      <c r="HO158" s="24"/>
      <c r="HP158" s="24"/>
      <c r="HQ158" s="24"/>
      <c r="HR158" s="24"/>
      <c r="HS158" s="24"/>
      <c r="HT158" s="24"/>
      <c r="HU158" s="24"/>
      <c r="HV158" s="24"/>
      <c r="HW158" s="24"/>
      <c r="HX158" s="24"/>
      <c r="HY158" s="24"/>
      <c r="HZ158" s="24"/>
      <c r="IA158" s="24"/>
      <c r="IB158" s="24"/>
      <c r="IC158" s="24"/>
      <c r="ID158" s="24"/>
      <c r="IE158" s="24"/>
      <c r="IF158" s="24"/>
      <c r="IG158" s="24"/>
      <c r="IH158" s="24"/>
      <c r="II158" s="24"/>
      <c r="IJ158" s="24"/>
      <c r="IK158" s="24"/>
      <c r="IL158" s="24"/>
      <c r="IM158" s="24"/>
      <c r="IN158" s="24"/>
      <c r="IO158" s="24"/>
      <c r="IP158" s="24"/>
      <c r="IQ158" s="24"/>
      <c r="IR158" s="24"/>
      <c r="IS158" s="24"/>
      <c r="IT158" s="24"/>
      <c r="IU158" s="24"/>
      <c r="IV158" s="24"/>
      <c r="IW158" s="24"/>
    </row>
    <row r="159" s="11" customFormat="true" ht="12.75" hidden="false" customHeight="true" outlineLevel="0" collapsed="false">
      <c r="A159" s="15"/>
      <c r="B159" s="63" t="s">
        <v>63</v>
      </c>
      <c r="C159" s="76" t="s">
        <v>64</v>
      </c>
      <c r="D159" s="63" t="n">
        <v>8</v>
      </c>
      <c r="E159" s="64" t="n">
        <v>16.9</v>
      </c>
      <c r="F159" s="7" t="n">
        <v>135.2</v>
      </c>
      <c r="G159" s="100"/>
      <c r="H159" s="6"/>
      <c r="I159" s="24"/>
      <c r="J159" s="24"/>
      <c r="K159" s="26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24"/>
      <c r="DQ159" s="24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  <c r="EL159" s="24"/>
      <c r="EM159" s="24"/>
      <c r="EN159" s="24"/>
      <c r="EO159" s="24"/>
      <c r="EP159" s="24"/>
      <c r="EQ159" s="24"/>
      <c r="ER159" s="24"/>
      <c r="ES159" s="24"/>
      <c r="ET159" s="24"/>
      <c r="EU159" s="24"/>
      <c r="EV159" s="24"/>
      <c r="EW159" s="24"/>
      <c r="EX159" s="24"/>
      <c r="EY159" s="24"/>
      <c r="EZ159" s="24"/>
      <c r="FA159" s="24"/>
      <c r="FB159" s="24"/>
      <c r="FC159" s="24"/>
      <c r="FD159" s="24"/>
      <c r="FE159" s="24"/>
      <c r="FF159" s="24"/>
      <c r="FG159" s="24"/>
      <c r="FH159" s="24"/>
      <c r="FI159" s="24"/>
      <c r="FJ159" s="24"/>
      <c r="FK159" s="24"/>
      <c r="FL159" s="24"/>
      <c r="FM159" s="24"/>
      <c r="FN159" s="24"/>
      <c r="FO159" s="24"/>
      <c r="FP159" s="24"/>
      <c r="FQ159" s="24"/>
      <c r="FR159" s="24"/>
      <c r="FS159" s="24"/>
      <c r="FT159" s="24"/>
      <c r="FU159" s="24"/>
      <c r="FV159" s="24"/>
      <c r="FW159" s="24"/>
      <c r="FX159" s="24"/>
      <c r="FY159" s="24"/>
      <c r="FZ159" s="24"/>
      <c r="GA159" s="24"/>
      <c r="GB159" s="24"/>
      <c r="GC159" s="24"/>
      <c r="GD159" s="24"/>
      <c r="GE159" s="24"/>
      <c r="GF159" s="24"/>
      <c r="GG159" s="24"/>
      <c r="GH159" s="24"/>
      <c r="GI159" s="24"/>
      <c r="GJ159" s="24"/>
      <c r="GK159" s="24"/>
      <c r="GL159" s="24"/>
      <c r="GM159" s="24"/>
      <c r="GN159" s="24"/>
      <c r="GO159" s="24"/>
      <c r="GP159" s="24"/>
      <c r="GQ159" s="24"/>
      <c r="GR159" s="24"/>
      <c r="GS159" s="24"/>
      <c r="GT159" s="24"/>
      <c r="GU159" s="24"/>
      <c r="GV159" s="24"/>
      <c r="GW159" s="24"/>
      <c r="GX159" s="24"/>
      <c r="GY159" s="24"/>
      <c r="GZ159" s="24"/>
      <c r="HA159" s="24"/>
      <c r="HB159" s="24"/>
      <c r="HC159" s="24"/>
      <c r="HD159" s="24"/>
      <c r="HE159" s="24"/>
      <c r="HF159" s="24"/>
      <c r="HG159" s="24"/>
      <c r="HH159" s="24"/>
      <c r="HI159" s="24"/>
      <c r="HJ159" s="24"/>
      <c r="HK159" s="24"/>
      <c r="HL159" s="24"/>
      <c r="HM159" s="24"/>
      <c r="HN159" s="24"/>
      <c r="HO159" s="24"/>
      <c r="HP159" s="24"/>
      <c r="HQ159" s="24"/>
      <c r="HR159" s="24"/>
      <c r="HS159" s="24"/>
      <c r="HT159" s="24"/>
      <c r="HU159" s="24"/>
      <c r="HV159" s="24"/>
      <c r="HW159" s="24"/>
      <c r="HX159" s="24"/>
      <c r="HY159" s="24"/>
      <c r="HZ159" s="24"/>
      <c r="IA159" s="24"/>
      <c r="IB159" s="24"/>
      <c r="IC159" s="24"/>
      <c r="ID159" s="24"/>
      <c r="IE159" s="24"/>
      <c r="IF159" s="24"/>
      <c r="IG159" s="24"/>
      <c r="IH159" s="24"/>
      <c r="II159" s="24"/>
      <c r="IJ159" s="24"/>
      <c r="IK159" s="24"/>
      <c r="IL159" s="24"/>
      <c r="IM159" s="24"/>
      <c r="IN159" s="24"/>
      <c r="IO159" s="24"/>
      <c r="IP159" s="24"/>
      <c r="IQ159" s="24"/>
      <c r="IR159" s="24"/>
      <c r="IS159" s="24"/>
      <c r="IT159" s="24"/>
      <c r="IU159" s="24"/>
      <c r="IV159" s="24"/>
      <c r="IW159" s="24"/>
    </row>
    <row r="160" s="11" customFormat="true" ht="12.75" hidden="false" customHeight="true" outlineLevel="0" collapsed="false">
      <c r="A160" s="15"/>
      <c r="B160" s="63" t="s">
        <v>65</v>
      </c>
      <c r="C160" s="76" t="s">
        <v>35</v>
      </c>
      <c r="D160" s="63" t="n">
        <v>25</v>
      </c>
      <c r="E160" s="64" t="n">
        <v>3.4</v>
      </c>
      <c r="F160" s="7" t="n">
        <v>85</v>
      </c>
      <c r="G160" s="100"/>
      <c r="H160" s="6"/>
      <c r="I160" s="24"/>
      <c r="J160" s="24"/>
      <c r="K160" s="26"/>
      <c r="L160" s="26"/>
      <c r="M160" s="26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24"/>
      <c r="DQ160" s="24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  <c r="EL160" s="24"/>
      <c r="EM160" s="24"/>
      <c r="EN160" s="24"/>
      <c r="EO160" s="24"/>
      <c r="EP160" s="24"/>
      <c r="EQ160" s="24"/>
      <c r="ER160" s="24"/>
      <c r="ES160" s="24"/>
      <c r="ET160" s="24"/>
      <c r="EU160" s="24"/>
      <c r="EV160" s="24"/>
      <c r="EW160" s="24"/>
      <c r="EX160" s="24"/>
      <c r="EY160" s="24"/>
      <c r="EZ160" s="24"/>
      <c r="FA160" s="24"/>
      <c r="FB160" s="24"/>
      <c r="FC160" s="24"/>
      <c r="FD160" s="24"/>
      <c r="FE160" s="24"/>
      <c r="FF160" s="24"/>
      <c r="FG160" s="24"/>
      <c r="FH160" s="24"/>
      <c r="FI160" s="24"/>
      <c r="FJ160" s="24"/>
      <c r="FK160" s="24"/>
      <c r="FL160" s="24"/>
      <c r="FM160" s="24"/>
      <c r="FN160" s="24"/>
      <c r="FO160" s="24"/>
      <c r="FP160" s="24"/>
      <c r="FQ160" s="24"/>
      <c r="FR160" s="24"/>
      <c r="FS160" s="24"/>
      <c r="FT160" s="24"/>
      <c r="FU160" s="24"/>
      <c r="FV160" s="24"/>
      <c r="FW160" s="24"/>
      <c r="FX160" s="24"/>
      <c r="FY160" s="24"/>
      <c r="FZ160" s="24"/>
      <c r="GA160" s="24"/>
      <c r="GB160" s="24"/>
      <c r="GC160" s="24"/>
      <c r="GD160" s="24"/>
      <c r="GE160" s="24"/>
      <c r="GF160" s="24"/>
      <c r="GG160" s="24"/>
      <c r="GH160" s="24"/>
      <c r="GI160" s="24"/>
      <c r="GJ160" s="24"/>
      <c r="GK160" s="24"/>
      <c r="GL160" s="24"/>
      <c r="GM160" s="24"/>
      <c r="GN160" s="24"/>
      <c r="GO160" s="24"/>
      <c r="GP160" s="24"/>
      <c r="GQ160" s="24"/>
      <c r="GR160" s="24"/>
      <c r="GS160" s="24"/>
      <c r="GT160" s="24"/>
      <c r="GU160" s="24"/>
      <c r="GV160" s="24"/>
      <c r="GW160" s="24"/>
      <c r="GX160" s="24"/>
      <c r="GY160" s="24"/>
      <c r="GZ160" s="24"/>
      <c r="HA160" s="24"/>
      <c r="HB160" s="24"/>
      <c r="HC160" s="24"/>
      <c r="HD160" s="24"/>
      <c r="HE160" s="24"/>
      <c r="HF160" s="24"/>
      <c r="HG160" s="24"/>
      <c r="HH160" s="24"/>
      <c r="HI160" s="24"/>
      <c r="HJ160" s="24"/>
      <c r="HK160" s="24"/>
      <c r="HL160" s="24"/>
      <c r="HM160" s="24"/>
      <c r="HN160" s="24"/>
      <c r="HO160" s="24"/>
      <c r="HP160" s="24"/>
      <c r="HQ160" s="24"/>
      <c r="HR160" s="24"/>
      <c r="HS160" s="24"/>
      <c r="HT160" s="24"/>
      <c r="HU160" s="24"/>
      <c r="HV160" s="24"/>
      <c r="HW160" s="24"/>
      <c r="HX160" s="24"/>
      <c r="HY160" s="24"/>
      <c r="HZ160" s="24"/>
      <c r="IA160" s="24"/>
      <c r="IB160" s="24"/>
      <c r="IC160" s="24"/>
      <c r="ID160" s="24"/>
      <c r="IE160" s="24"/>
      <c r="IF160" s="24"/>
      <c r="IG160" s="24"/>
      <c r="IH160" s="24"/>
      <c r="II160" s="24"/>
      <c r="IJ160" s="24"/>
      <c r="IK160" s="24"/>
      <c r="IL160" s="24"/>
      <c r="IM160" s="24"/>
      <c r="IN160" s="24"/>
      <c r="IO160" s="24"/>
      <c r="IP160" s="24"/>
      <c r="IQ160" s="24"/>
      <c r="IR160" s="24"/>
      <c r="IS160" s="24"/>
      <c r="IT160" s="24"/>
      <c r="IU160" s="24"/>
      <c r="IV160" s="24"/>
      <c r="IW160" s="24"/>
    </row>
    <row r="161" s="11" customFormat="true" ht="12.75" hidden="false" customHeight="true" outlineLevel="0" collapsed="false">
      <c r="A161" s="15" t="s">
        <v>7</v>
      </c>
      <c r="B161" s="6" t="s">
        <v>68</v>
      </c>
      <c r="C161" s="76" t="s">
        <v>69</v>
      </c>
      <c r="D161" s="98" t="n">
        <v>120</v>
      </c>
      <c r="E161" s="7" t="n">
        <v>0.85</v>
      </c>
      <c r="F161" s="7" t="n">
        <v>102</v>
      </c>
      <c r="G161" s="100" t="n">
        <f aca="false">SUM(F161:F161)</f>
        <v>102</v>
      </c>
      <c r="H161" s="6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24"/>
      <c r="DQ161" s="24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  <c r="EL161" s="24"/>
      <c r="EM161" s="24"/>
      <c r="EN161" s="24"/>
      <c r="EO161" s="24"/>
      <c r="EP161" s="24"/>
      <c r="EQ161" s="24"/>
      <c r="ER161" s="24"/>
      <c r="ES161" s="24"/>
      <c r="ET161" s="24"/>
      <c r="EU161" s="24"/>
      <c r="EV161" s="24"/>
      <c r="EW161" s="24"/>
      <c r="EX161" s="24"/>
      <c r="EY161" s="24"/>
      <c r="EZ161" s="24"/>
      <c r="FA161" s="24"/>
      <c r="FB161" s="24"/>
      <c r="FC161" s="24"/>
      <c r="FD161" s="24"/>
      <c r="FE161" s="24"/>
      <c r="FF161" s="24"/>
      <c r="FG161" s="24"/>
      <c r="FH161" s="24"/>
      <c r="FI161" s="24"/>
      <c r="FJ161" s="24"/>
      <c r="FK161" s="24"/>
      <c r="FL161" s="24"/>
      <c r="FM161" s="24"/>
      <c r="FN161" s="24"/>
      <c r="FO161" s="24"/>
      <c r="FP161" s="24"/>
      <c r="FQ161" s="24"/>
      <c r="FR161" s="24"/>
      <c r="FS161" s="24"/>
      <c r="FT161" s="24"/>
      <c r="FU161" s="24"/>
      <c r="FV161" s="24"/>
      <c r="FW161" s="24"/>
      <c r="FX161" s="24"/>
      <c r="FY161" s="24"/>
      <c r="FZ161" s="24"/>
      <c r="GA161" s="24"/>
      <c r="GB161" s="24"/>
      <c r="GC161" s="24"/>
      <c r="GD161" s="24"/>
      <c r="GE161" s="24"/>
      <c r="GF161" s="24"/>
      <c r="GG161" s="24"/>
      <c r="GH161" s="24"/>
      <c r="GI161" s="24"/>
      <c r="GJ161" s="24"/>
      <c r="GK161" s="24"/>
      <c r="GL161" s="24"/>
      <c r="GM161" s="24"/>
      <c r="GN161" s="24"/>
      <c r="GO161" s="24"/>
      <c r="GP161" s="24"/>
      <c r="GQ161" s="24"/>
      <c r="GR161" s="24"/>
      <c r="GS161" s="24"/>
      <c r="GT161" s="24"/>
      <c r="GU161" s="24"/>
      <c r="GV161" s="24"/>
      <c r="GW161" s="24"/>
      <c r="GX161" s="24"/>
      <c r="GY161" s="24"/>
      <c r="GZ161" s="24"/>
      <c r="HA161" s="24"/>
      <c r="HB161" s="24"/>
      <c r="HC161" s="24"/>
      <c r="HD161" s="24"/>
      <c r="HE161" s="24"/>
      <c r="HF161" s="24"/>
      <c r="HG161" s="24"/>
      <c r="HH161" s="24"/>
      <c r="HI161" s="24"/>
      <c r="HJ161" s="24"/>
      <c r="HK161" s="24"/>
      <c r="HL161" s="24"/>
      <c r="HM161" s="24"/>
      <c r="HN161" s="24"/>
      <c r="HO161" s="24"/>
      <c r="HP161" s="24"/>
      <c r="HQ161" s="24"/>
      <c r="HR161" s="24"/>
      <c r="HS161" s="24"/>
      <c r="HT161" s="24"/>
      <c r="HU161" s="24"/>
      <c r="HV161" s="24"/>
      <c r="HW161" s="24"/>
      <c r="HX161" s="24"/>
      <c r="HY161" s="24"/>
      <c r="HZ161" s="24"/>
      <c r="IA161" s="24"/>
      <c r="IB161" s="24"/>
      <c r="IC161" s="24"/>
      <c r="ID161" s="24"/>
      <c r="IE161" s="24"/>
      <c r="IF161" s="24"/>
      <c r="IG161" s="24"/>
      <c r="IH161" s="24"/>
      <c r="II161" s="24"/>
      <c r="IJ161" s="24"/>
      <c r="IK161" s="24"/>
      <c r="IL161" s="24"/>
      <c r="IM161" s="24"/>
      <c r="IN161" s="24"/>
      <c r="IO161" s="24"/>
      <c r="IP161" s="24"/>
      <c r="IQ161" s="24"/>
      <c r="IR161" s="24"/>
      <c r="IS161" s="24"/>
      <c r="IT161" s="24"/>
      <c r="IU161" s="24"/>
      <c r="IV161" s="24"/>
      <c r="IW161" s="24"/>
    </row>
    <row r="162" s="11" customFormat="true" ht="12.75" hidden="false" customHeight="true" outlineLevel="0" collapsed="false">
      <c r="A162" s="15" t="s">
        <v>9</v>
      </c>
      <c r="B162" s="6" t="s">
        <v>70</v>
      </c>
      <c r="C162" s="76" t="s">
        <v>71</v>
      </c>
      <c r="D162" s="98" t="n">
        <v>1</v>
      </c>
      <c r="E162" s="7" t="n">
        <v>81</v>
      </c>
      <c r="F162" s="7" t="n">
        <v>81</v>
      </c>
      <c r="G162" s="100" t="n">
        <f aca="false">SUM(F162:F162)</f>
        <v>81</v>
      </c>
      <c r="H162" s="6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24"/>
      <c r="DQ162" s="24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  <c r="EL162" s="24"/>
      <c r="EM162" s="24"/>
      <c r="EN162" s="24"/>
      <c r="EO162" s="24"/>
      <c r="EP162" s="24"/>
      <c r="EQ162" s="24"/>
      <c r="ER162" s="24"/>
      <c r="ES162" s="24"/>
      <c r="ET162" s="24"/>
      <c r="EU162" s="24"/>
      <c r="EV162" s="24"/>
      <c r="EW162" s="24"/>
      <c r="EX162" s="24"/>
      <c r="EY162" s="24"/>
      <c r="EZ162" s="24"/>
      <c r="FA162" s="24"/>
      <c r="FB162" s="24"/>
      <c r="FC162" s="24"/>
      <c r="FD162" s="24"/>
      <c r="FE162" s="24"/>
      <c r="FF162" s="24"/>
      <c r="FG162" s="24"/>
      <c r="FH162" s="24"/>
      <c r="FI162" s="24"/>
      <c r="FJ162" s="24"/>
      <c r="FK162" s="24"/>
      <c r="FL162" s="24"/>
      <c r="FM162" s="24"/>
      <c r="FN162" s="24"/>
      <c r="FO162" s="24"/>
      <c r="FP162" s="24"/>
      <c r="FQ162" s="24"/>
      <c r="FR162" s="24"/>
      <c r="FS162" s="24"/>
      <c r="FT162" s="24"/>
      <c r="FU162" s="24"/>
      <c r="FV162" s="24"/>
      <c r="FW162" s="24"/>
      <c r="FX162" s="24"/>
      <c r="FY162" s="24"/>
      <c r="FZ162" s="24"/>
      <c r="GA162" s="24"/>
      <c r="GB162" s="24"/>
      <c r="GC162" s="24"/>
      <c r="GD162" s="24"/>
      <c r="GE162" s="24"/>
      <c r="GF162" s="24"/>
      <c r="GG162" s="24"/>
      <c r="GH162" s="24"/>
      <c r="GI162" s="24"/>
      <c r="GJ162" s="24"/>
      <c r="GK162" s="24"/>
      <c r="GL162" s="24"/>
      <c r="GM162" s="24"/>
      <c r="GN162" s="24"/>
      <c r="GO162" s="24"/>
      <c r="GP162" s="24"/>
      <c r="GQ162" s="24"/>
      <c r="GR162" s="24"/>
      <c r="GS162" s="24"/>
      <c r="GT162" s="24"/>
      <c r="GU162" s="24"/>
      <c r="GV162" s="24"/>
      <c r="GW162" s="24"/>
      <c r="GX162" s="24"/>
      <c r="GY162" s="24"/>
      <c r="GZ162" s="24"/>
      <c r="HA162" s="24"/>
      <c r="HB162" s="24"/>
      <c r="HC162" s="24"/>
      <c r="HD162" s="24"/>
      <c r="HE162" s="24"/>
      <c r="HF162" s="24"/>
      <c r="HG162" s="24"/>
      <c r="HH162" s="24"/>
      <c r="HI162" s="24"/>
      <c r="HJ162" s="24"/>
      <c r="HK162" s="24"/>
      <c r="HL162" s="24"/>
      <c r="HM162" s="24"/>
      <c r="HN162" s="24"/>
      <c r="HO162" s="24"/>
      <c r="HP162" s="24"/>
      <c r="HQ162" s="24"/>
      <c r="HR162" s="24"/>
      <c r="HS162" s="24"/>
      <c r="HT162" s="24"/>
      <c r="HU162" s="24"/>
      <c r="HV162" s="24"/>
      <c r="HW162" s="24"/>
      <c r="HX162" s="24"/>
      <c r="HY162" s="24"/>
      <c r="HZ162" s="24"/>
      <c r="IA162" s="24"/>
      <c r="IB162" s="24"/>
      <c r="IC162" s="24"/>
      <c r="ID162" s="24"/>
      <c r="IE162" s="24"/>
      <c r="IF162" s="24"/>
      <c r="IG162" s="24"/>
      <c r="IH162" s="24"/>
      <c r="II162" s="24"/>
      <c r="IJ162" s="24"/>
      <c r="IK162" s="24"/>
      <c r="IL162" s="24"/>
      <c r="IM162" s="24"/>
      <c r="IN162" s="24"/>
      <c r="IO162" s="24"/>
      <c r="IP162" s="24"/>
      <c r="IQ162" s="24"/>
      <c r="IR162" s="24"/>
      <c r="IS162" s="24"/>
      <c r="IT162" s="24"/>
      <c r="IU162" s="24"/>
      <c r="IV162" s="24"/>
      <c r="IW162" s="24"/>
    </row>
    <row r="163" s="11" customFormat="true" ht="12.75" hidden="false" customHeight="true" outlineLevel="0" collapsed="false">
      <c r="A163" s="15" t="s">
        <v>10</v>
      </c>
      <c r="B163" s="6" t="s">
        <v>97</v>
      </c>
      <c r="C163" s="76" t="s">
        <v>64</v>
      </c>
      <c r="D163" s="98" t="n">
        <v>2</v>
      </c>
      <c r="E163" s="7" t="n">
        <v>2.75</v>
      </c>
      <c r="F163" s="7" t="n">
        <v>5.5</v>
      </c>
      <c r="G163" s="100" t="n">
        <f aca="false">SUM(F163:F165)</f>
        <v>20</v>
      </c>
      <c r="H163" s="6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24"/>
      <c r="DQ163" s="24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  <c r="EL163" s="24"/>
      <c r="EM163" s="24"/>
      <c r="EN163" s="24"/>
      <c r="EO163" s="24"/>
      <c r="EP163" s="24"/>
      <c r="EQ163" s="24"/>
      <c r="ER163" s="24"/>
      <c r="ES163" s="24"/>
      <c r="ET163" s="24"/>
      <c r="EU163" s="24"/>
      <c r="EV163" s="24"/>
      <c r="EW163" s="24"/>
      <c r="EX163" s="24"/>
      <c r="EY163" s="24"/>
      <c r="EZ163" s="24"/>
      <c r="FA163" s="24"/>
      <c r="FB163" s="24"/>
      <c r="FC163" s="24"/>
      <c r="FD163" s="24"/>
      <c r="FE163" s="24"/>
      <c r="FF163" s="24"/>
      <c r="FG163" s="24"/>
      <c r="FH163" s="24"/>
      <c r="FI163" s="24"/>
      <c r="FJ163" s="24"/>
      <c r="FK163" s="24"/>
      <c r="FL163" s="24"/>
      <c r="FM163" s="24"/>
      <c r="FN163" s="24"/>
      <c r="FO163" s="24"/>
      <c r="FP163" s="24"/>
      <c r="FQ163" s="24"/>
      <c r="FR163" s="24"/>
      <c r="FS163" s="24"/>
      <c r="FT163" s="24"/>
      <c r="FU163" s="24"/>
      <c r="FV163" s="24"/>
      <c r="FW163" s="24"/>
      <c r="FX163" s="24"/>
      <c r="FY163" s="24"/>
      <c r="FZ163" s="24"/>
      <c r="GA163" s="24"/>
      <c r="GB163" s="24"/>
      <c r="GC163" s="24"/>
      <c r="GD163" s="24"/>
      <c r="GE163" s="24"/>
      <c r="GF163" s="24"/>
      <c r="GG163" s="24"/>
      <c r="GH163" s="24"/>
      <c r="GI163" s="24"/>
      <c r="GJ163" s="24"/>
      <c r="GK163" s="24"/>
      <c r="GL163" s="24"/>
      <c r="GM163" s="24"/>
      <c r="GN163" s="24"/>
      <c r="GO163" s="24"/>
      <c r="GP163" s="24"/>
      <c r="GQ163" s="24"/>
      <c r="GR163" s="24"/>
      <c r="GS163" s="24"/>
      <c r="GT163" s="24"/>
      <c r="GU163" s="24"/>
      <c r="GV163" s="24"/>
      <c r="GW163" s="24"/>
      <c r="GX163" s="24"/>
      <c r="GY163" s="24"/>
      <c r="GZ163" s="24"/>
      <c r="HA163" s="24"/>
      <c r="HB163" s="24"/>
      <c r="HC163" s="24"/>
      <c r="HD163" s="24"/>
      <c r="HE163" s="24"/>
      <c r="HF163" s="24"/>
      <c r="HG163" s="24"/>
      <c r="HH163" s="24"/>
      <c r="HI163" s="24"/>
      <c r="HJ163" s="24"/>
      <c r="HK163" s="24"/>
      <c r="HL163" s="24"/>
      <c r="HM163" s="24"/>
      <c r="HN163" s="24"/>
      <c r="HO163" s="24"/>
      <c r="HP163" s="24"/>
      <c r="HQ163" s="24"/>
      <c r="HR163" s="24"/>
      <c r="HS163" s="24"/>
      <c r="HT163" s="24"/>
      <c r="HU163" s="24"/>
      <c r="HV163" s="24"/>
      <c r="HW163" s="24"/>
      <c r="HX163" s="24"/>
      <c r="HY163" s="24"/>
      <c r="HZ163" s="24"/>
      <c r="IA163" s="24"/>
      <c r="IB163" s="24"/>
      <c r="IC163" s="24"/>
      <c r="ID163" s="24"/>
      <c r="IE163" s="24"/>
      <c r="IF163" s="24"/>
      <c r="IG163" s="24"/>
      <c r="IH163" s="24"/>
      <c r="II163" s="24"/>
      <c r="IJ163" s="24"/>
      <c r="IK163" s="24"/>
      <c r="IL163" s="24"/>
      <c r="IM163" s="24"/>
      <c r="IN163" s="24"/>
      <c r="IO163" s="24"/>
      <c r="IP163" s="24"/>
      <c r="IQ163" s="24"/>
      <c r="IR163" s="24"/>
      <c r="IS163" s="24"/>
      <c r="IT163" s="24"/>
      <c r="IU163" s="24"/>
      <c r="IV163" s="24"/>
      <c r="IW163" s="24"/>
    </row>
    <row r="164" s="11" customFormat="true" ht="12.75" hidden="false" customHeight="true" outlineLevel="0" collapsed="false">
      <c r="A164" s="15"/>
      <c r="B164" s="6" t="s">
        <v>81</v>
      </c>
      <c r="C164" s="76" t="s">
        <v>82</v>
      </c>
      <c r="D164" s="98" t="n">
        <v>1</v>
      </c>
      <c r="E164" s="7" t="n">
        <v>7.5</v>
      </c>
      <c r="F164" s="7" t="n">
        <v>7.5</v>
      </c>
      <c r="G164" s="100"/>
      <c r="H164" s="6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  <c r="EL164" s="24"/>
      <c r="EM164" s="24"/>
      <c r="EN164" s="24"/>
      <c r="EO164" s="24"/>
      <c r="EP164" s="24"/>
      <c r="EQ164" s="24"/>
      <c r="ER164" s="24"/>
      <c r="ES164" s="24"/>
      <c r="ET164" s="24"/>
      <c r="EU164" s="24"/>
      <c r="EV164" s="24"/>
      <c r="EW164" s="24"/>
      <c r="EX164" s="24"/>
      <c r="EY164" s="24"/>
      <c r="EZ164" s="24"/>
      <c r="FA164" s="24"/>
      <c r="FB164" s="24"/>
      <c r="FC164" s="24"/>
      <c r="FD164" s="24"/>
      <c r="FE164" s="24"/>
      <c r="FF164" s="24"/>
      <c r="FG164" s="24"/>
      <c r="FH164" s="24"/>
      <c r="FI164" s="24"/>
      <c r="FJ164" s="24"/>
      <c r="FK164" s="24"/>
      <c r="FL164" s="24"/>
      <c r="FM164" s="24"/>
      <c r="FN164" s="24"/>
      <c r="FO164" s="24"/>
      <c r="FP164" s="24"/>
      <c r="FQ164" s="24"/>
      <c r="FR164" s="24"/>
      <c r="FS164" s="24"/>
      <c r="FT164" s="24"/>
      <c r="FU164" s="24"/>
      <c r="FV164" s="24"/>
      <c r="FW164" s="24"/>
      <c r="FX164" s="24"/>
      <c r="FY164" s="24"/>
      <c r="FZ164" s="24"/>
      <c r="GA164" s="24"/>
      <c r="GB164" s="24"/>
      <c r="GC164" s="24"/>
      <c r="GD164" s="24"/>
      <c r="GE164" s="24"/>
      <c r="GF164" s="24"/>
      <c r="GG164" s="24"/>
      <c r="GH164" s="24"/>
      <c r="GI164" s="24"/>
      <c r="GJ164" s="24"/>
      <c r="GK164" s="24"/>
      <c r="GL164" s="24"/>
      <c r="GM164" s="24"/>
      <c r="GN164" s="24"/>
      <c r="GO164" s="24"/>
      <c r="GP164" s="24"/>
      <c r="GQ164" s="24"/>
      <c r="GR164" s="24"/>
      <c r="GS164" s="24"/>
      <c r="GT164" s="24"/>
      <c r="GU164" s="24"/>
      <c r="GV164" s="24"/>
      <c r="GW164" s="24"/>
      <c r="GX164" s="24"/>
      <c r="GY164" s="24"/>
      <c r="GZ164" s="24"/>
      <c r="HA164" s="24"/>
      <c r="HB164" s="24"/>
      <c r="HC164" s="24"/>
      <c r="HD164" s="24"/>
      <c r="HE164" s="24"/>
      <c r="HF164" s="24"/>
      <c r="HG164" s="24"/>
      <c r="HH164" s="24"/>
      <c r="HI164" s="24"/>
      <c r="HJ164" s="24"/>
      <c r="HK164" s="24"/>
      <c r="HL164" s="24"/>
      <c r="HM164" s="24"/>
      <c r="HN164" s="24"/>
      <c r="HO164" s="24"/>
      <c r="HP164" s="24"/>
      <c r="HQ164" s="24"/>
      <c r="HR164" s="24"/>
      <c r="HS164" s="24"/>
      <c r="HT164" s="24"/>
      <c r="HU164" s="24"/>
      <c r="HV164" s="24"/>
      <c r="HW164" s="24"/>
      <c r="HX164" s="24"/>
      <c r="HY164" s="24"/>
      <c r="HZ164" s="24"/>
      <c r="IA164" s="24"/>
      <c r="IB164" s="24"/>
      <c r="IC164" s="24"/>
      <c r="ID164" s="24"/>
      <c r="IE164" s="24"/>
      <c r="IF164" s="24"/>
      <c r="IG164" s="24"/>
      <c r="IH164" s="24"/>
      <c r="II164" s="24"/>
      <c r="IJ164" s="24"/>
      <c r="IK164" s="24"/>
      <c r="IL164" s="24"/>
      <c r="IM164" s="24"/>
      <c r="IN164" s="24"/>
      <c r="IO164" s="24"/>
      <c r="IP164" s="24"/>
      <c r="IQ164" s="24"/>
      <c r="IR164" s="24"/>
      <c r="IS164" s="24"/>
      <c r="IT164" s="24"/>
      <c r="IU164" s="24"/>
      <c r="IV164" s="24"/>
      <c r="IW164" s="24"/>
    </row>
    <row r="165" s="11" customFormat="true" ht="12.75" hidden="false" customHeight="true" outlineLevel="0" collapsed="false">
      <c r="A165" s="15"/>
      <c r="B165" s="6" t="s">
        <v>101</v>
      </c>
      <c r="C165" s="76" t="s">
        <v>82</v>
      </c>
      <c r="D165" s="98" t="n">
        <v>1</v>
      </c>
      <c r="E165" s="7" t="n">
        <v>7</v>
      </c>
      <c r="F165" s="7" t="n">
        <v>7</v>
      </c>
      <c r="G165" s="100"/>
      <c r="H165" s="6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24"/>
      <c r="DQ165" s="24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  <c r="EL165" s="24"/>
      <c r="EM165" s="24"/>
      <c r="EN165" s="24"/>
      <c r="EO165" s="24"/>
      <c r="EP165" s="24"/>
      <c r="EQ165" s="24"/>
      <c r="ER165" s="24"/>
      <c r="ES165" s="24"/>
      <c r="ET165" s="24"/>
      <c r="EU165" s="24"/>
      <c r="EV165" s="24"/>
      <c r="EW165" s="24"/>
      <c r="EX165" s="24"/>
      <c r="EY165" s="24"/>
      <c r="EZ165" s="24"/>
      <c r="FA165" s="24"/>
      <c r="FB165" s="24"/>
      <c r="FC165" s="24"/>
      <c r="FD165" s="24"/>
      <c r="FE165" s="24"/>
      <c r="FF165" s="24"/>
      <c r="FG165" s="24"/>
      <c r="FH165" s="24"/>
      <c r="FI165" s="24"/>
      <c r="FJ165" s="24"/>
      <c r="FK165" s="24"/>
      <c r="FL165" s="24"/>
      <c r="FM165" s="24"/>
      <c r="FN165" s="24"/>
      <c r="FO165" s="24"/>
      <c r="FP165" s="24"/>
      <c r="FQ165" s="24"/>
      <c r="FR165" s="24"/>
      <c r="FS165" s="24"/>
      <c r="FT165" s="24"/>
      <c r="FU165" s="24"/>
      <c r="FV165" s="24"/>
      <c r="FW165" s="24"/>
      <c r="FX165" s="24"/>
      <c r="FY165" s="24"/>
      <c r="FZ165" s="24"/>
      <c r="GA165" s="24"/>
      <c r="GB165" s="24"/>
      <c r="GC165" s="24"/>
      <c r="GD165" s="24"/>
      <c r="GE165" s="24"/>
      <c r="GF165" s="24"/>
      <c r="GG165" s="24"/>
      <c r="GH165" s="24"/>
      <c r="GI165" s="24"/>
      <c r="GJ165" s="24"/>
      <c r="GK165" s="24"/>
      <c r="GL165" s="24"/>
      <c r="GM165" s="24"/>
      <c r="GN165" s="24"/>
      <c r="GO165" s="24"/>
      <c r="GP165" s="24"/>
      <c r="GQ165" s="24"/>
      <c r="GR165" s="24"/>
      <c r="GS165" s="24"/>
      <c r="GT165" s="24"/>
      <c r="GU165" s="24"/>
      <c r="GV165" s="24"/>
      <c r="GW165" s="24"/>
      <c r="GX165" s="24"/>
      <c r="GY165" s="24"/>
      <c r="GZ165" s="24"/>
      <c r="HA165" s="24"/>
      <c r="HB165" s="24"/>
      <c r="HC165" s="24"/>
      <c r="HD165" s="24"/>
      <c r="HE165" s="24"/>
      <c r="HF165" s="24"/>
      <c r="HG165" s="24"/>
      <c r="HH165" s="24"/>
      <c r="HI165" s="24"/>
      <c r="HJ165" s="24"/>
      <c r="HK165" s="24"/>
      <c r="HL165" s="24"/>
      <c r="HM165" s="24"/>
      <c r="HN165" s="24"/>
      <c r="HO165" s="24"/>
      <c r="HP165" s="24"/>
      <c r="HQ165" s="24"/>
      <c r="HR165" s="24"/>
      <c r="HS165" s="24"/>
      <c r="HT165" s="24"/>
      <c r="HU165" s="24"/>
      <c r="HV165" s="24"/>
      <c r="HW165" s="24"/>
      <c r="HX165" s="24"/>
      <c r="HY165" s="24"/>
      <c r="HZ165" s="24"/>
      <c r="IA165" s="24"/>
      <c r="IB165" s="24"/>
      <c r="IC165" s="24"/>
      <c r="ID165" s="24"/>
      <c r="IE165" s="24"/>
      <c r="IF165" s="24"/>
      <c r="IG165" s="24"/>
      <c r="IH165" s="24"/>
      <c r="II165" s="24"/>
      <c r="IJ165" s="24"/>
      <c r="IK165" s="24"/>
      <c r="IL165" s="24"/>
      <c r="IM165" s="24"/>
      <c r="IN165" s="24"/>
      <c r="IO165" s="24"/>
      <c r="IP165" s="24"/>
      <c r="IQ165" s="24"/>
      <c r="IR165" s="24"/>
      <c r="IS165" s="24"/>
      <c r="IT165" s="24"/>
      <c r="IU165" s="24"/>
      <c r="IV165" s="24"/>
      <c r="IW165" s="24"/>
    </row>
    <row r="166" s="11" customFormat="true" ht="12.75" hidden="false" customHeight="true" outlineLevel="0" collapsed="false">
      <c r="A166" s="6" t="s">
        <v>11</v>
      </c>
      <c r="B166" s="6"/>
      <c r="C166" s="76"/>
      <c r="D166" s="98"/>
      <c r="E166" s="7"/>
      <c r="F166" s="7"/>
      <c r="G166" s="16" t="n">
        <f aca="false">SUM(F166:F166)</f>
        <v>0</v>
      </c>
      <c r="H166" s="6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  <c r="EL166" s="24"/>
      <c r="EM166" s="24"/>
      <c r="EN166" s="24"/>
      <c r="EO166" s="24"/>
      <c r="EP166" s="24"/>
      <c r="EQ166" s="24"/>
      <c r="ER166" s="24"/>
      <c r="ES166" s="24"/>
      <c r="ET166" s="24"/>
      <c r="EU166" s="24"/>
      <c r="EV166" s="24"/>
      <c r="EW166" s="24"/>
      <c r="EX166" s="24"/>
      <c r="EY166" s="24"/>
      <c r="EZ166" s="24"/>
      <c r="FA166" s="24"/>
      <c r="FB166" s="24"/>
      <c r="FC166" s="24"/>
      <c r="FD166" s="24"/>
      <c r="FE166" s="24"/>
      <c r="FF166" s="24"/>
      <c r="FG166" s="24"/>
      <c r="FH166" s="24"/>
      <c r="FI166" s="24"/>
      <c r="FJ166" s="24"/>
      <c r="FK166" s="24"/>
      <c r="FL166" s="24"/>
      <c r="FM166" s="24"/>
      <c r="FN166" s="24"/>
      <c r="FO166" s="24"/>
      <c r="FP166" s="24"/>
      <c r="FQ166" s="24"/>
      <c r="FR166" s="24"/>
      <c r="FS166" s="24"/>
      <c r="FT166" s="24"/>
      <c r="FU166" s="24"/>
      <c r="FV166" s="24"/>
      <c r="FW166" s="24"/>
      <c r="FX166" s="24"/>
      <c r="FY166" s="24"/>
      <c r="FZ166" s="24"/>
      <c r="GA166" s="24"/>
      <c r="GB166" s="24"/>
      <c r="GC166" s="24"/>
      <c r="GD166" s="24"/>
      <c r="GE166" s="24"/>
      <c r="GF166" s="24"/>
      <c r="GG166" s="24"/>
      <c r="GH166" s="24"/>
      <c r="GI166" s="24"/>
      <c r="GJ166" s="24"/>
      <c r="GK166" s="24"/>
      <c r="GL166" s="24"/>
      <c r="GM166" s="24"/>
      <c r="GN166" s="24"/>
      <c r="GO166" s="24"/>
      <c r="GP166" s="24"/>
      <c r="GQ166" s="24"/>
      <c r="GR166" s="24"/>
      <c r="GS166" s="24"/>
      <c r="GT166" s="24"/>
      <c r="GU166" s="24"/>
      <c r="GV166" s="24"/>
      <c r="GW166" s="24"/>
      <c r="GX166" s="24"/>
      <c r="GY166" s="24"/>
      <c r="GZ166" s="24"/>
      <c r="HA166" s="24"/>
      <c r="HB166" s="24"/>
      <c r="HC166" s="24"/>
      <c r="HD166" s="24"/>
      <c r="HE166" s="24"/>
      <c r="HF166" s="24"/>
      <c r="HG166" s="24"/>
      <c r="HH166" s="24"/>
      <c r="HI166" s="24"/>
      <c r="HJ166" s="24"/>
      <c r="HK166" s="24"/>
      <c r="HL166" s="24"/>
      <c r="HM166" s="24"/>
      <c r="HN166" s="24"/>
      <c r="HO166" s="24"/>
      <c r="HP166" s="24"/>
      <c r="HQ166" s="24"/>
      <c r="HR166" s="24"/>
      <c r="HS166" s="24"/>
      <c r="HT166" s="24"/>
      <c r="HU166" s="24"/>
      <c r="HV166" s="24"/>
      <c r="HW166" s="24"/>
      <c r="HX166" s="24"/>
      <c r="HY166" s="24"/>
      <c r="HZ166" s="24"/>
      <c r="IA166" s="24"/>
      <c r="IB166" s="24"/>
      <c r="IC166" s="24"/>
      <c r="ID166" s="24"/>
      <c r="IE166" s="24"/>
      <c r="IF166" s="24"/>
      <c r="IG166" s="24"/>
      <c r="IH166" s="24"/>
      <c r="II166" s="24"/>
      <c r="IJ166" s="24"/>
      <c r="IK166" s="24"/>
      <c r="IL166" s="24"/>
      <c r="IM166" s="24"/>
      <c r="IN166" s="24"/>
      <c r="IO166" s="24"/>
      <c r="IP166" s="24"/>
      <c r="IQ166" s="24"/>
      <c r="IR166" s="24"/>
      <c r="IS166" s="24"/>
      <c r="IT166" s="24"/>
      <c r="IU166" s="24"/>
      <c r="IV166" s="24"/>
      <c r="IW166" s="24"/>
    </row>
    <row r="167" s="11" customFormat="true" ht="12.75" hidden="false" customHeight="true" outlineLevel="0" collapsed="false">
      <c r="A167" s="6" t="s">
        <v>12</v>
      </c>
      <c r="B167" s="6"/>
      <c r="C167" s="107"/>
      <c r="D167" s="98"/>
      <c r="E167" s="7"/>
      <c r="F167" s="7" t="n">
        <f aca="false">SUM(F146:F166)</f>
        <v>796.7</v>
      </c>
      <c r="G167" s="16" t="n">
        <f aca="false">SUM(G146:G166)</f>
        <v>796.7</v>
      </c>
      <c r="H167" s="6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24"/>
      <c r="DQ167" s="24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  <c r="EL167" s="24"/>
      <c r="EM167" s="24"/>
      <c r="EN167" s="24"/>
      <c r="EO167" s="24"/>
      <c r="EP167" s="24"/>
      <c r="EQ167" s="24"/>
      <c r="ER167" s="24"/>
      <c r="ES167" s="24"/>
      <c r="ET167" s="24"/>
      <c r="EU167" s="24"/>
      <c r="EV167" s="24"/>
      <c r="EW167" s="24"/>
      <c r="EX167" s="24"/>
      <c r="EY167" s="24"/>
      <c r="EZ167" s="24"/>
      <c r="FA167" s="24"/>
      <c r="FB167" s="24"/>
      <c r="FC167" s="24"/>
      <c r="FD167" s="24"/>
      <c r="FE167" s="24"/>
      <c r="FF167" s="24"/>
      <c r="FG167" s="24"/>
      <c r="FH167" s="24"/>
      <c r="FI167" s="24"/>
      <c r="FJ167" s="24"/>
      <c r="FK167" s="24"/>
      <c r="FL167" s="24"/>
      <c r="FM167" s="24"/>
      <c r="FN167" s="24"/>
      <c r="FO167" s="24"/>
      <c r="FP167" s="24"/>
      <c r="FQ167" s="24"/>
      <c r="FR167" s="24"/>
      <c r="FS167" s="24"/>
      <c r="FT167" s="24"/>
      <c r="FU167" s="24"/>
      <c r="FV167" s="24"/>
      <c r="FW167" s="24"/>
      <c r="FX167" s="24"/>
      <c r="FY167" s="24"/>
      <c r="FZ167" s="24"/>
      <c r="GA167" s="24"/>
      <c r="GB167" s="24"/>
      <c r="GC167" s="24"/>
      <c r="GD167" s="24"/>
      <c r="GE167" s="24"/>
      <c r="GF167" s="24"/>
      <c r="GG167" s="24"/>
      <c r="GH167" s="24"/>
      <c r="GI167" s="24"/>
      <c r="GJ167" s="24"/>
      <c r="GK167" s="24"/>
      <c r="GL167" s="24"/>
      <c r="GM167" s="24"/>
      <c r="GN167" s="24"/>
      <c r="GO167" s="24"/>
      <c r="GP167" s="24"/>
      <c r="GQ167" s="24"/>
      <c r="GR167" s="24"/>
      <c r="GS167" s="24"/>
      <c r="GT167" s="24"/>
      <c r="GU167" s="24"/>
      <c r="GV167" s="24"/>
      <c r="GW167" s="24"/>
      <c r="GX167" s="24"/>
      <c r="GY167" s="24"/>
      <c r="GZ167" s="24"/>
      <c r="HA167" s="24"/>
      <c r="HB167" s="24"/>
      <c r="HC167" s="24"/>
      <c r="HD167" s="24"/>
      <c r="HE167" s="24"/>
      <c r="HF167" s="24"/>
      <c r="HG167" s="24"/>
      <c r="HH167" s="24"/>
      <c r="HI167" s="24"/>
      <c r="HJ167" s="24"/>
      <c r="HK167" s="24"/>
      <c r="HL167" s="24"/>
      <c r="HM167" s="24"/>
      <c r="HN167" s="24"/>
      <c r="HO167" s="24"/>
      <c r="HP167" s="24"/>
      <c r="HQ167" s="24"/>
      <c r="HR167" s="24"/>
      <c r="HS167" s="24"/>
      <c r="HT167" s="24"/>
      <c r="HU167" s="24"/>
      <c r="HV167" s="24"/>
      <c r="HW167" s="24"/>
      <c r="HX167" s="24"/>
      <c r="HY167" s="24"/>
      <c r="HZ167" s="24"/>
      <c r="IA167" s="24"/>
      <c r="IB167" s="24"/>
      <c r="IC167" s="24"/>
      <c r="ID167" s="24"/>
      <c r="IE167" s="24"/>
      <c r="IF167" s="24"/>
      <c r="IG167" s="24"/>
      <c r="IH167" s="24"/>
      <c r="II167" s="24"/>
      <c r="IJ167" s="24"/>
      <c r="IK167" s="24"/>
      <c r="IL167" s="24"/>
      <c r="IM167" s="24"/>
      <c r="IN167" s="24"/>
      <c r="IO167" s="24"/>
      <c r="IP167" s="24"/>
      <c r="IQ167" s="24"/>
      <c r="IR167" s="24"/>
      <c r="IS167" s="24"/>
      <c r="IT167" s="24"/>
      <c r="IU167" s="24"/>
      <c r="IV167" s="24"/>
      <c r="IW167" s="24"/>
    </row>
    <row r="168" s="11" customFormat="true" ht="15.75" hidden="false" customHeight="true" outlineLevel="0" collapsed="false">
      <c r="A168" s="103" t="s">
        <v>72</v>
      </c>
      <c r="B168" s="103"/>
      <c r="C168" s="103"/>
      <c r="D168" s="103"/>
      <c r="E168" s="103"/>
      <c r="F168" s="103"/>
      <c r="G168" s="103"/>
      <c r="H168" s="103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  <c r="EL168" s="24"/>
      <c r="EM168" s="24"/>
      <c r="EN168" s="24"/>
      <c r="EO168" s="24"/>
      <c r="EP168" s="24"/>
      <c r="EQ168" s="24"/>
      <c r="ER168" s="24"/>
      <c r="ES168" s="24"/>
      <c r="ET168" s="24"/>
      <c r="EU168" s="24"/>
      <c r="EV168" s="24"/>
      <c r="EW168" s="24"/>
      <c r="EX168" s="24"/>
      <c r="EY168" s="24"/>
      <c r="EZ168" s="24"/>
      <c r="FA168" s="24"/>
      <c r="FB168" s="24"/>
      <c r="FC168" s="24"/>
      <c r="FD168" s="24"/>
      <c r="FE168" s="24"/>
      <c r="FF168" s="24"/>
      <c r="FG168" s="24"/>
      <c r="FH168" s="24"/>
      <c r="FI168" s="24"/>
      <c r="FJ168" s="24"/>
      <c r="FK168" s="24"/>
      <c r="FL168" s="24"/>
      <c r="FM168" s="24"/>
      <c r="FN168" s="24"/>
      <c r="FO168" s="24"/>
      <c r="FP168" s="24"/>
      <c r="FQ168" s="24"/>
      <c r="FR168" s="24"/>
      <c r="FS168" s="24"/>
      <c r="FT168" s="24"/>
      <c r="FU168" s="24"/>
      <c r="FV168" s="24"/>
      <c r="FW168" s="24"/>
      <c r="FX168" s="24"/>
      <c r="FY168" s="24"/>
      <c r="FZ168" s="24"/>
      <c r="GA168" s="24"/>
      <c r="GB168" s="24"/>
      <c r="GC168" s="24"/>
      <c r="GD168" s="24"/>
      <c r="GE168" s="24"/>
      <c r="GF168" s="24"/>
      <c r="GG168" s="24"/>
      <c r="GH168" s="24"/>
      <c r="GI168" s="24"/>
      <c r="GJ168" s="24"/>
      <c r="GK168" s="24"/>
      <c r="GL168" s="24"/>
      <c r="GM168" s="24"/>
      <c r="GN168" s="24"/>
      <c r="GO168" s="24"/>
      <c r="GP168" s="24"/>
      <c r="GQ168" s="24"/>
      <c r="GR168" s="24"/>
      <c r="GS168" s="24"/>
      <c r="GT168" s="24"/>
      <c r="GU168" s="24"/>
      <c r="GV168" s="24"/>
      <c r="GW168" s="24"/>
      <c r="GX168" s="24"/>
      <c r="GY168" s="24"/>
      <c r="GZ168" s="24"/>
      <c r="HA168" s="24"/>
      <c r="HB168" s="24"/>
      <c r="HC168" s="24"/>
      <c r="HD168" s="24"/>
      <c r="HE168" s="24"/>
      <c r="HF168" s="24"/>
      <c r="HG168" s="24"/>
      <c r="HH168" s="24"/>
      <c r="HI168" s="24"/>
      <c r="HJ168" s="24"/>
      <c r="HK168" s="24"/>
      <c r="HL168" s="24"/>
      <c r="HM168" s="24"/>
      <c r="HN168" s="24"/>
      <c r="HO168" s="24"/>
      <c r="HP168" s="24"/>
      <c r="HQ168" s="24"/>
      <c r="HR168" s="24"/>
      <c r="HS168" s="24"/>
      <c r="HT168" s="24"/>
      <c r="HU168" s="24"/>
      <c r="HV168" s="24"/>
      <c r="HW168" s="24"/>
      <c r="HX168" s="24"/>
      <c r="HY168" s="24"/>
      <c r="HZ168" s="24"/>
      <c r="IA168" s="24"/>
      <c r="IB168" s="24"/>
      <c r="IC168" s="24"/>
      <c r="ID168" s="24"/>
      <c r="IE168" s="24"/>
      <c r="IF168" s="24"/>
      <c r="IG168" s="24"/>
      <c r="IH168" s="24"/>
      <c r="II168" s="24"/>
      <c r="IJ168" s="24"/>
      <c r="IK168" s="24"/>
      <c r="IL168" s="24"/>
      <c r="IM168" s="24"/>
      <c r="IN168" s="24"/>
      <c r="IO168" s="24"/>
      <c r="IP168" s="24"/>
      <c r="IQ168" s="24"/>
      <c r="IR168" s="24"/>
      <c r="IS168" s="24"/>
      <c r="IT168" s="24"/>
      <c r="IU168" s="24"/>
      <c r="IV168" s="24"/>
      <c r="IW168" s="24"/>
    </row>
    <row r="169" s="11" customFormat="true" ht="12.75" hidden="false" customHeight="true" outlineLevel="0" collapsed="false">
      <c r="A169" s="47"/>
      <c r="B169" s="47"/>
      <c r="C169" s="104"/>
      <c r="D169" s="105"/>
      <c r="E169" s="104"/>
      <c r="F169" s="104"/>
      <c r="G169" s="106"/>
      <c r="H169" s="10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24"/>
      <c r="DQ169" s="24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  <c r="EL169" s="24"/>
      <c r="EM169" s="24"/>
      <c r="EN169" s="24"/>
      <c r="EO169" s="24"/>
      <c r="EP169" s="24"/>
      <c r="EQ169" s="24"/>
      <c r="ER169" s="24"/>
      <c r="ES169" s="24"/>
      <c r="ET169" s="24"/>
      <c r="EU169" s="24"/>
      <c r="EV169" s="24"/>
      <c r="EW169" s="24"/>
      <c r="EX169" s="24"/>
      <c r="EY169" s="24"/>
      <c r="EZ169" s="24"/>
      <c r="FA169" s="24"/>
      <c r="FB169" s="24"/>
      <c r="FC169" s="24"/>
      <c r="FD169" s="24"/>
      <c r="FE169" s="24"/>
      <c r="FF169" s="24"/>
      <c r="FG169" s="24"/>
      <c r="FH169" s="24"/>
      <c r="FI169" s="24"/>
      <c r="FJ169" s="24"/>
      <c r="FK169" s="24"/>
      <c r="FL169" s="24"/>
      <c r="FM169" s="24"/>
      <c r="FN169" s="24"/>
      <c r="FO169" s="24"/>
      <c r="FP169" s="24"/>
      <c r="FQ169" s="24"/>
      <c r="FR169" s="24"/>
      <c r="FS169" s="24"/>
      <c r="FT169" s="24"/>
      <c r="FU169" s="24"/>
      <c r="FV169" s="24"/>
      <c r="FW169" s="24"/>
      <c r="FX169" s="24"/>
      <c r="FY169" s="24"/>
      <c r="FZ169" s="24"/>
      <c r="GA169" s="24"/>
      <c r="GB169" s="24"/>
      <c r="GC169" s="24"/>
      <c r="GD169" s="24"/>
      <c r="GE169" s="24"/>
      <c r="GF169" s="24"/>
      <c r="GG169" s="24"/>
      <c r="GH169" s="24"/>
      <c r="GI169" s="24"/>
      <c r="GJ169" s="24"/>
      <c r="GK169" s="24"/>
      <c r="GL169" s="24"/>
      <c r="GM169" s="24"/>
      <c r="GN169" s="24"/>
      <c r="GO169" s="24"/>
      <c r="GP169" s="24"/>
      <c r="GQ169" s="24"/>
      <c r="GR169" s="24"/>
      <c r="GS169" s="24"/>
      <c r="GT169" s="24"/>
      <c r="GU169" s="24"/>
      <c r="GV169" s="24"/>
      <c r="GW169" s="24"/>
      <c r="GX169" s="24"/>
      <c r="GY169" s="24"/>
      <c r="GZ169" s="24"/>
      <c r="HA169" s="24"/>
      <c r="HB169" s="24"/>
      <c r="HC169" s="24"/>
      <c r="HD169" s="24"/>
      <c r="HE169" s="24"/>
      <c r="HF169" s="24"/>
      <c r="HG169" s="24"/>
      <c r="HH169" s="24"/>
      <c r="HI169" s="24"/>
      <c r="HJ169" s="24"/>
      <c r="HK169" s="24"/>
      <c r="HL169" s="24"/>
      <c r="HM169" s="24"/>
      <c r="HN169" s="24"/>
      <c r="HO169" s="24"/>
      <c r="HP169" s="24"/>
      <c r="HQ169" s="24"/>
      <c r="HR169" s="24"/>
      <c r="HS169" s="24"/>
      <c r="HT169" s="24"/>
      <c r="HU169" s="24"/>
      <c r="HV169" s="24"/>
      <c r="HW169" s="24"/>
      <c r="HX169" s="24"/>
      <c r="HY169" s="24"/>
      <c r="HZ169" s="24"/>
      <c r="IA169" s="24"/>
      <c r="IB169" s="24"/>
      <c r="IC169" s="24"/>
      <c r="ID169" s="24"/>
      <c r="IE169" s="24"/>
      <c r="IF169" s="24"/>
      <c r="IG169" s="24"/>
      <c r="IH169" s="24"/>
      <c r="II169" s="24"/>
      <c r="IJ169" s="24"/>
      <c r="IK169" s="24"/>
      <c r="IL169" s="24"/>
      <c r="IM169" s="24"/>
      <c r="IN169" s="24"/>
      <c r="IO169" s="24"/>
      <c r="IP169" s="24"/>
      <c r="IQ169" s="24"/>
      <c r="IR169" s="24"/>
      <c r="IS169" s="24"/>
      <c r="IT169" s="24"/>
      <c r="IU169" s="24"/>
      <c r="IV169" s="24"/>
      <c r="IW169" s="24"/>
    </row>
    <row r="170" s="11" customFormat="true" ht="12.75" hidden="false" customHeight="true" outlineLevel="0" collapsed="false">
      <c r="A170" s="23"/>
      <c r="B170" s="23"/>
      <c r="C170" s="24"/>
      <c r="D170" s="25"/>
      <c r="E170" s="24"/>
      <c r="F170" s="24"/>
      <c r="G170" s="90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24"/>
      <c r="DQ170" s="24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  <c r="EL170" s="24"/>
      <c r="EM170" s="24"/>
      <c r="EN170" s="24"/>
      <c r="EO170" s="24"/>
      <c r="EP170" s="24"/>
      <c r="EQ170" s="24"/>
      <c r="ER170" s="24"/>
      <c r="ES170" s="24"/>
      <c r="ET170" s="24"/>
      <c r="EU170" s="24"/>
      <c r="EV170" s="24"/>
      <c r="EW170" s="24"/>
      <c r="EX170" s="24"/>
      <c r="EY170" s="24"/>
      <c r="EZ170" s="24"/>
      <c r="FA170" s="24"/>
      <c r="FB170" s="24"/>
      <c r="FC170" s="24"/>
      <c r="FD170" s="24"/>
      <c r="FE170" s="24"/>
      <c r="FF170" s="24"/>
      <c r="FG170" s="24"/>
      <c r="FH170" s="24"/>
      <c r="FI170" s="24"/>
      <c r="FJ170" s="24"/>
      <c r="FK170" s="24"/>
      <c r="FL170" s="24"/>
      <c r="FM170" s="24"/>
      <c r="FN170" s="24"/>
      <c r="FO170" s="24"/>
      <c r="FP170" s="24"/>
      <c r="FQ170" s="24"/>
      <c r="FR170" s="24"/>
      <c r="FS170" s="24"/>
      <c r="FT170" s="24"/>
      <c r="FU170" s="24"/>
      <c r="FV170" s="24"/>
      <c r="FW170" s="24"/>
      <c r="FX170" s="24"/>
      <c r="FY170" s="24"/>
      <c r="FZ170" s="24"/>
      <c r="GA170" s="24"/>
      <c r="GB170" s="24"/>
      <c r="GC170" s="24"/>
      <c r="GD170" s="24"/>
      <c r="GE170" s="24"/>
      <c r="GF170" s="24"/>
      <c r="GG170" s="24"/>
      <c r="GH170" s="24"/>
      <c r="GI170" s="24"/>
      <c r="GJ170" s="24"/>
      <c r="GK170" s="24"/>
      <c r="GL170" s="24"/>
      <c r="GM170" s="24"/>
      <c r="GN170" s="24"/>
      <c r="GO170" s="24"/>
      <c r="GP170" s="24"/>
      <c r="GQ170" s="24"/>
      <c r="GR170" s="24"/>
      <c r="GS170" s="24"/>
      <c r="GT170" s="24"/>
      <c r="GU170" s="24"/>
      <c r="GV170" s="24"/>
      <c r="GW170" s="24"/>
      <c r="GX170" s="24"/>
      <c r="GY170" s="24"/>
      <c r="GZ170" s="24"/>
      <c r="HA170" s="24"/>
      <c r="HB170" s="24"/>
      <c r="HC170" s="24"/>
      <c r="HD170" s="24"/>
      <c r="HE170" s="24"/>
      <c r="HF170" s="24"/>
      <c r="HG170" s="24"/>
      <c r="HH170" s="24"/>
      <c r="HI170" s="24"/>
      <c r="HJ170" s="24"/>
      <c r="HK170" s="24"/>
      <c r="HL170" s="24"/>
      <c r="HM170" s="24"/>
      <c r="HN170" s="24"/>
      <c r="HO170" s="24"/>
      <c r="HP170" s="24"/>
      <c r="HQ170" s="24"/>
      <c r="HR170" s="24"/>
      <c r="HS170" s="24"/>
      <c r="HT170" s="24"/>
      <c r="HU170" s="24"/>
      <c r="HV170" s="24"/>
      <c r="HW170" s="24"/>
      <c r="HX170" s="24"/>
      <c r="HY170" s="24"/>
      <c r="HZ170" s="24"/>
      <c r="IA170" s="24"/>
      <c r="IB170" s="24"/>
      <c r="IC170" s="24"/>
      <c r="ID170" s="24"/>
      <c r="IE170" s="24"/>
      <c r="IF170" s="24"/>
      <c r="IG170" s="24"/>
      <c r="IH170" s="24"/>
      <c r="II170" s="24"/>
      <c r="IJ170" s="24"/>
      <c r="IK170" s="24"/>
      <c r="IL170" s="24"/>
      <c r="IM170" s="24"/>
      <c r="IN170" s="24"/>
      <c r="IO170" s="24"/>
      <c r="IP170" s="24"/>
      <c r="IQ170" s="24"/>
      <c r="IR170" s="24"/>
      <c r="IS170" s="24"/>
      <c r="IT170" s="24"/>
      <c r="IU170" s="24"/>
      <c r="IV170" s="24"/>
      <c r="IW170" s="24"/>
    </row>
    <row r="171" s="11" customFormat="true" ht="12.75" hidden="false" customHeight="true" outlineLevel="0" collapsed="false">
      <c r="A171" s="23"/>
      <c r="B171" s="23"/>
      <c r="C171" s="24"/>
      <c r="D171" s="25"/>
      <c r="E171" s="24"/>
      <c r="F171" s="24"/>
      <c r="G171" s="90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24"/>
      <c r="DQ171" s="24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  <c r="EL171" s="24"/>
      <c r="EM171" s="24"/>
      <c r="EN171" s="24"/>
      <c r="EO171" s="24"/>
      <c r="EP171" s="24"/>
      <c r="EQ171" s="24"/>
      <c r="ER171" s="24"/>
      <c r="ES171" s="24"/>
      <c r="ET171" s="24"/>
      <c r="EU171" s="24"/>
      <c r="EV171" s="24"/>
      <c r="EW171" s="24"/>
      <c r="EX171" s="24"/>
      <c r="EY171" s="24"/>
      <c r="EZ171" s="24"/>
      <c r="FA171" s="24"/>
      <c r="FB171" s="24"/>
      <c r="FC171" s="24"/>
      <c r="FD171" s="24"/>
      <c r="FE171" s="24"/>
      <c r="FF171" s="24"/>
      <c r="FG171" s="24"/>
      <c r="FH171" s="24"/>
      <c r="FI171" s="24"/>
      <c r="FJ171" s="24"/>
      <c r="FK171" s="24"/>
      <c r="FL171" s="24"/>
      <c r="FM171" s="24"/>
      <c r="FN171" s="24"/>
      <c r="FO171" s="24"/>
      <c r="FP171" s="24"/>
      <c r="FQ171" s="24"/>
      <c r="FR171" s="24"/>
      <c r="FS171" s="24"/>
      <c r="FT171" s="24"/>
      <c r="FU171" s="24"/>
      <c r="FV171" s="24"/>
      <c r="FW171" s="24"/>
      <c r="FX171" s="24"/>
      <c r="FY171" s="24"/>
      <c r="FZ171" s="24"/>
      <c r="GA171" s="24"/>
      <c r="GB171" s="24"/>
      <c r="GC171" s="24"/>
      <c r="GD171" s="24"/>
      <c r="GE171" s="24"/>
      <c r="GF171" s="24"/>
      <c r="GG171" s="24"/>
      <c r="GH171" s="24"/>
      <c r="GI171" s="24"/>
      <c r="GJ171" s="24"/>
      <c r="GK171" s="24"/>
      <c r="GL171" s="24"/>
      <c r="GM171" s="24"/>
      <c r="GN171" s="24"/>
      <c r="GO171" s="24"/>
      <c r="GP171" s="24"/>
      <c r="GQ171" s="24"/>
      <c r="GR171" s="24"/>
      <c r="GS171" s="24"/>
      <c r="GT171" s="24"/>
      <c r="GU171" s="24"/>
      <c r="GV171" s="24"/>
      <c r="GW171" s="24"/>
      <c r="GX171" s="24"/>
      <c r="GY171" s="24"/>
      <c r="GZ171" s="24"/>
      <c r="HA171" s="24"/>
      <c r="HB171" s="24"/>
      <c r="HC171" s="24"/>
      <c r="HD171" s="24"/>
      <c r="HE171" s="24"/>
      <c r="HF171" s="24"/>
      <c r="HG171" s="24"/>
      <c r="HH171" s="24"/>
      <c r="HI171" s="24"/>
      <c r="HJ171" s="24"/>
      <c r="HK171" s="24"/>
      <c r="HL171" s="24"/>
      <c r="HM171" s="24"/>
      <c r="HN171" s="24"/>
      <c r="HO171" s="24"/>
      <c r="HP171" s="24"/>
      <c r="HQ171" s="24"/>
      <c r="HR171" s="24"/>
      <c r="HS171" s="24"/>
      <c r="HT171" s="24"/>
      <c r="HU171" s="24"/>
      <c r="HV171" s="24"/>
      <c r="HW171" s="24"/>
      <c r="HX171" s="24"/>
      <c r="HY171" s="24"/>
      <c r="HZ171" s="24"/>
      <c r="IA171" s="24"/>
      <c r="IB171" s="24"/>
      <c r="IC171" s="24"/>
      <c r="ID171" s="24"/>
      <c r="IE171" s="24"/>
      <c r="IF171" s="24"/>
      <c r="IG171" s="24"/>
      <c r="IH171" s="24"/>
      <c r="II171" s="24"/>
      <c r="IJ171" s="24"/>
      <c r="IK171" s="24"/>
      <c r="IL171" s="24"/>
      <c r="IM171" s="24"/>
      <c r="IN171" s="24"/>
      <c r="IO171" s="24"/>
      <c r="IP171" s="24"/>
      <c r="IQ171" s="24"/>
      <c r="IR171" s="24"/>
      <c r="IS171" s="24"/>
      <c r="IT171" s="24"/>
      <c r="IU171" s="24"/>
      <c r="IV171" s="24"/>
      <c r="IW171" s="24"/>
    </row>
    <row r="172" s="11" customFormat="true" ht="21" hidden="false" customHeight="true" outlineLevel="0" collapsed="false">
      <c r="A172" s="27" t="s">
        <v>94</v>
      </c>
      <c r="B172" s="27"/>
      <c r="C172" s="27"/>
      <c r="D172" s="27"/>
      <c r="E172" s="27"/>
      <c r="F172" s="27"/>
      <c r="G172" s="27"/>
      <c r="H172" s="27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24"/>
      <c r="DQ172" s="24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  <c r="EL172" s="24"/>
      <c r="EM172" s="24"/>
      <c r="EN172" s="24"/>
      <c r="EO172" s="24"/>
      <c r="EP172" s="24"/>
      <c r="EQ172" s="24"/>
      <c r="ER172" s="24"/>
      <c r="ES172" s="24"/>
      <c r="ET172" s="24"/>
      <c r="EU172" s="24"/>
      <c r="EV172" s="24"/>
      <c r="EW172" s="24"/>
      <c r="EX172" s="24"/>
      <c r="EY172" s="24"/>
      <c r="EZ172" s="24"/>
      <c r="FA172" s="24"/>
      <c r="FB172" s="24"/>
      <c r="FC172" s="24"/>
      <c r="FD172" s="24"/>
      <c r="FE172" s="24"/>
      <c r="FF172" s="24"/>
      <c r="FG172" s="24"/>
      <c r="FH172" s="24"/>
      <c r="FI172" s="24"/>
      <c r="FJ172" s="24"/>
      <c r="FK172" s="24"/>
      <c r="FL172" s="24"/>
      <c r="FM172" s="24"/>
      <c r="FN172" s="24"/>
      <c r="FO172" s="24"/>
      <c r="FP172" s="24"/>
      <c r="FQ172" s="24"/>
      <c r="FR172" s="24"/>
      <c r="FS172" s="24"/>
      <c r="FT172" s="24"/>
      <c r="FU172" s="24"/>
      <c r="FV172" s="24"/>
      <c r="FW172" s="24"/>
      <c r="FX172" s="24"/>
      <c r="FY172" s="24"/>
      <c r="FZ172" s="24"/>
      <c r="GA172" s="24"/>
      <c r="GB172" s="24"/>
      <c r="GC172" s="24"/>
      <c r="GD172" s="24"/>
      <c r="GE172" s="24"/>
      <c r="GF172" s="24"/>
      <c r="GG172" s="24"/>
      <c r="GH172" s="24"/>
      <c r="GI172" s="24"/>
      <c r="GJ172" s="24"/>
      <c r="GK172" s="24"/>
      <c r="GL172" s="24"/>
      <c r="GM172" s="24"/>
      <c r="GN172" s="24"/>
      <c r="GO172" s="24"/>
      <c r="GP172" s="24"/>
      <c r="GQ172" s="24"/>
      <c r="GR172" s="24"/>
      <c r="GS172" s="24"/>
      <c r="GT172" s="24"/>
      <c r="GU172" s="24"/>
      <c r="GV172" s="24"/>
      <c r="GW172" s="24"/>
      <c r="GX172" s="24"/>
      <c r="GY172" s="24"/>
      <c r="GZ172" s="24"/>
      <c r="HA172" s="24"/>
      <c r="HB172" s="24"/>
      <c r="HC172" s="24"/>
      <c r="HD172" s="24"/>
      <c r="HE172" s="24"/>
      <c r="HF172" s="24"/>
      <c r="HG172" s="24"/>
      <c r="HH172" s="24"/>
      <c r="HI172" s="24"/>
      <c r="HJ172" s="24"/>
      <c r="HK172" s="24"/>
      <c r="HL172" s="24"/>
      <c r="HM172" s="24"/>
      <c r="HN172" s="24"/>
      <c r="HO172" s="24"/>
      <c r="HP172" s="24"/>
      <c r="HQ172" s="24"/>
      <c r="HR172" s="24"/>
      <c r="HS172" s="24"/>
      <c r="HT172" s="24"/>
      <c r="HU172" s="24"/>
      <c r="HV172" s="24"/>
      <c r="HW172" s="24"/>
      <c r="HX172" s="24"/>
      <c r="HY172" s="24"/>
      <c r="HZ172" s="24"/>
      <c r="IA172" s="24"/>
      <c r="IB172" s="24"/>
      <c r="IC172" s="24"/>
      <c r="ID172" s="24"/>
      <c r="IE172" s="24"/>
      <c r="IF172" s="24"/>
      <c r="IG172" s="24"/>
      <c r="IH172" s="24"/>
      <c r="II172" s="24"/>
      <c r="IJ172" s="24"/>
      <c r="IK172" s="24"/>
      <c r="IL172" s="24"/>
      <c r="IM172" s="24"/>
      <c r="IN172" s="24"/>
      <c r="IO172" s="24"/>
      <c r="IP172" s="24"/>
      <c r="IQ172" s="24"/>
      <c r="IR172" s="24"/>
      <c r="IS172" s="24"/>
      <c r="IT172" s="24"/>
      <c r="IU172" s="24"/>
      <c r="IV172" s="24"/>
      <c r="IW172" s="24"/>
    </row>
    <row r="173" s="11" customFormat="true" ht="15.75" hidden="false" customHeight="true" outlineLevel="0" collapsed="false">
      <c r="A173" s="23" t="s">
        <v>45</v>
      </c>
      <c r="B173" s="24" t="s">
        <v>46</v>
      </c>
      <c r="C173" s="24"/>
      <c r="D173" s="109" t="s">
        <v>109</v>
      </c>
      <c r="E173" s="109"/>
      <c r="F173" s="109"/>
      <c r="G173" s="92" t="s">
        <v>110</v>
      </c>
      <c r="H173" s="92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  <c r="EL173" s="24"/>
      <c r="EM173" s="24"/>
      <c r="EN173" s="24"/>
      <c r="EO173" s="24"/>
      <c r="EP173" s="24"/>
      <c r="EQ173" s="24"/>
      <c r="ER173" s="24"/>
      <c r="ES173" s="24"/>
      <c r="ET173" s="24"/>
      <c r="EU173" s="24"/>
      <c r="EV173" s="24"/>
      <c r="EW173" s="24"/>
      <c r="EX173" s="24"/>
      <c r="EY173" s="24"/>
      <c r="EZ173" s="24"/>
      <c r="FA173" s="24"/>
      <c r="FB173" s="24"/>
      <c r="FC173" s="24"/>
      <c r="FD173" s="24"/>
      <c r="FE173" s="24"/>
      <c r="FF173" s="24"/>
      <c r="FG173" s="24"/>
      <c r="FH173" s="24"/>
      <c r="FI173" s="24"/>
      <c r="FJ173" s="24"/>
      <c r="FK173" s="24"/>
      <c r="FL173" s="24"/>
      <c r="FM173" s="24"/>
      <c r="FN173" s="24"/>
      <c r="FO173" s="24"/>
      <c r="FP173" s="24"/>
      <c r="FQ173" s="24"/>
      <c r="FR173" s="24"/>
      <c r="FS173" s="24"/>
      <c r="FT173" s="24"/>
      <c r="FU173" s="24"/>
      <c r="FV173" s="24"/>
      <c r="FW173" s="24"/>
      <c r="FX173" s="24"/>
      <c r="FY173" s="24"/>
      <c r="FZ173" s="24"/>
      <c r="GA173" s="24"/>
      <c r="GB173" s="24"/>
      <c r="GC173" s="24"/>
      <c r="GD173" s="24"/>
      <c r="GE173" s="24"/>
      <c r="GF173" s="24"/>
      <c r="GG173" s="24"/>
      <c r="GH173" s="24"/>
      <c r="GI173" s="24"/>
      <c r="GJ173" s="24"/>
      <c r="GK173" s="24"/>
      <c r="GL173" s="24"/>
      <c r="GM173" s="24"/>
      <c r="GN173" s="24"/>
      <c r="GO173" s="24"/>
      <c r="GP173" s="24"/>
      <c r="GQ173" s="24"/>
      <c r="GR173" s="24"/>
      <c r="GS173" s="24"/>
      <c r="GT173" s="24"/>
      <c r="GU173" s="24"/>
      <c r="GV173" s="24"/>
      <c r="GW173" s="24"/>
      <c r="GX173" s="24"/>
      <c r="GY173" s="24"/>
      <c r="GZ173" s="24"/>
      <c r="HA173" s="24"/>
      <c r="HB173" s="24"/>
      <c r="HC173" s="24"/>
      <c r="HD173" s="24"/>
      <c r="HE173" s="24"/>
      <c r="HF173" s="24"/>
      <c r="HG173" s="24"/>
      <c r="HH173" s="24"/>
      <c r="HI173" s="24"/>
      <c r="HJ173" s="24"/>
      <c r="HK173" s="24"/>
      <c r="HL173" s="24"/>
      <c r="HM173" s="24"/>
      <c r="HN173" s="24"/>
      <c r="HO173" s="24"/>
      <c r="HP173" s="24"/>
      <c r="HQ173" s="24"/>
      <c r="HR173" s="24"/>
      <c r="HS173" s="24"/>
      <c r="HT173" s="24"/>
      <c r="HU173" s="24"/>
      <c r="HV173" s="24"/>
      <c r="HW173" s="24"/>
      <c r="HX173" s="24"/>
      <c r="HY173" s="24"/>
      <c r="HZ173" s="24"/>
      <c r="IA173" s="24"/>
      <c r="IB173" s="24"/>
      <c r="IC173" s="24"/>
      <c r="ID173" s="24"/>
      <c r="IE173" s="24"/>
      <c r="IF173" s="24"/>
      <c r="IG173" s="24"/>
      <c r="IH173" s="24"/>
      <c r="II173" s="24"/>
      <c r="IJ173" s="24"/>
      <c r="IK173" s="24"/>
      <c r="IL173" s="24"/>
      <c r="IM173" s="24"/>
      <c r="IN173" s="24"/>
      <c r="IO173" s="24"/>
      <c r="IP173" s="24"/>
      <c r="IQ173" s="24"/>
      <c r="IR173" s="24"/>
      <c r="IS173" s="24"/>
      <c r="IT173" s="24"/>
      <c r="IU173" s="24"/>
      <c r="IV173" s="24"/>
      <c r="IW173" s="24"/>
    </row>
    <row r="174" s="11" customFormat="true" ht="12.75" hidden="false" customHeight="true" outlineLevel="0" collapsed="false">
      <c r="A174" s="6" t="s">
        <v>14</v>
      </c>
      <c r="B174" s="93" t="s">
        <v>49</v>
      </c>
      <c r="C174" s="94" t="s">
        <v>28</v>
      </c>
      <c r="D174" s="95" t="s">
        <v>29</v>
      </c>
      <c r="E174" s="93" t="s">
        <v>50</v>
      </c>
      <c r="F174" s="93" t="s">
        <v>31</v>
      </c>
      <c r="G174" s="96" t="s">
        <v>12</v>
      </c>
      <c r="H174" s="93" t="s">
        <v>32</v>
      </c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  <c r="EL174" s="24"/>
      <c r="EM174" s="24"/>
      <c r="EN174" s="24"/>
      <c r="EO174" s="24"/>
      <c r="EP174" s="24"/>
      <c r="EQ174" s="24"/>
      <c r="ER174" s="24"/>
      <c r="ES174" s="24"/>
      <c r="ET174" s="24"/>
      <c r="EU174" s="24"/>
      <c r="EV174" s="24"/>
      <c r="EW174" s="24"/>
      <c r="EX174" s="24"/>
      <c r="EY174" s="24"/>
      <c r="EZ174" s="24"/>
      <c r="FA174" s="24"/>
      <c r="FB174" s="24"/>
      <c r="FC174" s="24"/>
      <c r="FD174" s="24"/>
      <c r="FE174" s="24"/>
      <c r="FF174" s="24"/>
      <c r="FG174" s="24"/>
      <c r="FH174" s="24"/>
      <c r="FI174" s="24"/>
      <c r="FJ174" s="24"/>
      <c r="FK174" s="24"/>
      <c r="FL174" s="24"/>
      <c r="FM174" s="24"/>
      <c r="FN174" s="24"/>
      <c r="FO174" s="24"/>
      <c r="FP174" s="24"/>
      <c r="FQ174" s="24"/>
      <c r="FR174" s="24"/>
      <c r="FS174" s="24"/>
      <c r="FT174" s="24"/>
      <c r="FU174" s="24"/>
      <c r="FV174" s="24"/>
      <c r="FW174" s="24"/>
      <c r="FX174" s="24"/>
      <c r="FY174" s="24"/>
      <c r="FZ174" s="24"/>
      <c r="GA174" s="24"/>
      <c r="GB174" s="24"/>
      <c r="GC174" s="24"/>
      <c r="GD174" s="24"/>
      <c r="GE174" s="24"/>
      <c r="GF174" s="24"/>
      <c r="GG174" s="24"/>
      <c r="GH174" s="24"/>
      <c r="GI174" s="24"/>
      <c r="GJ174" s="24"/>
      <c r="GK174" s="24"/>
      <c r="GL174" s="24"/>
      <c r="GM174" s="24"/>
      <c r="GN174" s="24"/>
      <c r="GO174" s="24"/>
      <c r="GP174" s="24"/>
      <c r="GQ174" s="24"/>
      <c r="GR174" s="24"/>
      <c r="GS174" s="24"/>
      <c r="GT174" s="24"/>
      <c r="GU174" s="24"/>
      <c r="GV174" s="24"/>
      <c r="GW174" s="24"/>
      <c r="GX174" s="24"/>
      <c r="GY174" s="24"/>
      <c r="GZ174" s="24"/>
      <c r="HA174" s="24"/>
      <c r="HB174" s="24"/>
      <c r="HC174" s="24"/>
      <c r="HD174" s="24"/>
      <c r="HE174" s="24"/>
      <c r="HF174" s="24"/>
      <c r="HG174" s="24"/>
      <c r="HH174" s="24"/>
      <c r="HI174" s="24"/>
      <c r="HJ174" s="24"/>
      <c r="HK174" s="24"/>
      <c r="HL174" s="24"/>
      <c r="HM174" s="24"/>
      <c r="HN174" s="24"/>
      <c r="HO174" s="24"/>
      <c r="HP174" s="24"/>
      <c r="HQ174" s="24"/>
      <c r="HR174" s="24"/>
      <c r="HS174" s="24"/>
      <c r="HT174" s="24"/>
      <c r="HU174" s="24"/>
      <c r="HV174" s="24"/>
      <c r="HW174" s="24"/>
      <c r="HX174" s="24"/>
      <c r="HY174" s="24"/>
      <c r="HZ174" s="24"/>
      <c r="IA174" s="24"/>
      <c r="IB174" s="24"/>
      <c r="IC174" s="24"/>
      <c r="ID174" s="24"/>
      <c r="IE174" s="24"/>
      <c r="IF174" s="24"/>
      <c r="IG174" s="24"/>
      <c r="IH174" s="24"/>
      <c r="II174" s="24"/>
      <c r="IJ174" s="24"/>
      <c r="IK174" s="24"/>
      <c r="IL174" s="24"/>
      <c r="IM174" s="24"/>
      <c r="IN174" s="24"/>
      <c r="IO174" s="24"/>
      <c r="IP174" s="24"/>
      <c r="IQ174" s="24"/>
      <c r="IR174" s="24"/>
      <c r="IS174" s="24"/>
      <c r="IT174" s="24"/>
      <c r="IU174" s="24"/>
      <c r="IV174" s="24"/>
      <c r="IW174" s="24"/>
    </row>
    <row r="175" s="11" customFormat="true" ht="12.75" hidden="false" customHeight="true" outlineLevel="0" collapsed="false">
      <c r="A175" s="6" t="s">
        <v>4</v>
      </c>
      <c r="B175" s="63" t="s">
        <v>75</v>
      </c>
      <c r="C175" s="76" t="s">
        <v>35</v>
      </c>
      <c r="D175" s="63" t="n">
        <v>20</v>
      </c>
      <c r="E175" s="64" t="n">
        <v>4</v>
      </c>
      <c r="F175" s="7" t="n">
        <v>80</v>
      </c>
      <c r="G175" s="16" t="n">
        <f aca="false">SUM(F175:F183)</f>
        <v>176</v>
      </c>
      <c r="H175" s="6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  <c r="EL175" s="24"/>
      <c r="EM175" s="24"/>
      <c r="EN175" s="24"/>
      <c r="EO175" s="24"/>
      <c r="EP175" s="24"/>
      <c r="EQ175" s="24"/>
      <c r="ER175" s="24"/>
      <c r="ES175" s="24"/>
      <c r="ET175" s="24"/>
      <c r="EU175" s="24"/>
      <c r="EV175" s="24"/>
      <c r="EW175" s="24"/>
      <c r="EX175" s="24"/>
      <c r="EY175" s="24"/>
      <c r="EZ175" s="24"/>
      <c r="FA175" s="24"/>
      <c r="FB175" s="24"/>
      <c r="FC175" s="24"/>
      <c r="FD175" s="24"/>
      <c r="FE175" s="24"/>
      <c r="FF175" s="24"/>
      <c r="FG175" s="24"/>
      <c r="FH175" s="24"/>
      <c r="FI175" s="24"/>
      <c r="FJ175" s="24"/>
      <c r="FK175" s="24"/>
      <c r="FL175" s="24"/>
      <c r="FM175" s="24"/>
      <c r="FN175" s="24"/>
      <c r="FO175" s="24"/>
      <c r="FP175" s="24"/>
      <c r="FQ175" s="24"/>
      <c r="FR175" s="24"/>
      <c r="FS175" s="24"/>
      <c r="FT175" s="24"/>
      <c r="FU175" s="24"/>
      <c r="FV175" s="24"/>
      <c r="FW175" s="24"/>
      <c r="FX175" s="24"/>
      <c r="FY175" s="24"/>
      <c r="FZ175" s="24"/>
      <c r="GA175" s="24"/>
      <c r="GB175" s="24"/>
      <c r="GC175" s="24"/>
      <c r="GD175" s="24"/>
      <c r="GE175" s="24"/>
      <c r="GF175" s="24"/>
      <c r="GG175" s="24"/>
      <c r="GH175" s="24"/>
      <c r="GI175" s="24"/>
      <c r="GJ175" s="24"/>
      <c r="GK175" s="24"/>
      <c r="GL175" s="24"/>
      <c r="GM175" s="24"/>
      <c r="GN175" s="24"/>
      <c r="GO175" s="24"/>
      <c r="GP175" s="24"/>
      <c r="GQ175" s="24"/>
      <c r="GR175" s="24"/>
      <c r="GS175" s="24"/>
      <c r="GT175" s="24"/>
      <c r="GU175" s="24"/>
      <c r="GV175" s="24"/>
      <c r="GW175" s="24"/>
      <c r="GX175" s="24"/>
      <c r="GY175" s="24"/>
      <c r="GZ175" s="24"/>
      <c r="HA175" s="24"/>
      <c r="HB175" s="24"/>
      <c r="HC175" s="24"/>
      <c r="HD175" s="24"/>
      <c r="HE175" s="24"/>
      <c r="HF175" s="24"/>
      <c r="HG175" s="24"/>
      <c r="HH175" s="24"/>
      <c r="HI175" s="24"/>
      <c r="HJ175" s="24"/>
      <c r="HK175" s="24"/>
      <c r="HL175" s="24"/>
      <c r="HM175" s="24"/>
      <c r="HN175" s="24"/>
      <c r="HO175" s="24"/>
      <c r="HP175" s="24"/>
      <c r="HQ175" s="24"/>
      <c r="HR175" s="24"/>
      <c r="HS175" s="24"/>
      <c r="HT175" s="24"/>
      <c r="HU175" s="24"/>
      <c r="HV175" s="24"/>
      <c r="HW175" s="24"/>
      <c r="HX175" s="24"/>
      <c r="HY175" s="24"/>
      <c r="HZ175" s="24"/>
      <c r="IA175" s="24"/>
      <c r="IB175" s="24"/>
      <c r="IC175" s="24"/>
      <c r="ID175" s="24"/>
      <c r="IE175" s="24"/>
      <c r="IF175" s="24"/>
      <c r="IG175" s="24"/>
      <c r="IH175" s="24"/>
      <c r="II175" s="24"/>
      <c r="IJ175" s="24"/>
      <c r="IK175" s="24"/>
      <c r="IL175" s="24"/>
      <c r="IM175" s="24"/>
      <c r="IN175" s="24"/>
      <c r="IO175" s="24"/>
      <c r="IP175" s="24"/>
      <c r="IQ175" s="24"/>
      <c r="IR175" s="24"/>
      <c r="IS175" s="24"/>
      <c r="IT175" s="24"/>
      <c r="IU175" s="24"/>
      <c r="IV175" s="24"/>
      <c r="IW175" s="24"/>
    </row>
    <row r="176" s="11" customFormat="true" ht="12.75" hidden="false" customHeight="true" outlineLevel="0" collapsed="false">
      <c r="A176" s="6"/>
      <c r="B176" s="63" t="s">
        <v>54</v>
      </c>
      <c r="C176" s="76" t="s">
        <v>35</v>
      </c>
      <c r="D176" s="63" t="n">
        <v>20</v>
      </c>
      <c r="E176" s="64" t="n">
        <v>4</v>
      </c>
      <c r="F176" s="7" t="n">
        <v>80</v>
      </c>
      <c r="G176" s="16"/>
      <c r="H176" s="6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  <c r="EL176" s="24"/>
      <c r="EM176" s="24"/>
      <c r="EN176" s="24"/>
      <c r="EO176" s="24"/>
      <c r="EP176" s="24"/>
      <c r="EQ176" s="24"/>
      <c r="ER176" s="24"/>
      <c r="ES176" s="24"/>
      <c r="ET176" s="24"/>
      <c r="EU176" s="24"/>
      <c r="EV176" s="24"/>
      <c r="EW176" s="24"/>
      <c r="EX176" s="24"/>
      <c r="EY176" s="24"/>
      <c r="EZ176" s="24"/>
      <c r="FA176" s="24"/>
      <c r="FB176" s="24"/>
      <c r="FC176" s="24"/>
      <c r="FD176" s="24"/>
      <c r="FE176" s="24"/>
      <c r="FF176" s="24"/>
      <c r="FG176" s="24"/>
      <c r="FH176" s="24"/>
      <c r="FI176" s="24"/>
      <c r="FJ176" s="24"/>
      <c r="FK176" s="24"/>
      <c r="FL176" s="24"/>
      <c r="FM176" s="24"/>
      <c r="FN176" s="24"/>
      <c r="FO176" s="24"/>
      <c r="FP176" s="24"/>
      <c r="FQ176" s="24"/>
      <c r="FR176" s="24"/>
      <c r="FS176" s="24"/>
      <c r="FT176" s="24"/>
      <c r="FU176" s="24"/>
      <c r="FV176" s="24"/>
      <c r="FW176" s="24"/>
      <c r="FX176" s="24"/>
      <c r="FY176" s="24"/>
      <c r="FZ176" s="24"/>
      <c r="GA176" s="24"/>
      <c r="GB176" s="24"/>
      <c r="GC176" s="24"/>
      <c r="GD176" s="24"/>
      <c r="GE176" s="24"/>
      <c r="GF176" s="24"/>
      <c r="GG176" s="24"/>
      <c r="GH176" s="24"/>
      <c r="GI176" s="24"/>
      <c r="GJ176" s="24"/>
      <c r="GK176" s="24"/>
      <c r="GL176" s="24"/>
      <c r="GM176" s="24"/>
      <c r="GN176" s="24"/>
      <c r="GO176" s="24"/>
      <c r="GP176" s="24"/>
      <c r="GQ176" s="24"/>
      <c r="GR176" s="24"/>
      <c r="GS176" s="24"/>
      <c r="GT176" s="24"/>
      <c r="GU176" s="24"/>
      <c r="GV176" s="24"/>
      <c r="GW176" s="24"/>
      <c r="GX176" s="24"/>
      <c r="GY176" s="24"/>
      <c r="GZ176" s="24"/>
      <c r="HA176" s="24"/>
      <c r="HB176" s="24"/>
      <c r="HC176" s="24"/>
      <c r="HD176" s="24"/>
      <c r="HE176" s="24"/>
      <c r="HF176" s="24"/>
      <c r="HG176" s="24"/>
      <c r="HH176" s="24"/>
      <c r="HI176" s="24"/>
      <c r="HJ176" s="24"/>
      <c r="HK176" s="24"/>
      <c r="HL176" s="24"/>
      <c r="HM176" s="24"/>
      <c r="HN176" s="24"/>
      <c r="HO176" s="24"/>
      <c r="HP176" s="24"/>
      <c r="HQ176" s="24"/>
      <c r="HR176" s="24"/>
      <c r="HS176" s="24"/>
      <c r="HT176" s="24"/>
      <c r="HU176" s="24"/>
      <c r="HV176" s="24"/>
      <c r="HW176" s="24"/>
      <c r="HX176" s="24"/>
      <c r="HY176" s="24"/>
      <c r="HZ176" s="24"/>
      <c r="IA176" s="24"/>
      <c r="IB176" s="24"/>
      <c r="IC176" s="24"/>
      <c r="ID176" s="24"/>
      <c r="IE176" s="24"/>
      <c r="IF176" s="24"/>
      <c r="IG176" s="24"/>
      <c r="IH176" s="24"/>
      <c r="II176" s="24"/>
      <c r="IJ176" s="24"/>
      <c r="IK176" s="24"/>
      <c r="IL176" s="24"/>
      <c r="IM176" s="24"/>
      <c r="IN176" s="24"/>
      <c r="IO176" s="24"/>
      <c r="IP176" s="24"/>
      <c r="IQ176" s="24"/>
      <c r="IR176" s="24"/>
      <c r="IS176" s="24"/>
      <c r="IT176" s="24"/>
      <c r="IU176" s="24"/>
      <c r="IV176" s="24"/>
      <c r="IW176" s="24"/>
    </row>
    <row r="177" s="11" customFormat="true" ht="12.75" hidden="false" customHeight="true" outlineLevel="0" collapsed="false">
      <c r="A177" s="6"/>
      <c r="B177" s="6" t="s">
        <v>57</v>
      </c>
      <c r="C177" s="76" t="s">
        <v>35</v>
      </c>
      <c r="D177" s="98" t="n">
        <v>4</v>
      </c>
      <c r="E177" s="7" t="n">
        <v>4</v>
      </c>
      <c r="F177" s="7" t="n">
        <v>16</v>
      </c>
      <c r="G177" s="16"/>
      <c r="H177" s="6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  <c r="EL177" s="24"/>
      <c r="EM177" s="24"/>
      <c r="EN177" s="24"/>
      <c r="EO177" s="24"/>
      <c r="EP177" s="24"/>
      <c r="EQ177" s="24"/>
      <c r="ER177" s="24"/>
      <c r="ES177" s="24"/>
      <c r="ET177" s="24"/>
      <c r="EU177" s="24"/>
      <c r="EV177" s="24"/>
      <c r="EW177" s="24"/>
      <c r="EX177" s="24"/>
      <c r="EY177" s="24"/>
      <c r="EZ177" s="24"/>
      <c r="FA177" s="24"/>
      <c r="FB177" s="24"/>
      <c r="FC177" s="24"/>
      <c r="FD177" s="24"/>
      <c r="FE177" s="24"/>
      <c r="FF177" s="24"/>
      <c r="FG177" s="24"/>
      <c r="FH177" s="24"/>
      <c r="FI177" s="24"/>
      <c r="FJ177" s="24"/>
      <c r="FK177" s="24"/>
      <c r="FL177" s="24"/>
      <c r="FM177" s="24"/>
      <c r="FN177" s="24"/>
      <c r="FO177" s="24"/>
      <c r="FP177" s="24"/>
      <c r="FQ177" s="24"/>
      <c r="FR177" s="24"/>
      <c r="FS177" s="24"/>
      <c r="FT177" s="24"/>
      <c r="FU177" s="24"/>
      <c r="FV177" s="24"/>
      <c r="FW177" s="24"/>
      <c r="FX177" s="24"/>
      <c r="FY177" s="24"/>
      <c r="FZ177" s="24"/>
      <c r="GA177" s="24"/>
      <c r="GB177" s="24"/>
      <c r="GC177" s="24"/>
      <c r="GD177" s="24"/>
      <c r="GE177" s="24"/>
      <c r="GF177" s="24"/>
      <c r="GG177" s="24"/>
      <c r="GH177" s="24"/>
      <c r="GI177" s="24"/>
      <c r="GJ177" s="24"/>
      <c r="GK177" s="24"/>
      <c r="GL177" s="24"/>
      <c r="GM177" s="24"/>
      <c r="GN177" s="24"/>
      <c r="GO177" s="24"/>
      <c r="GP177" s="24"/>
      <c r="GQ177" s="24"/>
      <c r="GR177" s="24"/>
      <c r="GS177" s="24"/>
      <c r="GT177" s="24"/>
      <c r="GU177" s="24"/>
      <c r="GV177" s="24"/>
      <c r="GW177" s="24"/>
      <c r="GX177" s="24"/>
      <c r="GY177" s="24"/>
      <c r="GZ177" s="24"/>
      <c r="HA177" s="24"/>
      <c r="HB177" s="24"/>
      <c r="HC177" s="24"/>
      <c r="HD177" s="24"/>
      <c r="HE177" s="24"/>
      <c r="HF177" s="24"/>
      <c r="HG177" s="24"/>
      <c r="HH177" s="24"/>
      <c r="HI177" s="24"/>
      <c r="HJ177" s="24"/>
      <c r="HK177" s="24"/>
      <c r="HL177" s="24"/>
      <c r="HM177" s="24"/>
      <c r="HN177" s="24"/>
      <c r="HO177" s="24"/>
      <c r="HP177" s="24"/>
      <c r="HQ177" s="24"/>
      <c r="HR177" s="24"/>
      <c r="HS177" s="24"/>
      <c r="HT177" s="24"/>
      <c r="HU177" s="24"/>
      <c r="HV177" s="24"/>
      <c r="HW177" s="24"/>
      <c r="HX177" s="24"/>
      <c r="HY177" s="24"/>
      <c r="HZ177" s="24"/>
      <c r="IA177" s="24"/>
      <c r="IB177" s="24"/>
      <c r="IC177" s="24"/>
      <c r="ID177" s="24"/>
      <c r="IE177" s="24"/>
      <c r="IF177" s="24"/>
      <c r="IG177" s="24"/>
      <c r="IH177" s="24"/>
      <c r="II177" s="24"/>
      <c r="IJ177" s="24"/>
      <c r="IK177" s="24"/>
      <c r="IL177" s="24"/>
      <c r="IM177" s="24"/>
      <c r="IN177" s="24"/>
      <c r="IO177" s="24"/>
      <c r="IP177" s="24"/>
      <c r="IQ177" s="24"/>
      <c r="IR177" s="24"/>
      <c r="IS177" s="24"/>
      <c r="IT177" s="24"/>
      <c r="IU177" s="24"/>
      <c r="IV177" s="24"/>
      <c r="IW177" s="24"/>
    </row>
    <row r="178" s="11" customFormat="true" ht="12.75" hidden="false" customHeight="true" outlineLevel="0" collapsed="false">
      <c r="A178" s="6"/>
      <c r="B178" s="6"/>
      <c r="C178" s="76"/>
      <c r="D178" s="98"/>
      <c r="E178" s="7"/>
      <c r="F178" s="7"/>
      <c r="G178" s="16"/>
      <c r="H178" s="6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  <c r="EL178" s="24"/>
      <c r="EM178" s="24"/>
      <c r="EN178" s="24"/>
      <c r="EO178" s="24"/>
      <c r="EP178" s="24"/>
      <c r="EQ178" s="24"/>
      <c r="ER178" s="24"/>
      <c r="ES178" s="24"/>
      <c r="ET178" s="24"/>
      <c r="EU178" s="24"/>
      <c r="EV178" s="24"/>
      <c r="EW178" s="24"/>
      <c r="EX178" s="24"/>
      <c r="EY178" s="24"/>
      <c r="EZ178" s="24"/>
      <c r="FA178" s="24"/>
      <c r="FB178" s="24"/>
      <c r="FC178" s="24"/>
      <c r="FD178" s="24"/>
      <c r="FE178" s="24"/>
      <c r="FF178" s="24"/>
      <c r="FG178" s="24"/>
      <c r="FH178" s="24"/>
      <c r="FI178" s="24"/>
      <c r="FJ178" s="24"/>
      <c r="FK178" s="24"/>
      <c r="FL178" s="24"/>
      <c r="FM178" s="24"/>
      <c r="FN178" s="24"/>
      <c r="FO178" s="24"/>
      <c r="FP178" s="24"/>
      <c r="FQ178" s="24"/>
      <c r="FR178" s="24"/>
      <c r="FS178" s="24"/>
      <c r="FT178" s="24"/>
      <c r="FU178" s="24"/>
      <c r="FV178" s="24"/>
      <c r="FW178" s="24"/>
      <c r="FX178" s="24"/>
      <c r="FY178" s="24"/>
      <c r="FZ178" s="24"/>
      <c r="GA178" s="24"/>
      <c r="GB178" s="24"/>
      <c r="GC178" s="24"/>
      <c r="GD178" s="24"/>
      <c r="GE178" s="24"/>
      <c r="GF178" s="24"/>
      <c r="GG178" s="24"/>
      <c r="GH178" s="24"/>
      <c r="GI178" s="24"/>
      <c r="GJ178" s="24"/>
      <c r="GK178" s="24"/>
      <c r="GL178" s="24"/>
      <c r="GM178" s="24"/>
      <c r="GN178" s="24"/>
      <c r="GO178" s="24"/>
      <c r="GP178" s="24"/>
      <c r="GQ178" s="24"/>
      <c r="GR178" s="24"/>
      <c r="GS178" s="24"/>
      <c r="GT178" s="24"/>
      <c r="GU178" s="24"/>
      <c r="GV178" s="24"/>
      <c r="GW178" s="24"/>
      <c r="GX178" s="24"/>
      <c r="GY178" s="24"/>
      <c r="GZ178" s="24"/>
      <c r="HA178" s="24"/>
      <c r="HB178" s="24"/>
      <c r="HC178" s="24"/>
      <c r="HD178" s="24"/>
      <c r="HE178" s="24"/>
      <c r="HF178" s="24"/>
      <c r="HG178" s="24"/>
      <c r="HH178" s="24"/>
      <c r="HI178" s="24"/>
      <c r="HJ178" s="24"/>
      <c r="HK178" s="24"/>
      <c r="HL178" s="24"/>
      <c r="HM178" s="24"/>
      <c r="HN178" s="24"/>
      <c r="HO178" s="24"/>
      <c r="HP178" s="24"/>
      <c r="HQ178" s="24"/>
      <c r="HR178" s="24"/>
      <c r="HS178" s="24"/>
      <c r="HT178" s="24"/>
      <c r="HU178" s="24"/>
      <c r="HV178" s="24"/>
      <c r="HW178" s="24"/>
      <c r="HX178" s="24"/>
      <c r="HY178" s="24"/>
      <c r="HZ178" s="24"/>
      <c r="IA178" s="24"/>
      <c r="IB178" s="24"/>
      <c r="IC178" s="24"/>
      <c r="ID178" s="24"/>
      <c r="IE178" s="24"/>
      <c r="IF178" s="24"/>
      <c r="IG178" s="24"/>
      <c r="IH178" s="24"/>
      <c r="II178" s="24"/>
      <c r="IJ178" s="24"/>
      <c r="IK178" s="24"/>
      <c r="IL178" s="24"/>
      <c r="IM178" s="24"/>
      <c r="IN178" s="24"/>
      <c r="IO178" s="24"/>
      <c r="IP178" s="24"/>
      <c r="IQ178" s="24"/>
      <c r="IR178" s="24"/>
      <c r="IS178" s="24"/>
      <c r="IT178" s="24"/>
      <c r="IU178" s="24"/>
      <c r="IV178" s="24"/>
      <c r="IW178" s="24"/>
    </row>
    <row r="179" s="11" customFormat="true" ht="12.75" hidden="false" customHeight="true" outlineLevel="0" collapsed="false">
      <c r="A179" s="6"/>
      <c r="B179" s="63"/>
      <c r="C179" s="76"/>
      <c r="D179" s="63"/>
      <c r="E179" s="64"/>
      <c r="F179" s="7"/>
      <c r="G179" s="16"/>
      <c r="H179" s="6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  <c r="EL179" s="24"/>
      <c r="EM179" s="24"/>
      <c r="EN179" s="24"/>
      <c r="EO179" s="24"/>
      <c r="EP179" s="24"/>
      <c r="EQ179" s="24"/>
      <c r="ER179" s="24"/>
      <c r="ES179" s="24"/>
      <c r="ET179" s="24"/>
      <c r="EU179" s="24"/>
      <c r="EV179" s="24"/>
      <c r="EW179" s="24"/>
      <c r="EX179" s="24"/>
      <c r="EY179" s="24"/>
      <c r="EZ179" s="24"/>
      <c r="FA179" s="24"/>
      <c r="FB179" s="24"/>
      <c r="FC179" s="24"/>
      <c r="FD179" s="24"/>
      <c r="FE179" s="24"/>
      <c r="FF179" s="24"/>
      <c r="FG179" s="24"/>
      <c r="FH179" s="24"/>
      <c r="FI179" s="24"/>
      <c r="FJ179" s="24"/>
      <c r="FK179" s="24"/>
      <c r="FL179" s="24"/>
      <c r="FM179" s="24"/>
      <c r="FN179" s="24"/>
      <c r="FO179" s="24"/>
      <c r="FP179" s="24"/>
      <c r="FQ179" s="24"/>
      <c r="FR179" s="24"/>
      <c r="FS179" s="24"/>
      <c r="FT179" s="24"/>
      <c r="FU179" s="24"/>
      <c r="FV179" s="24"/>
      <c r="FW179" s="24"/>
      <c r="FX179" s="24"/>
      <c r="FY179" s="24"/>
      <c r="FZ179" s="24"/>
      <c r="GA179" s="24"/>
      <c r="GB179" s="24"/>
      <c r="GC179" s="24"/>
      <c r="GD179" s="24"/>
      <c r="GE179" s="24"/>
      <c r="GF179" s="24"/>
      <c r="GG179" s="24"/>
      <c r="GH179" s="24"/>
      <c r="GI179" s="24"/>
      <c r="GJ179" s="24"/>
      <c r="GK179" s="24"/>
      <c r="GL179" s="24"/>
      <c r="GM179" s="24"/>
      <c r="GN179" s="24"/>
      <c r="GO179" s="24"/>
      <c r="GP179" s="24"/>
      <c r="GQ179" s="24"/>
      <c r="GR179" s="24"/>
      <c r="GS179" s="24"/>
      <c r="GT179" s="24"/>
      <c r="GU179" s="24"/>
      <c r="GV179" s="24"/>
      <c r="GW179" s="24"/>
      <c r="GX179" s="24"/>
      <c r="GY179" s="24"/>
      <c r="GZ179" s="24"/>
      <c r="HA179" s="24"/>
      <c r="HB179" s="24"/>
      <c r="HC179" s="24"/>
      <c r="HD179" s="24"/>
      <c r="HE179" s="24"/>
      <c r="HF179" s="24"/>
      <c r="HG179" s="24"/>
      <c r="HH179" s="24"/>
      <c r="HI179" s="24"/>
      <c r="HJ179" s="24"/>
      <c r="HK179" s="24"/>
      <c r="HL179" s="24"/>
      <c r="HM179" s="24"/>
      <c r="HN179" s="24"/>
      <c r="HO179" s="24"/>
      <c r="HP179" s="24"/>
      <c r="HQ179" s="24"/>
      <c r="HR179" s="24"/>
      <c r="HS179" s="24"/>
      <c r="HT179" s="24"/>
      <c r="HU179" s="24"/>
      <c r="HV179" s="24"/>
      <c r="HW179" s="24"/>
      <c r="HX179" s="24"/>
      <c r="HY179" s="24"/>
      <c r="HZ179" s="24"/>
      <c r="IA179" s="24"/>
      <c r="IB179" s="24"/>
      <c r="IC179" s="24"/>
      <c r="ID179" s="24"/>
      <c r="IE179" s="24"/>
      <c r="IF179" s="24"/>
      <c r="IG179" s="24"/>
      <c r="IH179" s="24"/>
      <c r="II179" s="24"/>
      <c r="IJ179" s="24"/>
      <c r="IK179" s="24"/>
      <c r="IL179" s="24"/>
      <c r="IM179" s="24"/>
      <c r="IN179" s="24"/>
      <c r="IO179" s="24"/>
      <c r="IP179" s="24"/>
      <c r="IQ179" s="24"/>
      <c r="IR179" s="24"/>
      <c r="IS179" s="24"/>
      <c r="IT179" s="24"/>
      <c r="IU179" s="24"/>
      <c r="IV179" s="24"/>
      <c r="IW179" s="24"/>
    </row>
    <row r="180" s="11" customFormat="true" ht="12.75" hidden="false" customHeight="true" outlineLevel="0" collapsed="false">
      <c r="A180" s="6"/>
      <c r="B180" s="6"/>
      <c r="C180" s="76"/>
      <c r="D180" s="98"/>
      <c r="E180" s="7"/>
      <c r="F180" s="7"/>
      <c r="G180" s="16"/>
      <c r="H180" s="6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  <c r="EL180" s="24"/>
      <c r="EM180" s="24"/>
      <c r="EN180" s="24"/>
      <c r="EO180" s="24"/>
      <c r="EP180" s="24"/>
      <c r="EQ180" s="24"/>
      <c r="ER180" s="24"/>
      <c r="ES180" s="24"/>
      <c r="ET180" s="24"/>
      <c r="EU180" s="24"/>
      <c r="EV180" s="24"/>
      <c r="EW180" s="24"/>
      <c r="EX180" s="24"/>
      <c r="EY180" s="24"/>
      <c r="EZ180" s="24"/>
      <c r="FA180" s="24"/>
      <c r="FB180" s="24"/>
      <c r="FC180" s="24"/>
      <c r="FD180" s="24"/>
      <c r="FE180" s="24"/>
      <c r="FF180" s="24"/>
      <c r="FG180" s="24"/>
      <c r="FH180" s="24"/>
      <c r="FI180" s="24"/>
      <c r="FJ180" s="24"/>
      <c r="FK180" s="24"/>
      <c r="FL180" s="24"/>
      <c r="FM180" s="24"/>
      <c r="FN180" s="24"/>
      <c r="FO180" s="24"/>
      <c r="FP180" s="24"/>
      <c r="FQ180" s="24"/>
      <c r="FR180" s="24"/>
      <c r="FS180" s="24"/>
      <c r="FT180" s="24"/>
      <c r="FU180" s="24"/>
      <c r="FV180" s="24"/>
      <c r="FW180" s="24"/>
      <c r="FX180" s="24"/>
      <c r="FY180" s="24"/>
      <c r="FZ180" s="24"/>
      <c r="GA180" s="24"/>
      <c r="GB180" s="24"/>
      <c r="GC180" s="24"/>
      <c r="GD180" s="24"/>
      <c r="GE180" s="24"/>
      <c r="GF180" s="24"/>
      <c r="GG180" s="24"/>
      <c r="GH180" s="24"/>
      <c r="GI180" s="24"/>
      <c r="GJ180" s="24"/>
      <c r="GK180" s="24"/>
      <c r="GL180" s="24"/>
      <c r="GM180" s="24"/>
      <c r="GN180" s="24"/>
      <c r="GO180" s="24"/>
      <c r="GP180" s="24"/>
      <c r="GQ180" s="24"/>
      <c r="GR180" s="24"/>
      <c r="GS180" s="24"/>
      <c r="GT180" s="24"/>
      <c r="GU180" s="24"/>
      <c r="GV180" s="24"/>
      <c r="GW180" s="24"/>
      <c r="GX180" s="24"/>
      <c r="GY180" s="24"/>
      <c r="GZ180" s="24"/>
      <c r="HA180" s="24"/>
      <c r="HB180" s="24"/>
      <c r="HC180" s="24"/>
      <c r="HD180" s="24"/>
      <c r="HE180" s="24"/>
      <c r="HF180" s="24"/>
      <c r="HG180" s="24"/>
      <c r="HH180" s="24"/>
      <c r="HI180" s="24"/>
      <c r="HJ180" s="24"/>
      <c r="HK180" s="24"/>
      <c r="HL180" s="24"/>
      <c r="HM180" s="24"/>
      <c r="HN180" s="24"/>
      <c r="HO180" s="24"/>
      <c r="HP180" s="24"/>
      <c r="HQ180" s="24"/>
      <c r="HR180" s="24"/>
      <c r="HS180" s="24"/>
      <c r="HT180" s="24"/>
      <c r="HU180" s="24"/>
      <c r="HV180" s="24"/>
      <c r="HW180" s="24"/>
      <c r="HX180" s="24"/>
      <c r="HY180" s="24"/>
      <c r="HZ180" s="24"/>
      <c r="IA180" s="24"/>
      <c r="IB180" s="24"/>
      <c r="IC180" s="24"/>
      <c r="ID180" s="24"/>
      <c r="IE180" s="24"/>
      <c r="IF180" s="24"/>
      <c r="IG180" s="24"/>
      <c r="IH180" s="24"/>
      <c r="II180" s="24"/>
      <c r="IJ180" s="24"/>
      <c r="IK180" s="24"/>
      <c r="IL180" s="24"/>
      <c r="IM180" s="24"/>
      <c r="IN180" s="24"/>
      <c r="IO180" s="24"/>
      <c r="IP180" s="24"/>
      <c r="IQ180" s="24"/>
      <c r="IR180" s="24"/>
      <c r="IS180" s="24"/>
      <c r="IT180" s="24"/>
      <c r="IU180" s="24"/>
      <c r="IV180" s="24"/>
      <c r="IW180" s="24"/>
    </row>
    <row r="181" s="11" customFormat="true" ht="12.75" hidden="false" customHeight="true" outlineLevel="0" collapsed="false">
      <c r="A181" s="6"/>
      <c r="B181" s="29"/>
      <c r="C181" s="76"/>
      <c r="D181" s="29"/>
      <c r="E181" s="77"/>
      <c r="F181" s="7"/>
      <c r="G181" s="16"/>
      <c r="H181" s="6"/>
      <c r="I181" s="24"/>
      <c r="J181" s="24"/>
      <c r="K181" s="26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  <c r="EL181" s="24"/>
      <c r="EM181" s="24"/>
      <c r="EN181" s="24"/>
      <c r="EO181" s="24"/>
      <c r="EP181" s="24"/>
      <c r="EQ181" s="24"/>
      <c r="ER181" s="24"/>
      <c r="ES181" s="24"/>
      <c r="ET181" s="24"/>
      <c r="EU181" s="24"/>
      <c r="EV181" s="24"/>
      <c r="EW181" s="24"/>
      <c r="EX181" s="24"/>
      <c r="EY181" s="24"/>
      <c r="EZ181" s="24"/>
      <c r="FA181" s="24"/>
      <c r="FB181" s="24"/>
      <c r="FC181" s="24"/>
      <c r="FD181" s="24"/>
      <c r="FE181" s="24"/>
      <c r="FF181" s="24"/>
      <c r="FG181" s="24"/>
      <c r="FH181" s="24"/>
      <c r="FI181" s="24"/>
      <c r="FJ181" s="24"/>
      <c r="FK181" s="24"/>
      <c r="FL181" s="24"/>
      <c r="FM181" s="24"/>
      <c r="FN181" s="24"/>
      <c r="FO181" s="24"/>
      <c r="FP181" s="24"/>
      <c r="FQ181" s="24"/>
      <c r="FR181" s="24"/>
      <c r="FS181" s="24"/>
      <c r="FT181" s="24"/>
      <c r="FU181" s="24"/>
      <c r="FV181" s="24"/>
      <c r="FW181" s="24"/>
      <c r="FX181" s="24"/>
      <c r="FY181" s="24"/>
      <c r="FZ181" s="24"/>
      <c r="GA181" s="24"/>
      <c r="GB181" s="24"/>
      <c r="GC181" s="24"/>
      <c r="GD181" s="24"/>
      <c r="GE181" s="24"/>
      <c r="GF181" s="24"/>
      <c r="GG181" s="24"/>
      <c r="GH181" s="24"/>
      <c r="GI181" s="24"/>
      <c r="GJ181" s="24"/>
      <c r="GK181" s="24"/>
      <c r="GL181" s="24"/>
      <c r="GM181" s="24"/>
      <c r="GN181" s="24"/>
      <c r="GO181" s="24"/>
      <c r="GP181" s="24"/>
      <c r="GQ181" s="24"/>
      <c r="GR181" s="24"/>
      <c r="GS181" s="24"/>
      <c r="GT181" s="24"/>
      <c r="GU181" s="24"/>
      <c r="GV181" s="24"/>
      <c r="GW181" s="24"/>
      <c r="GX181" s="24"/>
      <c r="GY181" s="24"/>
      <c r="GZ181" s="24"/>
      <c r="HA181" s="24"/>
      <c r="HB181" s="24"/>
      <c r="HC181" s="24"/>
      <c r="HD181" s="24"/>
      <c r="HE181" s="24"/>
      <c r="HF181" s="24"/>
      <c r="HG181" s="24"/>
      <c r="HH181" s="24"/>
      <c r="HI181" s="24"/>
      <c r="HJ181" s="24"/>
      <c r="HK181" s="24"/>
      <c r="HL181" s="24"/>
      <c r="HM181" s="24"/>
      <c r="HN181" s="24"/>
      <c r="HO181" s="24"/>
      <c r="HP181" s="24"/>
      <c r="HQ181" s="24"/>
      <c r="HR181" s="24"/>
      <c r="HS181" s="24"/>
      <c r="HT181" s="24"/>
      <c r="HU181" s="24"/>
      <c r="HV181" s="24"/>
      <c r="HW181" s="24"/>
      <c r="HX181" s="24"/>
      <c r="HY181" s="24"/>
      <c r="HZ181" s="24"/>
      <c r="IA181" s="24"/>
      <c r="IB181" s="24"/>
      <c r="IC181" s="24"/>
      <c r="ID181" s="24"/>
      <c r="IE181" s="24"/>
      <c r="IF181" s="24"/>
      <c r="IG181" s="24"/>
      <c r="IH181" s="24"/>
      <c r="II181" s="24"/>
      <c r="IJ181" s="24"/>
      <c r="IK181" s="24"/>
      <c r="IL181" s="24"/>
      <c r="IM181" s="24"/>
      <c r="IN181" s="24"/>
      <c r="IO181" s="24"/>
      <c r="IP181" s="24"/>
      <c r="IQ181" s="24"/>
      <c r="IR181" s="24"/>
      <c r="IS181" s="24"/>
      <c r="IT181" s="24"/>
      <c r="IU181" s="24"/>
      <c r="IV181" s="24"/>
      <c r="IW181" s="24"/>
    </row>
    <row r="182" s="11" customFormat="true" ht="12.75" hidden="false" customHeight="true" outlineLevel="0" collapsed="false">
      <c r="A182" s="6"/>
      <c r="B182" s="6"/>
      <c r="C182" s="76"/>
      <c r="D182" s="6"/>
      <c r="E182" s="6"/>
      <c r="F182" s="7"/>
      <c r="G182" s="16"/>
      <c r="H182" s="6"/>
      <c r="I182" s="24"/>
      <c r="J182" s="24"/>
      <c r="K182" s="26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  <c r="EL182" s="24"/>
      <c r="EM182" s="24"/>
      <c r="EN182" s="24"/>
      <c r="EO182" s="24"/>
      <c r="EP182" s="24"/>
      <c r="EQ182" s="24"/>
      <c r="ER182" s="24"/>
      <c r="ES182" s="24"/>
      <c r="ET182" s="24"/>
      <c r="EU182" s="24"/>
      <c r="EV182" s="24"/>
      <c r="EW182" s="24"/>
      <c r="EX182" s="24"/>
      <c r="EY182" s="24"/>
      <c r="EZ182" s="24"/>
      <c r="FA182" s="24"/>
      <c r="FB182" s="24"/>
      <c r="FC182" s="24"/>
      <c r="FD182" s="24"/>
      <c r="FE182" s="24"/>
      <c r="FF182" s="24"/>
      <c r="FG182" s="24"/>
      <c r="FH182" s="24"/>
      <c r="FI182" s="24"/>
      <c r="FJ182" s="24"/>
      <c r="FK182" s="24"/>
      <c r="FL182" s="24"/>
      <c r="FM182" s="24"/>
      <c r="FN182" s="24"/>
      <c r="FO182" s="24"/>
      <c r="FP182" s="24"/>
      <c r="FQ182" s="24"/>
      <c r="FR182" s="24"/>
      <c r="FS182" s="24"/>
      <c r="FT182" s="24"/>
      <c r="FU182" s="24"/>
      <c r="FV182" s="24"/>
      <c r="FW182" s="24"/>
      <c r="FX182" s="24"/>
      <c r="FY182" s="24"/>
      <c r="FZ182" s="24"/>
      <c r="GA182" s="24"/>
      <c r="GB182" s="24"/>
      <c r="GC182" s="24"/>
      <c r="GD182" s="24"/>
      <c r="GE182" s="24"/>
      <c r="GF182" s="24"/>
      <c r="GG182" s="24"/>
      <c r="GH182" s="24"/>
      <c r="GI182" s="24"/>
      <c r="GJ182" s="24"/>
      <c r="GK182" s="24"/>
      <c r="GL182" s="24"/>
      <c r="GM182" s="24"/>
      <c r="GN182" s="24"/>
      <c r="GO182" s="24"/>
      <c r="GP182" s="24"/>
      <c r="GQ182" s="24"/>
      <c r="GR182" s="24"/>
      <c r="GS182" s="24"/>
      <c r="GT182" s="24"/>
      <c r="GU182" s="24"/>
      <c r="GV182" s="24"/>
      <c r="GW182" s="24"/>
      <c r="GX182" s="24"/>
      <c r="GY182" s="24"/>
      <c r="GZ182" s="24"/>
      <c r="HA182" s="24"/>
      <c r="HB182" s="24"/>
      <c r="HC182" s="24"/>
      <c r="HD182" s="24"/>
      <c r="HE182" s="24"/>
      <c r="HF182" s="24"/>
      <c r="HG182" s="24"/>
      <c r="HH182" s="24"/>
      <c r="HI182" s="24"/>
      <c r="HJ182" s="24"/>
      <c r="HK182" s="24"/>
      <c r="HL182" s="24"/>
      <c r="HM182" s="24"/>
      <c r="HN182" s="24"/>
      <c r="HO182" s="24"/>
      <c r="HP182" s="24"/>
      <c r="HQ182" s="24"/>
      <c r="HR182" s="24"/>
      <c r="HS182" s="24"/>
      <c r="HT182" s="24"/>
      <c r="HU182" s="24"/>
      <c r="HV182" s="24"/>
      <c r="HW182" s="24"/>
      <c r="HX182" s="24"/>
      <c r="HY182" s="24"/>
      <c r="HZ182" s="24"/>
      <c r="IA182" s="24"/>
      <c r="IB182" s="24"/>
      <c r="IC182" s="24"/>
      <c r="ID182" s="24"/>
      <c r="IE182" s="24"/>
      <c r="IF182" s="24"/>
      <c r="IG182" s="24"/>
      <c r="IH182" s="24"/>
      <c r="II182" s="24"/>
      <c r="IJ182" s="24"/>
      <c r="IK182" s="24"/>
      <c r="IL182" s="24"/>
      <c r="IM182" s="24"/>
      <c r="IN182" s="24"/>
      <c r="IO182" s="24"/>
      <c r="IP182" s="24"/>
      <c r="IQ182" s="24"/>
      <c r="IR182" s="24"/>
      <c r="IS182" s="24"/>
      <c r="IT182" s="24"/>
      <c r="IU182" s="24"/>
      <c r="IV182" s="24"/>
      <c r="IW182" s="24"/>
    </row>
    <row r="183" customFormat="false" ht="12.75" hidden="false" customHeight="true" outlineLevel="0" collapsed="false">
      <c r="A183" s="6"/>
      <c r="B183" s="6"/>
      <c r="C183" s="76"/>
      <c r="D183" s="98"/>
      <c r="E183" s="7"/>
      <c r="F183" s="7"/>
      <c r="G183" s="16"/>
      <c r="H183" s="6"/>
      <c r="K183" s="26"/>
    </row>
    <row r="184" customFormat="false" ht="12.75" hidden="false" customHeight="true" outlineLevel="0" collapsed="false">
      <c r="A184" s="15" t="s">
        <v>6</v>
      </c>
      <c r="B184" s="15" t="s">
        <v>78</v>
      </c>
      <c r="C184" s="15" t="s">
        <v>35</v>
      </c>
      <c r="D184" s="15" t="n">
        <v>10</v>
      </c>
      <c r="E184" s="15" t="n">
        <v>18</v>
      </c>
      <c r="F184" s="15" t="n">
        <v>180</v>
      </c>
      <c r="G184" s="100" t="n">
        <f aca="false">SUM(F184:F185)</f>
        <v>360</v>
      </c>
      <c r="H184" s="6"/>
      <c r="K184" s="26"/>
    </row>
    <row r="185" customFormat="false" ht="12.75" hidden="false" customHeight="true" outlineLevel="0" collapsed="false">
      <c r="A185" s="15"/>
      <c r="B185" s="15" t="s">
        <v>60</v>
      </c>
      <c r="C185" s="15" t="s">
        <v>35</v>
      </c>
      <c r="D185" s="15" t="n">
        <v>15</v>
      </c>
      <c r="E185" s="15" t="n">
        <v>12</v>
      </c>
      <c r="F185" s="15" t="n">
        <v>180</v>
      </c>
      <c r="G185" s="100"/>
      <c r="H185" s="6"/>
      <c r="K185" s="26"/>
    </row>
    <row r="186" customFormat="false" ht="12.75" hidden="false" customHeight="true" outlineLevel="0" collapsed="false">
      <c r="A186" s="15" t="s">
        <v>8</v>
      </c>
      <c r="B186" s="29" t="s">
        <v>61</v>
      </c>
      <c r="C186" s="76" t="s">
        <v>62</v>
      </c>
      <c r="D186" s="29" t="n">
        <v>7</v>
      </c>
      <c r="E186" s="77" t="n">
        <v>6</v>
      </c>
      <c r="F186" s="7" t="n">
        <v>42</v>
      </c>
      <c r="G186" s="100" t="n">
        <f aca="false">SUM(F186:F187)</f>
        <v>161</v>
      </c>
      <c r="H186" s="6"/>
      <c r="K186" s="26"/>
    </row>
    <row r="187" customFormat="false" ht="12.75" hidden="false" customHeight="true" outlineLevel="0" collapsed="false">
      <c r="A187" s="15"/>
      <c r="B187" s="29" t="s">
        <v>65</v>
      </c>
      <c r="C187" s="76" t="s">
        <v>35</v>
      </c>
      <c r="D187" s="29" t="n">
        <v>35</v>
      </c>
      <c r="E187" s="77" t="n">
        <v>3.4</v>
      </c>
      <c r="F187" s="7" t="n">
        <v>119</v>
      </c>
      <c r="G187" s="100"/>
      <c r="H187" s="6"/>
    </row>
    <row r="188" customFormat="false" ht="12.75" hidden="false" customHeight="true" outlineLevel="0" collapsed="false">
      <c r="A188" s="15" t="s">
        <v>7</v>
      </c>
      <c r="B188" s="6" t="s">
        <v>79</v>
      </c>
      <c r="C188" s="76" t="s">
        <v>69</v>
      </c>
      <c r="D188" s="6" t="n">
        <v>80</v>
      </c>
      <c r="E188" s="7" t="n">
        <v>0.85</v>
      </c>
      <c r="F188" s="7" t="n">
        <v>68</v>
      </c>
      <c r="G188" s="100" t="n">
        <f aca="false">SUM(F188:F188)</f>
        <v>68</v>
      </c>
      <c r="H188" s="6"/>
    </row>
    <row r="189" customFormat="false" ht="12.75" hidden="false" customHeight="true" outlineLevel="0" collapsed="false">
      <c r="A189" s="15" t="s">
        <v>9</v>
      </c>
      <c r="B189" s="29" t="s">
        <v>70</v>
      </c>
      <c r="C189" s="76" t="s">
        <v>71</v>
      </c>
      <c r="D189" s="29" t="n">
        <v>1</v>
      </c>
      <c r="E189" s="77" t="n">
        <v>81</v>
      </c>
      <c r="F189" s="7" t="n">
        <v>81</v>
      </c>
      <c r="G189" s="100" t="n">
        <f aca="false">SUM(F189:F190)</f>
        <v>162</v>
      </c>
      <c r="H189" s="6"/>
    </row>
    <row r="190" customFormat="false" ht="12.75" hidden="false" customHeight="true" outlineLevel="0" collapsed="false">
      <c r="A190" s="15"/>
      <c r="B190" s="29" t="s">
        <v>70</v>
      </c>
      <c r="C190" s="76" t="s">
        <v>71</v>
      </c>
      <c r="D190" s="29" t="n">
        <v>1</v>
      </c>
      <c r="E190" s="77" t="n">
        <v>81</v>
      </c>
      <c r="F190" s="7" t="n">
        <v>81</v>
      </c>
      <c r="G190" s="100"/>
      <c r="H190" s="6"/>
    </row>
    <row r="191" customFormat="false" ht="12.75" hidden="false" customHeight="true" outlineLevel="0" collapsed="false">
      <c r="A191" s="15" t="s">
        <v>10</v>
      </c>
      <c r="B191" s="29" t="s">
        <v>80</v>
      </c>
      <c r="C191" s="76" t="s">
        <v>64</v>
      </c>
      <c r="D191" s="29" t="n">
        <v>1</v>
      </c>
      <c r="E191" s="77" t="n">
        <v>15.9</v>
      </c>
      <c r="F191" s="7" t="n">
        <v>15.9</v>
      </c>
      <c r="G191" s="100" t="n">
        <f aca="false">SUM(F191:F194)</f>
        <v>35.9</v>
      </c>
      <c r="H191" s="6"/>
    </row>
    <row r="192" customFormat="false" ht="12.75" hidden="false" customHeight="true" outlineLevel="0" collapsed="false">
      <c r="A192" s="15"/>
      <c r="B192" s="29" t="s">
        <v>97</v>
      </c>
      <c r="C192" s="76" t="s">
        <v>64</v>
      </c>
      <c r="D192" s="29" t="n">
        <v>2</v>
      </c>
      <c r="E192" s="77" t="n">
        <v>2.75</v>
      </c>
      <c r="F192" s="7" t="n">
        <v>5.5</v>
      </c>
      <c r="G192" s="100"/>
      <c r="H192" s="6"/>
    </row>
    <row r="193" customFormat="false" ht="12.75" hidden="false" customHeight="true" outlineLevel="0" collapsed="false">
      <c r="A193" s="15"/>
      <c r="B193" s="29" t="s">
        <v>81</v>
      </c>
      <c r="C193" s="76" t="s">
        <v>82</v>
      </c>
      <c r="D193" s="29" t="n">
        <v>1</v>
      </c>
      <c r="E193" s="77" t="n">
        <v>7.5</v>
      </c>
      <c r="F193" s="7" t="n">
        <v>7.5</v>
      </c>
      <c r="G193" s="100"/>
      <c r="H193" s="6"/>
    </row>
    <row r="194" customFormat="false" ht="12.75" hidden="false" customHeight="true" outlineLevel="0" collapsed="false">
      <c r="A194" s="15"/>
      <c r="B194" s="6" t="s">
        <v>101</v>
      </c>
      <c r="C194" s="76" t="s">
        <v>82</v>
      </c>
      <c r="D194" s="98" t="n">
        <v>1</v>
      </c>
      <c r="E194" s="7" t="n">
        <v>7</v>
      </c>
      <c r="F194" s="7" t="n">
        <v>7</v>
      </c>
      <c r="G194" s="100"/>
      <c r="H194" s="6"/>
    </row>
    <row r="195" customFormat="false" ht="12.75" hidden="false" customHeight="true" outlineLevel="0" collapsed="false">
      <c r="A195" s="6" t="s">
        <v>11</v>
      </c>
      <c r="B195" s="6"/>
      <c r="C195" s="76"/>
      <c r="D195" s="98"/>
      <c r="E195" s="7"/>
      <c r="F195" s="7"/>
      <c r="G195" s="16" t="n">
        <f aca="false">SUM(F195:F195)</f>
        <v>0</v>
      </c>
      <c r="H195" s="6"/>
    </row>
    <row r="196" customFormat="false" ht="12.75" hidden="false" customHeight="true" outlineLevel="0" collapsed="false">
      <c r="A196" s="6" t="s">
        <v>12</v>
      </c>
      <c r="B196" s="6"/>
      <c r="C196" s="107"/>
      <c r="D196" s="98"/>
      <c r="E196" s="7"/>
      <c r="F196" s="7" t="n">
        <f aca="false">SUM(F175:F195)</f>
        <v>962.9</v>
      </c>
      <c r="G196" s="16" t="n">
        <f aca="false">SUM(G175:G195)</f>
        <v>962.9</v>
      </c>
      <c r="H196" s="6"/>
    </row>
    <row r="197" customFormat="false" ht="15.75" hidden="false" customHeight="true" outlineLevel="0" collapsed="false">
      <c r="A197" s="103" t="s">
        <v>72</v>
      </c>
      <c r="B197" s="103"/>
      <c r="C197" s="103"/>
      <c r="D197" s="103"/>
      <c r="E197" s="103"/>
      <c r="F197" s="103"/>
      <c r="G197" s="103"/>
      <c r="H197" s="103"/>
    </row>
    <row r="198" customFormat="false" ht="12.75" hidden="false" customHeight="true" outlineLevel="0" collapsed="false">
      <c r="A198" s="47"/>
      <c r="B198" s="47"/>
      <c r="C198" s="104"/>
      <c r="D198" s="105"/>
      <c r="E198" s="104"/>
      <c r="F198" s="104"/>
      <c r="G198" s="106"/>
      <c r="H198" s="104"/>
    </row>
    <row r="199" customFormat="false" ht="12.75" hidden="false" customHeight="true" outlineLevel="0" collapsed="false">
      <c r="A199" s="23"/>
      <c r="B199" s="23"/>
    </row>
    <row r="200" customFormat="false" ht="21" hidden="false" customHeight="true" outlineLevel="0" collapsed="false">
      <c r="A200" s="27" t="s">
        <v>94</v>
      </c>
      <c r="B200" s="27"/>
      <c r="C200" s="27"/>
      <c r="D200" s="27"/>
      <c r="E200" s="27"/>
      <c r="F200" s="27"/>
      <c r="G200" s="27"/>
      <c r="H200" s="27"/>
    </row>
    <row r="201" customFormat="false" ht="15.75" hidden="false" customHeight="true" outlineLevel="0" collapsed="false">
      <c r="A201" s="23" t="s">
        <v>45</v>
      </c>
      <c r="B201" s="24" t="s">
        <v>46</v>
      </c>
      <c r="D201" s="91" t="s">
        <v>111</v>
      </c>
      <c r="E201" s="91"/>
      <c r="F201" s="91"/>
      <c r="G201" s="92" t="s">
        <v>112</v>
      </c>
      <c r="H201" s="92"/>
    </row>
    <row r="202" customFormat="false" ht="12.75" hidden="false" customHeight="true" outlineLevel="0" collapsed="false">
      <c r="A202" s="6" t="s">
        <v>14</v>
      </c>
      <c r="B202" s="93" t="s">
        <v>49</v>
      </c>
      <c r="C202" s="94" t="s">
        <v>28</v>
      </c>
      <c r="D202" s="95" t="s">
        <v>29</v>
      </c>
      <c r="E202" s="93" t="s">
        <v>50</v>
      </c>
      <c r="F202" s="93" t="s">
        <v>31</v>
      </c>
      <c r="G202" s="96" t="s">
        <v>12</v>
      </c>
      <c r="H202" s="93" t="s">
        <v>32</v>
      </c>
    </row>
    <row r="203" customFormat="false" ht="12.75" hidden="false" customHeight="true" outlineLevel="0" collapsed="false">
      <c r="A203" s="6" t="s">
        <v>4</v>
      </c>
      <c r="B203" s="63" t="s">
        <v>52</v>
      </c>
      <c r="C203" s="76" t="s">
        <v>35</v>
      </c>
      <c r="D203" s="63" t="n">
        <v>20</v>
      </c>
      <c r="E203" s="64" t="n">
        <v>2.5</v>
      </c>
      <c r="F203" s="7" t="n">
        <v>50</v>
      </c>
      <c r="G203" s="16" t="n">
        <f aca="false">SUM(F203:F212)</f>
        <v>207.6</v>
      </c>
      <c r="H203" s="6"/>
    </row>
    <row r="204" customFormat="false" ht="12.75" hidden="false" customHeight="true" outlineLevel="0" collapsed="false">
      <c r="A204" s="6"/>
      <c r="B204" s="63" t="s">
        <v>53</v>
      </c>
      <c r="C204" s="76" t="s">
        <v>35</v>
      </c>
      <c r="D204" s="63" t="n">
        <v>20</v>
      </c>
      <c r="E204" s="64" t="n">
        <v>2.25</v>
      </c>
      <c r="F204" s="7" t="n">
        <v>45</v>
      </c>
      <c r="G204" s="16"/>
      <c r="H204" s="6"/>
    </row>
    <row r="205" customFormat="false" ht="12.75" hidden="false" customHeight="true" outlineLevel="0" collapsed="false">
      <c r="A205" s="6"/>
      <c r="B205" s="6" t="s">
        <v>77</v>
      </c>
      <c r="C205" s="76" t="s">
        <v>35</v>
      </c>
      <c r="D205" s="98" t="n">
        <v>20</v>
      </c>
      <c r="E205" s="7" t="n">
        <v>2.75</v>
      </c>
      <c r="F205" s="7" t="n">
        <v>55</v>
      </c>
      <c r="G205" s="16"/>
      <c r="H205" s="6"/>
    </row>
    <row r="206" customFormat="false" ht="12.75" hidden="false" customHeight="true" outlineLevel="0" collapsed="false">
      <c r="A206" s="6"/>
      <c r="B206" s="6" t="s">
        <v>58</v>
      </c>
      <c r="C206" s="76" t="s">
        <v>35</v>
      </c>
      <c r="D206" s="98" t="n">
        <v>20</v>
      </c>
      <c r="E206" s="7" t="n">
        <v>2.88</v>
      </c>
      <c r="F206" s="7" t="n">
        <v>57.6</v>
      </c>
      <c r="G206" s="16"/>
      <c r="H206" s="6"/>
    </row>
    <row r="207" customFormat="false" ht="12.75" hidden="false" customHeight="true" outlineLevel="0" collapsed="false">
      <c r="A207" s="6"/>
      <c r="B207" s="6"/>
      <c r="C207" s="76"/>
      <c r="D207" s="98"/>
      <c r="E207" s="7"/>
      <c r="F207" s="7"/>
      <c r="G207" s="16"/>
      <c r="H207" s="6"/>
    </row>
    <row r="208" customFormat="false" ht="12.75" hidden="false" customHeight="true" outlineLevel="0" collapsed="false">
      <c r="A208" s="6"/>
      <c r="B208" s="6"/>
      <c r="C208" s="76"/>
      <c r="D208" s="98"/>
      <c r="E208" s="7"/>
      <c r="F208" s="7"/>
      <c r="G208" s="16"/>
      <c r="H208" s="6"/>
    </row>
    <row r="209" customFormat="false" ht="12.75" hidden="false" customHeight="true" outlineLevel="0" collapsed="false">
      <c r="A209" s="6"/>
      <c r="B209" s="63"/>
      <c r="C209" s="76"/>
      <c r="D209" s="63"/>
      <c r="E209" s="64"/>
      <c r="F209" s="7"/>
      <c r="G209" s="16"/>
      <c r="H209" s="6"/>
    </row>
    <row r="210" customFormat="false" ht="12.75" hidden="false" customHeight="true" outlineLevel="0" collapsed="false">
      <c r="A210" s="6"/>
      <c r="B210" s="6"/>
      <c r="C210" s="76"/>
      <c r="D210" s="98"/>
      <c r="E210" s="7"/>
      <c r="F210" s="7"/>
      <c r="G210" s="16"/>
      <c r="H210" s="6"/>
    </row>
    <row r="211" customFormat="false" ht="12.75" hidden="false" customHeight="true" outlineLevel="0" collapsed="false">
      <c r="A211" s="6"/>
      <c r="B211" s="29"/>
      <c r="C211" s="76"/>
      <c r="D211" s="29"/>
      <c r="E211" s="77"/>
      <c r="F211" s="7"/>
      <c r="G211" s="16"/>
      <c r="H211" s="6"/>
    </row>
    <row r="212" customFormat="false" ht="12.75" hidden="false" customHeight="true" outlineLevel="0" collapsed="false">
      <c r="A212" s="6"/>
      <c r="B212" s="29"/>
      <c r="C212" s="76"/>
      <c r="D212" s="99"/>
      <c r="E212" s="77"/>
      <c r="F212" s="7"/>
      <c r="G212" s="16"/>
      <c r="H212" s="6"/>
    </row>
    <row r="213" customFormat="false" ht="12.75" hidden="false" customHeight="true" outlineLevel="0" collapsed="false">
      <c r="A213" s="15" t="s">
        <v>6</v>
      </c>
      <c r="B213" s="6" t="s">
        <v>78</v>
      </c>
      <c r="C213" s="76" t="s">
        <v>35</v>
      </c>
      <c r="D213" s="98" t="n">
        <v>15</v>
      </c>
      <c r="E213" s="7" t="n">
        <v>18</v>
      </c>
      <c r="F213" s="7" t="n">
        <v>270</v>
      </c>
      <c r="G213" s="100" t="n">
        <f aca="false">SUM(F213:F214)</f>
        <v>450</v>
      </c>
      <c r="H213" s="6"/>
    </row>
    <row r="214" customFormat="false" ht="12.75" hidden="false" customHeight="true" outlineLevel="0" collapsed="false">
      <c r="A214" s="15"/>
      <c r="B214" s="29" t="s">
        <v>60</v>
      </c>
      <c r="C214" s="76" t="s">
        <v>35</v>
      </c>
      <c r="D214" s="29" t="n">
        <v>15</v>
      </c>
      <c r="E214" s="77" t="n">
        <v>12</v>
      </c>
      <c r="F214" s="7" t="n">
        <v>180</v>
      </c>
      <c r="G214" s="100"/>
      <c r="H214" s="6"/>
    </row>
    <row r="215" customFormat="false" ht="12.75" hidden="false" customHeight="true" outlineLevel="0" collapsed="false">
      <c r="A215" s="15" t="s">
        <v>8</v>
      </c>
      <c r="B215" s="29" t="s">
        <v>61</v>
      </c>
      <c r="C215" s="76" t="s">
        <v>62</v>
      </c>
      <c r="D215" s="29" t="n">
        <v>7</v>
      </c>
      <c r="E215" s="77" t="n">
        <v>6</v>
      </c>
      <c r="F215" s="7" t="n">
        <v>42</v>
      </c>
      <c r="G215" s="100" t="n">
        <f aca="false">SUM(F215:F216)</f>
        <v>161</v>
      </c>
      <c r="H215" s="6"/>
    </row>
    <row r="216" customFormat="false" ht="12.75" hidden="false" customHeight="true" outlineLevel="0" collapsed="false">
      <c r="A216" s="15"/>
      <c r="B216" s="29" t="s">
        <v>65</v>
      </c>
      <c r="C216" s="76" t="s">
        <v>35</v>
      </c>
      <c r="D216" s="29" t="n">
        <v>35</v>
      </c>
      <c r="E216" s="77" t="n">
        <v>3.4</v>
      </c>
      <c r="F216" s="7" t="n">
        <v>119</v>
      </c>
      <c r="G216" s="100"/>
      <c r="H216" s="6"/>
    </row>
    <row r="217" customFormat="false" ht="12.75" hidden="false" customHeight="true" outlineLevel="0" collapsed="false">
      <c r="A217" s="6" t="s">
        <v>7</v>
      </c>
      <c r="B217" s="29" t="s">
        <v>79</v>
      </c>
      <c r="C217" s="76" t="s">
        <v>69</v>
      </c>
      <c r="D217" s="29" t="n">
        <v>80</v>
      </c>
      <c r="E217" s="77" t="n">
        <v>0.85</v>
      </c>
      <c r="F217" s="7" t="n">
        <v>68</v>
      </c>
      <c r="G217" s="16" t="n">
        <f aca="false">SUM(F217:F217)</f>
        <v>68</v>
      </c>
      <c r="H217" s="6"/>
    </row>
    <row r="218" customFormat="false" ht="12.75" hidden="false" customHeight="true" outlineLevel="0" collapsed="false">
      <c r="A218" s="15" t="s">
        <v>9</v>
      </c>
      <c r="B218" s="6" t="s">
        <v>70</v>
      </c>
      <c r="C218" s="76" t="s">
        <v>71</v>
      </c>
      <c r="D218" s="6" t="n">
        <v>1</v>
      </c>
      <c r="E218" s="7" t="n">
        <v>81</v>
      </c>
      <c r="F218" s="7" t="n">
        <v>81</v>
      </c>
      <c r="G218" s="100" t="n">
        <f aca="false">SUM(F218:F218)</f>
        <v>81</v>
      </c>
      <c r="H218" s="6"/>
    </row>
    <row r="219" customFormat="false" ht="12.75" hidden="false" customHeight="true" outlineLevel="0" collapsed="false">
      <c r="A219" s="15" t="s">
        <v>10</v>
      </c>
      <c r="B219" s="29" t="s">
        <v>81</v>
      </c>
      <c r="C219" s="76" t="s">
        <v>82</v>
      </c>
      <c r="D219" s="29" t="n">
        <v>1</v>
      </c>
      <c r="E219" s="77" t="n">
        <v>7.5</v>
      </c>
      <c r="F219" s="7" t="n">
        <v>7.5</v>
      </c>
      <c r="G219" s="100" t="n">
        <f aca="false">SUM(F219:F222)</f>
        <v>27.9066666666667</v>
      </c>
      <c r="H219" s="6"/>
    </row>
    <row r="220" customFormat="false" ht="12.75" hidden="false" customHeight="true" outlineLevel="0" collapsed="false">
      <c r="A220" s="15"/>
      <c r="B220" s="29" t="s">
        <v>97</v>
      </c>
      <c r="C220" s="76" t="s">
        <v>64</v>
      </c>
      <c r="D220" s="29" t="n">
        <v>2</v>
      </c>
      <c r="E220" s="77" t="n">
        <v>2.75</v>
      </c>
      <c r="F220" s="7" t="n">
        <v>5.5</v>
      </c>
      <c r="G220" s="100"/>
      <c r="H220" s="6"/>
    </row>
    <row r="221" customFormat="false" ht="12.75" hidden="false" customHeight="true" outlineLevel="0" collapsed="false">
      <c r="A221" s="15"/>
      <c r="B221" s="6" t="s">
        <v>81</v>
      </c>
      <c r="C221" s="76" t="s">
        <v>82</v>
      </c>
      <c r="D221" s="98" t="n">
        <v>1</v>
      </c>
      <c r="E221" s="7" t="n">
        <v>7.5</v>
      </c>
      <c r="F221" s="7" t="n">
        <v>7.5</v>
      </c>
      <c r="G221" s="100"/>
      <c r="H221" s="6"/>
    </row>
    <row r="222" customFormat="false" ht="12.75" hidden="false" customHeight="true" outlineLevel="0" collapsed="false">
      <c r="A222" s="15"/>
      <c r="B222" s="6" t="s">
        <v>98</v>
      </c>
      <c r="C222" s="76" t="s">
        <v>82</v>
      </c>
      <c r="D222" s="98" t="n">
        <v>1</v>
      </c>
      <c r="E222" s="7" t="n">
        <v>7.40666666666667</v>
      </c>
      <c r="F222" s="7" t="n">
        <v>7.40666666666667</v>
      </c>
      <c r="G222" s="100"/>
      <c r="H222" s="6"/>
    </row>
    <row r="223" customFormat="false" ht="12.75" hidden="false" customHeight="true" outlineLevel="0" collapsed="false">
      <c r="A223" s="6" t="s">
        <v>11</v>
      </c>
      <c r="B223" s="6"/>
      <c r="C223" s="76"/>
      <c r="D223" s="98"/>
      <c r="E223" s="7"/>
      <c r="F223" s="7"/>
      <c r="G223" s="16" t="n">
        <f aca="false">SUM(F223:F223)</f>
        <v>0</v>
      </c>
      <c r="H223" s="6"/>
    </row>
    <row r="224" customFormat="false" ht="12.75" hidden="false" customHeight="true" outlineLevel="0" collapsed="false">
      <c r="A224" s="6" t="s">
        <v>12</v>
      </c>
      <c r="B224" s="6"/>
      <c r="C224" s="107"/>
      <c r="D224" s="98"/>
      <c r="E224" s="7"/>
      <c r="F224" s="77" t="n">
        <f aca="false">SUM(F203:F223)</f>
        <v>995.506666666667</v>
      </c>
      <c r="G224" s="16" t="n">
        <f aca="false">SUM(G203:G223)</f>
        <v>995.506666666667</v>
      </c>
      <c r="H224" s="6"/>
    </row>
    <row r="225" customFormat="false" ht="15.75" hidden="false" customHeight="true" outlineLevel="0" collapsed="false">
      <c r="A225" s="103" t="s">
        <v>72</v>
      </c>
      <c r="B225" s="103"/>
      <c r="C225" s="103"/>
      <c r="D225" s="103"/>
      <c r="E225" s="103"/>
      <c r="F225" s="103"/>
      <c r="G225" s="103"/>
      <c r="H225" s="103"/>
    </row>
    <row r="226" customFormat="false" ht="12.75" hidden="false" customHeight="true" outlineLevel="0" collapsed="false">
      <c r="A226" s="47"/>
      <c r="B226" s="47"/>
      <c r="C226" s="104"/>
      <c r="D226" s="105"/>
      <c r="E226" s="104"/>
      <c r="F226" s="104"/>
      <c r="G226" s="106"/>
      <c r="H226" s="104"/>
    </row>
    <row r="227" customFormat="false" ht="12.75" hidden="false" customHeight="true" outlineLevel="0" collapsed="false">
      <c r="A227" s="23"/>
      <c r="B227" s="23"/>
    </row>
    <row r="228" customFormat="false" ht="15" hidden="false" customHeight="true" outlineLevel="0" collapsed="false">
      <c r="A228" s="23"/>
      <c r="B228" s="23"/>
    </row>
    <row r="229" customFormat="false" ht="21" hidden="false" customHeight="true" outlineLevel="0" collapsed="false">
      <c r="A229" s="27" t="s">
        <v>94</v>
      </c>
      <c r="B229" s="27"/>
      <c r="C229" s="27"/>
      <c r="D229" s="27"/>
      <c r="E229" s="27"/>
      <c r="F229" s="27"/>
      <c r="G229" s="27"/>
      <c r="H229" s="27"/>
    </row>
    <row r="230" customFormat="false" ht="15.75" hidden="false" customHeight="true" outlineLevel="0" collapsed="false">
      <c r="A230" s="23" t="s">
        <v>45</v>
      </c>
      <c r="B230" s="24" t="s">
        <v>46</v>
      </c>
      <c r="D230" s="91" t="s">
        <v>113</v>
      </c>
      <c r="E230" s="91"/>
      <c r="F230" s="91"/>
      <c r="G230" s="92" t="s">
        <v>114</v>
      </c>
      <c r="H230" s="92"/>
    </row>
    <row r="231" customFormat="false" ht="12.75" hidden="false" customHeight="true" outlineLevel="0" collapsed="false">
      <c r="A231" s="6" t="s">
        <v>14</v>
      </c>
      <c r="B231" s="93" t="s">
        <v>49</v>
      </c>
      <c r="C231" s="94" t="s">
        <v>28</v>
      </c>
      <c r="D231" s="95" t="s">
        <v>29</v>
      </c>
      <c r="E231" s="93" t="s">
        <v>50</v>
      </c>
      <c r="F231" s="93" t="s">
        <v>31</v>
      </c>
      <c r="G231" s="96" t="s">
        <v>12</v>
      </c>
      <c r="H231" s="93" t="s">
        <v>32</v>
      </c>
    </row>
    <row r="232" customFormat="false" ht="12.75" hidden="false" customHeight="true" outlineLevel="0" collapsed="false">
      <c r="A232" s="6" t="s">
        <v>4</v>
      </c>
      <c r="B232" s="63" t="s">
        <v>76</v>
      </c>
      <c r="C232" s="76" t="s">
        <v>35</v>
      </c>
      <c r="D232" s="63" t="n">
        <v>20</v>
      </c>
      <c r="E232" s="64" t="n">
        <v>2.75</v>
      </c>
      <c r="F232" s="7" t="n">
        <v>55</v>
      </c>
      <c r="G232" s="16" t="n">
        <f aca="false">SUM(F232:F240)</f>
        <v>155</v>
      </c>
      <c r="H232" s="6"/>
    </row>
    <row r="233" customFormat="false" ht="12.75" hidden="false" customHeight="true" outlineLevel="0" collapsed="false">
      <c r="A233" s="6"/>
      <c r="B233" s="63" t="s">
        <v>56</v>
      </c>
      <c r="C233" s="76" t="s">
        <v>35</v>
      </c>
      <c r="D233" s="63" t="n">
        <v>20</v>
      </c>
      <c r="E233" s="64" t="n">
        <v>5</v>
      </c>
      <c r="F233" s="7" t="n">
        <v>100</v>
      </c>
      <c r="G233" s="16"/>
      <c r="H233" s="6"/>
    </row>
    <row r="234" customFormat="false" ht="12.75" hidden="false" customHeight="true" outlineLevel="0" collapsed="false">
      <c r="A234" s="6"/>
      <c r="B234" s="6"/>
      <c r="C234" s="76"/>
      <c r="D234" s="98"/>
      <c r="E234" s="7"/>
      <c r="F234" s="7"/>
      <c r="G234" s="16"/>
      <c r="H234" s="6"/>
    </row>
    <row r="235" customFormat="false" ht="12.75" hidden="false" customHeight="true" outlineLevel="0" collapsed="false">
      <c r="A235" s="6"/>
      <c r="B235" s="6"/>
      <c r="C235" s="76"/>
      <c r="D235" s="98"/>
      <c r="E235" s="7"/>
      <c r="F235" s="7"/>
      <c r="G235" s="16"/>
      <c r="H235" s="6"/>
    </row>
    <row r="236" customFormat="false" ht="12.75" hidden="false" customHeight="true" outlineLevel="0" collapsed="false">
      <c r="A236" s="6"/>
      <c r="B236" s="6"/>
      <c r="C236" s="76"/>
      <c r="D236" s="98"/>
      <c r="E236" s="7"/>
      <c r="F236" s="7"/>
      <c r="G236" s="16"/>
      <c r="H236" s="6"/>
    </row>
    <row r="237" customFormat="false" ht="12.75" hidden="false" customHeight="true" outlineLevel="0" collapsed="false">
      <c r="A237" s="6"/>
      <c r="B237" s="63"/>
      <c r="C237" s="76"/>
      <c r="D237" s="63"/>
      <c r="E237" s="64"/>
      <c r="F237" s="7"/>
      <c r="G237" s="16"/>
      <c r="H237" s="6"/>
    </row>
    <row r="238" customFormat="false" ht="12.75" hidden="false" customHeight="true" outlineLevel="0" collapsed="false">
      <c r="A238" s="6"/>
      <c r="B238" s="63"/>
      <c r="C238" s="76"/>
      <c r="D238" s="63"/>
      <c r="E238" s="64"/>
      <c r="F238" s="7"/>
      <c r="G238" s="16"/>
      <c r="H238" s="6"/>
    </row>
    <row r="239" customFormat="false" ht="12.75" hidden="false" customHeight="true" outlineLevel="0" collapsed="false">
      <c r="A239" s="6"/>
      <c r="B239" s="6"/>
      <c r="C239" s="76"/>
      <c r="D239" s="98"/>
      <c r="E239" s="7"/>
      <c r="F239" s="7"/>
      <c r="G239" s="16"/>
      <c r="H239" s="6"/>
    </row>
    <row r="240" customFormat="false" ht="12.75" hidden="false" customHeight="true" outlineLevel="0" collapsed="false">
      <c r="A240" s="6"/>
      <c r="B240" s="29"/>
      <c r="C240" s="76"/>
      <c r="D240" s="29"/>
      <c r="E240" s="64"/>
      <c r="F240" s="7"/>
      <c r="G240" s="16"/>
      <c r="H240" s="6"/>
    </row>
    <row r="241" customFormat="false" ht="12.75" hidden="false" customHeight="true" outlineLevel="0" collapsed="false">
      <c r="A241" s="15" t="s">
        <v>6</v>
      </c>
      <c r="B241" s="6" t="s">
        <v>78</v>
      </c>
      <c r="C241" s="76" t="s">
        <v>35</v>
      </c>
      <c r="D241" s="98" t="n">
        <v>5</v>
      </c>
      <c r="E241" s="7" t="n">
        <v>18</v>
      </c>
      <c r="F241" s="7" t="n">
        <v>90</v>
      </c>
      <c r="G241" s="100" t="n">
        <f aca="false">SUM(F241:F242)</f>
        <v>330</v>
      </c>
      <c r="H241" s="6"/>
    </row>
    <row r="242" customFormat="false" ht="12.75" hidden="false" customHeight="true" outlineLevel="0" collapsed="false">
      <c r="A242" s="15"/>
      <c r="B242" s="6" t="s">
        <v>60</v>
      </c>
      <c r="C242" s="76" t="s">
        <v>35</v>
      </c>
      <c r="D242" s="98" t="n">
        <v>20</v>
      </c>
      <c r="E242" s="7" t="n">
        <v>12</v>
      </c>
      <c r="F242" s="7" t="n">
        <v>240</v>
      </c>
      <c r="G242" s="100"/>
      <c r="H242" s="6"/>
    </row>
    <row r="243" customFormat="false" ht="12.75" hidden="false" customHeight="true" outlineLevel="0" collapsed="false">
      <c r="A243" s="6" t="s">
        <v>8</v>
      </c>
      <c r="B243" s="29" t="s">
        <v>61</v>
      </c>
      <c r="C243" s="76" t="s">
        <v>62</v>
      </c>
      <c r="D243" s="29" t="n">
        <v>6</v>
      </c>
      <c r="E243" s="77" t="n">
        <v>6</v>
      </c>
      <c r="F243" s="7" t="n">
        <v>36</v>
      </c>
      <c r="G243" s="16" t="n">
        <f aca="false">SUM(F243:F245)</f>
        <v>273.2</v>
      </c>
      <c r="H243" s="6"/>
    </row>
    <row r="244" customFormat="false" ht="12.75" hidden="false" customHeight="true" outlineLevel="0" collapsed="false">
      <c r="A244" s="6"/>
      <c r="B244" s="29" t="s">
        <v>63</v>
      </c>
      <c r="C244" s="76" t="s">
        <v>64</v>
      </c>
      <c r="D244" s="29" t="n">
        <v>8</v>
      </c>
      <c r="E244" s="77" t="n">
        <v>16.9</v>
      </c>
      <c r="F244" s="7" t="n">
        <v>135.2</v>
      </c>
      <c r="G244" s="16"/>
      <c r="H244" s="6"/>
      <c r="O244" s="11"/>
    </row>
    <row r="245" customFormat="false" ht="12.75" hidden="false" customHeight="true" outlineLevel="0" collapsed="false">
      <c r="A245" s="6"/>
      <c r="B245" s="63" t="s">
        <v>65</v>
      </c>
      <c r="C245" s="76" t="s">
        <v>35</v>
      </c>
      <c r="D245" s="63" t="n">
        <v>30</v>
      </c>
      <c r="E245" s="64" t="n">
        <v>3.4</v>
      </c>
      <c r="F245" s="7" t="n">
        <v>102</v>
      </c>
      <c r="G245" s="16"/>
      <c r="H245" s="6"/>
      <c r="O245" s="11"/>
    </row>
    <row r="246" customFormat="false" ht="12.75" hidden="false" customHeight="true" outlineLevel="0" collapsed="false">
      <c r="A246" s="6" t="s">
        <v>7</v>
      </c>
      <c r="B246" s="29" t="s">
        <v>79</v>
      </c>
      <c r="C246" s="76" t="s">
        <v>69</v>
      </c>
      <c r="D246" s="99" t="n">
        <v>80</v>
      </c>
      <c r="E246" s="77" t="n">
        <v>0.85</v>
      </c>
      <c r="F246" s="7" t="n">
        <v>68</v>
      </c>
      <c r="G246" s="16" t="n">
        <f aca="false">SUM(F246:F246)</f>
        <v>68</v>
      </c>
      <c r="H246" s="6"/>
    </row>
    <row r="247" customFormat="false" ht="12.75" hidden="false" customHeight="true" outlineLevel="0" collapsed="false">
      <c r="A247" s="15" t="s">
        <v>9</v>
      </c>
      <c r="B247" s="6" t="s">
        <v>70</v>
      </c>
      <c r="C247" s="76" t="s">
        <v>71</v>
      </c>
      <c r="D247" s="6" t="n">
        <v>1</v>
      </c>
      <c r="E247" s="7" t="n">
        <v>81</v>
      </c>
      <c r="F247" s="7" t="n">
        <v>81</v>
      </c>
      <c r="G247" s="100" t="n">
        <f aca="false">SUM(F247:F247)</f>
        <v>81</v>
      </c>
      <c r="H247" s="6"/>
    </row>
    <row r="248" customFormat="false" ht="12.75" hidden="false" customHeight="true" outlineLevel="0" collapsed="false">
      <c r="A248" s="15" t="s">
        <v>10</v>
      </c>
      <c r="B248" s="6" t="s">
        <v>80</v>
      </c>
      <c r="C248" s="76" t="s">
        <v>64</v>
      </c>
      <c r="D248" s="6" t="n">
        <v>1</v>
      </c>
      <c r="E248" s="7" t="n">
        <v>15.9</v>
      </c>
      <c r="F248" s="7" t="n">
        <v>15.9</v>
      </c>
      <c r="G248" s="100" t="n">
        <f aca="false">SUM(F248:F251)</f>
        <v>35.9</v>
      </c>
      <c r="H248" s="6"/>
    </row>
    <row r="249" customFormat="false" ht="12.75" hidden="false" customHeight="true" outlineLevel="0" collapsed="false">
      <c r="A249" s="15"/>
      <c r="B249" s="6" t="s">
        <v>97</v>
      </c>
      <c r="C249" s="76" t="s">
        <v>64</v>
      </c>
      <c r="D249" s="6" t="n">
        <v>2</v>
      </c>
      <c r="E249" s="7" t="n">
        <v>2.75</v>
      </c>
      <c r="F249" s="7" t="n">
        <v>5.5</v>
      </c>
      <c r="G249" s="100"/>
      <c r="H249" s="6"/>
    </row>
    <row r="250" customFormat="false" ht="12.75" hidden="false" customHeight="true" outlineLevel="0" collapsed="false">
      <c r="A250" s="15"/>
      <c r="B250" s="6" t="s">
        <v>81</v>
      </c>
      <c r="C250" s="76" t="s">
        <v>82</v>
      </c>
      <c r="D250" s="98" t="n">
        <v>1</v>
      </c>
      <c r="E250" s="7" t="n">
        <v>7.5</v>
      </c>
      <c r="F250" s="7" t="n">
        <v>7.5</v>
      </c>
      <c r="G250" s="100"/>
      <c r="H250" s="6"/>
    </row>
    <row r="251" customFormat="false" ht="12.75" hidden="false" customHeight="true" outlineLevel="0" collapsed="false">
      <c r="A251" s="15"/>
      <c r="B251" s="6" t="s">
        <v>101</v>
      </c>
      <c r="C251" s="76" t="s">
        <v>82</v>
      </c>
      <c r="D251" s="98" t="n">
        <v>1</v>
      </c>
      <c r="E251" s="7" t="n">
        <v>7</v>
      </c>
      <c r="F251" s="7" t="n">
        <v>7</v>
      </c>
      <c r="G251" s="100"/>
      <c r="H251" s="6"/>
    </row>
    <row r="252" customFormat="false" ht="12.75" hidden="false" customHeight="true" outlineLevel="0" collapsed="false">
      <c r="A252" s="6" t="s">
        <v>11</v>
      </c>
      <c r="B252" s="6"/>
      <c r="C252" s="76"/>
      <c r="D252" s="98"/>
      <c r="E252" s="7"/>
      <c r="F252" s="7"/>
      <c r="G252" s="16" t="n">
        <f aca="false">SUM(F252:F252)</f>
        <v>0</v>
      </c>
      <c r="H252" s="6"/>
    </row>
    <row r="253" customFormat="false" ht="12.75" hidden="false" customHeight="true" outlineLevel="0" collapsed="false">
      <c r="A253" s="6" t="s">
        <v>12</v>
      </c>
      <c r="B253" s="6"/>
      <c r="C253" s="107"/>
      <c r="D253" s="98"/>
      <c r="E253" s="7"/>
      <c r="F253" s="7" t="n">
        <f aca="false">SUM(F232:F252)</f>
        <v>943.1</v>
      </c>
      <c r="G253" s="16" t="n">
        <f aca="false">SUM(G232:G252)</f>
        <v>943.1</v>
      </c>
      <c r="H253" s="6"/>
    </row>
    <row r="254" customFormat="false" ht="15.75" hidden="false" customHeight="true" outlineLevel="0" collapsed="false">
      <c r="A254" s="103" t="s">
        <v>72</v>
      </c>
      <c r="B254" s="103"/>
      <c r="C254" s="103"/>
      <c r="D254" s="103"/>
      <c r="E254" s="103"/>
      <c r="F254" s="103"/>
      <c r="G254" s="103"/>
      <c r="H254" s="103"/>
    </row>
    <row r="255" customFormat="false" ht="12.75" hidden="false" customHeight="true" outlineLevel="0" collapsed="false">
      <c r="A255" s="47"/>
      <c r="B255" s="47"/>
      <c r="C255" s="104"/>
      <c r="D255" s="105"/>
      <c r="E255" s="104"/>
      <c r="F255" s="104"/>
      <c r="G255" s="106"/>
      <c r="H255" s="104"/>
    </row>
    <row r="256" customFormat="false" ht="12.75" hidden="false" customHeight="true" outlineLevel="0" collapsed="false">
      <c r="A256" s="23"/>
      <c r="B256" s="23"/>
    </row>
    <row r="257" customFormat="false" ht="21" hidden="false" customHeight="true" outlineLevel="0" collapsed="false">
      <c r="A257" s="27" t="s">
        <v>94</v>
      </c>
      <c r="B257" s="27"/>
      <c r="C257" s="27"/>
      <c r="D257" s="27"/>
      <c r="E257" s="27"/>
      <c r="F257" s="27"/>
      <c r="G257" s="27"/>
      <c r="H257" s="27"/>
    </row>
    <row r="258" customFormat="false" ht="15.75" hidden="false" customHeight="true" outlineLevel="0" collapsed="false">
      <c r="A258" s="23" t="s">
        <v>45</v>
      </c>
      <c r="B258" s="24" t="s">
        <v>46</v>
      </c>
      <c r="D258" s="91" t="s">
        <v>113</v>
      </c>
      <c r="E258" s="91"/>
      <c r="F258" s="91"/>
      <c r="G258" s="92" t="s">
        <v>115</v>
      </c>
      <c r="H258" s="92"/>
    </row>
    <row r="259" customFormat="false" ht="12.75" hidden="false" customHeight="true" outlineLevel="0" collapsed="false">
      <c r="A259" s="6" t="s">
        <v>14</v>
      </c>
      <c r="B259" s="93" t="s">
        <v>49</v>
      </c>
      <c r="C259" s="94" t="s">
        <v>28</v>
      </c>
      <c r="D259" s="95" t="s">
        <v>29</v>
      </c>
      <c r="E259" s="93" t="s">
        <v>50</v>
      </c>
      <c r="F259" s="93" t="s">
        <v>31</v>
      </c>
      <c r="G259" s="96" t="s">
        <v>12</v>
      </c>
      <c r="H259" s="93" t="s">
        <v>32</v>
      </c>
    </row>
    <row r="260" customFormat="false" ht="12.75" hidden="false" customHeight="true" outlineLevel="0" collapsed="false">
      <c r="A260" s="6"/>
      <c r="B260" s="29"/>
      <c r="C260" s="76"/>
      <c r="D260" s="29"/>
      <c r="E260" s="77"/>
      <c r="F260" s="7"/>
      <c r="G260" s="16"/>
      <c r="H260" s="6"/>
    </row>
    <row r="261" customFormat="false" ht="12.75" hidden="false" customHeight="true" outlineLevel="0" collapsed="false">
      <c r="A261" s="15"/>
      <c r="B261" s="29"/>
      <c r="C261" s="76"/>
      <c r="D261" s="29"/>
      <c r="E261" s="77"/>
      <c r="F261" s="7"/>
      <c r="G261" s="15"/>
      <c r="H261" s="6"/>
    </row>
    <row r="262" customFormat="false" ht="12.75" hidden="false" customHeight="true" outlineLevel="0" collapsed="false">
      <c r="A262" s="15"/>
      <c r="B262" s="6"/>
      <c r="C262" s="76"/>
      <c r="D262" s="98"/>
      <c r="E262" s="7"/>
      <c r="F262" s="7"/>
      <c r="G262" s="15"/>
      <c r="H262" s="6"/>
    </row>
    <row r="263" customFormat="false" ht="12.75" hidden="false" customHeight="true" outlineLevel="0" collapsed="false">
      <c r="A263" s="15"/>
      <c r="B263" s="6"/>
      <c r="C263" s="76"/>
      <c r="D263" s="98"/>
      <c r="E263" s="7"/>
      <c r="F263" s="7"/>
      <c r="G263" s="15"/>
      <c r="H263" s="6"/>
    </row>
    <row r="264" customFormat="false" ht="12.75" hidden="false" customHeight="true" outlineLevel="0" collapsed="false">
      <c r="A264" s="15"/>
      <c r="B264" s="6"/>
      <c r="C264" s="76"/>
      <c r="D264" s="98"/>
      <c r="E264" s="7"/>
      <c r="F264" s="7"/>
      <c r="G264" s="15"/>
      <c r="H264" s="6"/>
    </row>
    <row r="265" customFormat="false" ht="12.75" hidden="false" customHeight="true" outlineLevel="0" collapsed="false">
      <c r="A265" s="15"/>
      <c r="B265" s="6"/>
      <c r="C265" s="76"/>
      <c r="D265" s="98"/>
      <c r="E265" s="7"/>
      <c r="F265" s="7"/>
      <c r="G265" s="15"/>
      <c r="H265" s="6"/>
    </row>
    <row r="266" customFormat="false" ht="12.75" hidden="false" customHeight="true" outlineLevel="0" collapsed="false">
      <c r="A266" s="15"/>
      <c r="B266" s="15"/>
      <c r="C266" s="15"/>
      <c r="D266" s="15"/>
      <c r="E266" s="15"/>
      <c r="F266" s="15"/>
      <c r="G266" s="15"/>
      <c r="H266" s="6"/>
    </row>
    <row r="267" customFormat="false" ht="12.75" hidden="false" customHeight="true" outlineLevel="0" collapsed="false">
      <c r="A267" s="15"/>
      <c r="B267" s="29"/>
      <c r="C267" s="76"/>
      <c r="D267" s="99"/>
      <c r="E267" s="77"/>
      <c r="F267" s="7"/>
      <c r="G267" s="15"/>
      <c r="H267" s="6"/>
    </row>
    <row r="268" customFormat="false" ht="12.75" hidden="false" customHeight="true" outlineLevel="0" collapsed="false">
      <c r="A268" s="15"/>
      <c r="B268" s="29"/>
      <c r="C268" s="76"/>
      <c r="D268" s="29"/>
      <c r="E268" s="77"/>
      <c r="F268" s="7"/>
      <c r="G268" s="15"/>
      <c r="H268" s="6"/>
    </row>
    <row r="269" customFormat="false" ht="12.75" hidden="false" customHeight="true" outlineLevel="0" collapsed="false">
      <c r="A269" s="15"/>
      <c r="B269" s="29"/>
      <c r="C269" s="76"/>
      <c r="D269" s="99"/>
      <c r="E269" s="77"/>
      <c r="F269" s="7"/>
      <c r="G269" s="15"/>
      <c r="H269" s="6"/>
    </row>
    <row r="270" customFormat="false" ht="12.75" hidden="false" customHeight="true" outlineLevel="0" collapsed="false">
      <c r="A270" s="15"/>
      <c r="B270" s="6"/>
      <c r="C270" s="76"/>
      <c r="D270" s="98"/>
      <c r="E270" s="7"/>
      <c r="F270" s="7"/>
      <c r="G270" s="100"/>
      <c r="H270" s="6"/>
      <c r="K270" s="23"/>
      <c r="L270" s="23"/>
      <c r="M270" s="23"/>
      <c r="N270" s="23"/>
      <c r="R270" s="23"/>
    </row>
    <row r="271" customFormat="false" ht="12.75" hidden="false" customHeight="true" outlineLevel="0" collapsed="false">
      <c r="A271" s="15"/>
      <c r="B271" s="29"/>
      <c r="C271" s="76"/>
      <c r="D271" s="29"/>
      <c r="E271" s="77"/>
      <c r="F271" s="7"/>
      <c r="G271" s="15"/>
      <c r="H271" s="6"/>
    </row>
    <row r="272" customFormat="false" ht="12.75" hidden="false" customHeight="true" outlineLevel="0" collapsed="false">
      <c r="A272" s="15"/>
      <c r="B272" s="29"/>
      <c r="C272" s="76"/>
      <c r="D272" s="29"/>
      <c r="E272" s="77"/>
      <c r="F272" s="7"/>
      <c r="G272" s="100"/>
      <c r="H272" s="6"/>
    </row>
    <row r="273" customFormat="false" ht="12.75" hidden="false" customHeight="true" outlineLevel="0" collapsed="false">
      <c r="A273" s="15"/>
      <c r="B273" s="29"/>
      <c r="C273" s="76"/>
      <c r="D273" s="29"/>
      <c r="E273" s="77"/>
      <c r="F273" s="7"/>
      <c r="G273" s="15"/>
      <c r="H273" s="6"/>
    </row>
    <row r="274" customFormat="false" ht="12.75" hidden="false" customHeight="true" outlineLevel="0" collapsed="false">
      <c r="A274" s="15"/>
      <c r="B274" s="29"/>
      <c r="C274" s="76"/>
      <c r="D274" s="29"/>
      <c r="E274" s="77"/>
      <c r="F274" s="7"/>
      <c r="G274" s="15"/>
      <c r="H274" s="6"/>
    </row>
    <row r="275" customFormat="false" ht="12.75" hidden="false" customHeight="true" outlineLevel="0" collapsed="false">
      <c r="A275" s="6"/>
      <c r="B275" s="6"/>
      <c r="C275" s="76"/>
      <c r="D275" s="6"/>
      <c r="E275" s="7"/>
      <c r="F275" s="7"/>
      <c r="G275" s="16"/>
      <c r="H275" s="6"/>
    </row>
    <row r="276" customFormat="false" ht="12.75" hidden="false" customHeight="true" outlineLevel="0" collapsed="false">
      <c r="A276" s="15"/>
      <c r="B276" s="29"/>
      <c r="C276" s="76"/>
      <c r="D276" s="29"/>
      <c r="E276" s="77"/>
      <c r="F276" s="7"/>
      <c r="G276" s="100"/>
      <c r="H276" s="6"/>
    </row>
    <row r="277" customFormat="false" ht="12.75" hidden="false" customHeight="true" outlineLevel="0" collapsed="false">
      <c r="A277" s="15"/>
      <c r="B277" s="29"/>
      <c r="C277" s="76"/>
      <c r="D277" s="29"/>
      <c r="E277" s="77"/>
      <c r="F277" s="7"/>
      <c r="G277" s="100"/>
      <c r="H277" s="6"/>
    </row>
    <row r="278" customFormat="false" ht="12.75" hidden="false" customHeight="true" outlineLevel="0" collapsed="false">
      <c r="A278" s="15"/>
      <c r="B278" s="6"/>
      <c r="C278" s="76"/>
      <c r="D278" s="6"/>
      <c r="E278" s="7"/>
      <c r="F278" s="7"/>
      <c r="G278" s="15"/>
      <c r="H278" s="6"/>
    </row>
    <row r="279" customFormat="false" ht="12.75" hidden="false" customHeight="true" outlineLevel="0" collapsed="false">
      <c r="A279" s="15"/>
      <c r="B279" s="6"/>
      <c r="C279" s="76"/>
      <c r="D279" s="98"/>
      <c r="E279" s="7"/>
      <c r="F279" s="7"/>
      <c r="G279" s="15"/>
      <c r="H279" s="6"/>
    </row>
    <row r="280" customFormat="false" ht="12.75" hidden="false" customHeight="true" outlineLevel="0" collapsed="false">
      <c r="A280" s="6"/>
      <c r="B280" s="6"/>
      <c r="C280" s="76"/>
      <c r="D280" s="98"/>
      <c r="E280" s="7"/>
      <c r="F280" s="7"/>
      <c r="G280" s="16"/>
      <c r="H280" s="6"/>
    </row>
    <row r="281" customFormat="false" ht="12.75" hidden="false" customHeight="true" outlineLevel="0" collapsed="false">
      <c r="A281" s="6" t="s">
        <v>12</v>
      </c>
      <c r="B281" s="6"/>
      <c r="C281" s="107"/>
      <c r="D281" s="98"/>
      <c r="E281" s="7"/>
      <c r="F281" s="7" t="n">
        <f aca="false">SUM(F260:F280)</f>
        <v>0</v>
      </c>
      <c r="G281" s="16" t="n">
        <f aca="false">SUM(G260:G280)</f>
        <v>0</v>
      </c>
      <c r="H281" s="6"/>
    </row>
    <row r="282" customFormat="false" ht="15.75" hidden="false" customHeight="true" outlineLevel="0" collapsed="false">
      <c r="A282" s="103" t="s">
        <v>72</v>
      </c>
      <c r="B282" s="103"/>
      <c r="C282" s="103"/>
      <c r="D282" s="103"/>
      <c r="E282" s="103"/>
      <c r="F282" s="103"/>
      <c r="G282" s="103"/>
      <c r="H282" s="103"/>
    </row>
    <row r="283" customFormat="false" ht="12.75" hidden="false" customHeight="true" outlineLevel="0" collapsed="false">
      <c r="A283" s="47"/>
      <c r="B283" s="47"/>
      <c r="C283" s="104"/>
      <c r="D283" s="105"/>
      <c r="E283" s="104"/>
      <c r="F283" s="104"/>
      <c r="G283" s="106"/>
      <c r="H283" s="104"/>
    </row>
    <row r="284" customFormat="false" ht="12.75" hidden="false" customHeight="true" outlineLevel="0" collapsed="false">
      <c r="A284" s="23"/>
      <c r="B284" s="23"/>
    </row>
    <row r="285" customFormat="false" ht="12.75" hidden="false" customHeight="true" outlineLevel="0" collapsed="false">
      <c r="A285" s="23"/>
      <c r="B285" s="23"/>
    </row>
    <row r="286" customFormat="false" ht="21" hidden="false" customHeight="true" outlineLevel="0" collapsed="false">
      <c r="A286" s="27" t="s">
        <v>94</v>
      </c>
      <c r="B286" s="27"/>
      <c r="C286" s="27"/>
      <c r="D286" s="27"/>
      <c r="E286" s="27"/>
      <c r="F286" s="27"/>
      <c r="G286" s="27"/>
      <c r="H286" s="27"/>
    </row>
    <row r="287" customFormat="false" ht="15.75" hidden="false" customHeight="true" outlineLevel="0" collapsed="false">
      <c r="A287" s="23" t="s">
        <v>45</v>
      </c>
      <c r="B287" s="24" t="s">
        <v>46</v>
      </c>
      <c r="D287" s="91" t="s">
        <v>116</v>
      </c>
      <c r="E287" s="91"/>
      <c r="F287" s="91"/>
      <c r="G287" s="92" t="s">
        <v>117</v>
      </c>
      <c r="H287" s="92"/>
    </row>
    <row r="288" customFormat="false" ht="12.75" hidden="false" customHeight="true" outlineLevel="0" collapsed="false">
      <c r="A288" s="6" t="s">
        <v>14</v>
      </c>
      <c r="B288" s="93" t="s">
        <v>49</v>
      </c>
      <c r="C288" s="94" t="s">
        <v>28</v>
      </c>
      <c r="D288" s="95" t="s">
        <v>29</v>
      </c>
      <c r="E288" s="93" t="s">
        <v>50</v>
      </c>
      <c r="F288" s="93" t="s">
        <v>31</v>
      </c>
      <c r="G288" s="96" t="s">
        <v>12</v>
      </c>
      <c r="H288" s="93" t="s">
        <v>32</v>
      </c>
    </row>
    <row r="289" customFormat="false" ht="12.75" hidden="false" customHeight="true" outlineLevel="0" collapsed="false">
      <c r="A289" s="6"/>
      <c r="B289" s="29"/>
      <c r="C289" s="76"/>
      <c r="D289" s="29"/>
      <c r="E289" s="77"/>
      <c r="F289" s="7"/>
      <c r="G289" s="16"/>
      <c r="H289" s="6"/>
    </row>
    <row r="290" customFormat="false" ht="12.75" hidden="false" customHeight="true" outlineLevel="0" collapsed="false">
      <c r="A290" s="15"/>
      <c r="B290" s="29"/>
      <c r="C290" s="76"/>
      <c r="D290" s="29"/>
      <c r="E290" s="77"/>
      <c r="F290" s="7"/>
      <c r="G290" s="15"/>
      <c r="H290" s="6"/>
    </row>
    <row r="291" customFormat="false" ht="12.75" hidden="false" customHeight="true" outlineLevel="0" collapsed="false">
      <c r="A291" s="15"/>
      <c r="B291" s="6"/>
      <c r="C291" s="76"/>
      <c r="D291" s="98"/>
      <c r="E291" s="7"/>
      <c r="F291" s="7"/>
      <c r="G291" s="15"/>
      <c r="H291" s="6"/>
    </row>
    <row r="292" customFormat="false" ht="12.75" hidden="false" customHeight="true" outlineLevel="0" collapsed="false">
      <c r="A292" s="15"/>
      <c r="B292" s="6"/>
      <c r="C292" s="76"/>
      <c r="D292" s="98"/>
      <c r="E292" s="7"/>
      <c r="F292" s="7"/>
      <c r="G292" s="15"/>
      <c r="H292" s="6"/>
    </row>
    <row r="293" customFormat="false" ht="12.75" hidden="false" customHeight="true" outlineLevel="0" collapsed="false">
      <c r="A293" s="15"/>
      <c r="B293" s="6"/>
      <c r="C293" s="76"/>
      <c r="D293" s="98"/>
      <c r="E293" s="7"/>
      <c r="F293" s="7"/>
      <c r="G293" s="15"/>
      <c r="H293" s="6"/>
    </row>
    <row r="294" customFormat="false" ht="12.75" hidden="false" customHeight="true" outlineLevel="0" collapsed="false">
      <c r="A294" s="15"/>
      <c r="B294" s="6"/>
      <c r="C294" s="76"/>
      <c r="D294" s="98"/>
      <c r="E294" s="7"/>
      <c r="F294" s="7"/>
      <c r="G294" s="15"/>
      <c r="H294" s="6"/>
    </row>
    <row r="295" customFormat="false" ht="12.75" hidden="false" customHeight="true" outlineLevel="0" collapsed="false">
      <c r="A295" s="15"/>
      <c r="B295" s="63"/>
      <c r="C295" s="76"/>
      <c r="D295" s="63"/>
      <c r="E295" s="64"/>
      <c r="F295" s="7"/>
      <c r="G295" s="15"/>
      <c r="H295" s="6"/>
    </row>
    <row r="296" customFormat="false" ht="12.75" hidden="false" customHeight="true" outlineLevel="0" collapsed="false">
      <c r="A296" s="15"/>
      <c r="B296" s="6"/>
      <c r="C296" s="76"/>
      <c r="D296" s="98"/>
      <c r="E296" s="7"/>
      <c r="F296" s="7"/>
      <c r="G296" s="15"/>
      <c r="H296" s="6"/>
    </row>
    <row r="297" customFormat="false" ht="12.75" hidden="false" customHeight="true" outlineLevel="0" collapsed="false">
      <c r="A297" s="15"/>
      <c r="B297" s="29"/>
      <c r="C297" s="76"/>
      <c r="D297" s="29"/>
      <c r="E297" s="64"/>
      <c r="F297" s="7"/>
      <c r="G297" s="15"/>
      <c r="H297" s="6"/>
    </row>
    <row r="298" customFormat="false" ht="12.75" hidden="false" customHeight="true" outlineLevel="0" collapsed="false">
      <c r="A298" s="15"/>
      <c r="B298" s="6"/>
      <c r="C298" s="76"/>
      <c r="D298" s="98"/>
      <c r="E298" s="7"/>
      <c r="F298" s="7"/>
      <c r="G298" s="15"/>
      <c r="H298" s="6"/>
    </row>
    <row r="299" customFormat="false" ht="12.75" hidden="false" customHeight="true" outlineLevel="0" collapsed="false">
      <c r="A299" s="15"/>
      <c r="B299" s="6"/>
      <c r="C299" s="76"/>
      <c r="D299" s="98"/>
      <c r="E299" s="7"/>
      <c r="F299" s="7"/>
      <c r="G299" s="15"/>
      <c r="H299" s="6"/>
    </row>
    <row r="300" customFormat="false" ht="12.75" hidden="false" customHeight="true" outlineLevel="0" collapsed="false">
      <c r="A300" s="15"/>
      <c r="B300" s="29"/>
      <c r="C300" s="76"/>
      <c r="D300" s="29"/>
      <c r="E300" s="77"/>
      <c r="F300" s="7"/>
      <c r="G300" s="15"/>
      <c r="H300" s="6"/>
      <c r="L300" s="23"/>
      <c r="M300" s="23"/>
      <c r="N300" s="23"/>
      <c r="O300" s="23"/>
    </row>
    <row r="301" customFormat="false" ht="12.75" hidden="false" customHeight="true" outlineLevel="0" collapsed="false">
      <c r="A301" s="15"/>
      <c r="B301" s="29"/>
      <c r="C301" s="76"/>
      <c r="D301" s="29"/>
      <c r="E301" s="77"/>
      <c r="F301" s="7"/>
      <c r="G301" s="100"/>
      <c r="H301" s="6"/>
      <c r="L301" s="23"/>
      <c r="M301" s="23"/>
      <c r="N301" s="23"/>
      <c r="O301" s="23"/>
    </row>
    <row r="302" customFormat="false" ht="12.75" hidden="false" customHeight="true" outlineLevel="0" collapsed="false">
      <c r="A302" s="15"/>
      <c r="B302" s="63"/>
      <c r="C302" s="76"/>
      <c r="D302" s="63"/>
      <c r="E302" s="64"/>
      <c r="F302" s="7"/>
      <c r="G302" s="100"/>
      <c r="H302" s="6"/>
    </row>
    <row r="303" customFormat="false" ht="12.75" hidden="false" customHeight="true" outlineLevel="0" collapsed="false">
      <c r="A303" s="6"/>
      <c r="B303" s="29"/>
      <c r="C303" s="76"/>
      <c r="D303" s="99"/>
      <c r="E303" s="77"/>
      <c r="F303" s="7"/>
      <c r="G303" s="16"/>
      <c r="H303" s="6"/>
    </row>
    <row r="304" customFormat="false" ht="12.75" hidden="false" customHeight="true" outlineLevel="0" collapsed="false">
      <c r="A304" s="15"/>
      <c r="B304" s="29"/>
      <c r="C304" s="76"/>
      <c r="D304" s="29"/>
      <c r="E304" s="77"/>
      <c r="F304" s="7"/>
      <c r="G304" s="15"/>
      <c r="H304" s="6"/>
    </row>
    <row r="305" customFormat="false" ht="12.75" hidden="false" customHeight="true" outlineLevel="0" collapsed="false">
      <c r="A305" s="15"/>
      <c r="B305" s="6"/>
      <c r="C305" s="76"/>
      <c r="D305" s="6"/>
      <c r="E305" s="7"/>
      <c r="F305" s="7"/>
      <c r="G305" s="100"/>
      <c r="H305" s="6"/>
    </row>
    <row r="306" customFormat="false" ht="12.75" hidden="false" customHeight="true" outlineLevel="0" collapsed="false">
      <c r="A306" s="15"/>
      <c r="B306" s="6"/>
      <c r="C306" s="76"/>
      <c r="D306" s="6"/>
      <c r="E306" s="7"/>
      <c r="F306" s="7"/>
      <c r="G306" s="100"/>
      <c r="H306" s="6"/>
    </row>
    <row r="307" customFormat="false" ht="12.75" hidden="false" customHeight="true" outlineLevel="0" collapsed="false">
      <c r="A307" s="15"/>
      <c r="B307" s="6"/>
      <c r="C307" s="76"/>
      <c r="D307" s="98"/>
      <c r="E307" s="7"/>
      <c r="F307" s="7"/>
      <c r="G307" s="15"/>
      <c r="H307" s="6"/>
    </row>
    <row r="308" customFormat="false" ht="12.75" hidden="false" customHeight="true" outlineLevel="0" collapsed="false">
      <c r="A308" s="15"/>
      <c r="B308" s="6"/>
      <c r="C308" s="76"/>
      <c r="D308" s="98"/>
      <c r="E308" s="7"/>
      <c r="F308" s="7"/>
      <c r="G308" s="15"/>
      <c r="H308" s="6"/>
    </row>
    <row r="309" customFormat="false" ht="12.75" hidden="false" customHeight="true" outlineLevel="0" collapsed="false">
      <c r="A309" s="6"/>
      <c r="B309" s="6"/>
      <c r="C309" s="76"/>
      <c r="D309" s="98"/>
      <c r="E309" s="7"/>
      <c r="F309" s="7"/>
      <c r="G309" s="16"/>
      <c r="H309" s="6"/>
    </row>
    <row r="310" customFormat="false" ht="12.75" hidden="false" customHeight="true" outlineLevel="0" collapsed="false">
      <c r="A310" s="6" t="s">
        <v>12</v>
      </c>
      <c r="B310" s="6"/>
      <c r="C310" s="107"/>
      <c r="D310" s="98"/>
      <c r="E310" s="7"/>
      <c r="F310" s="7" t="n">
        <f aca="false">SUM(F289:F309)</f>
        <v>0</v>
      </c>
      <c r="G310" s="16" t="n">
        <f aca="false">SUM(G289:G309)</f>
        <v>0</v>
      </c>
      <c r="H310" s="6"/>
    </row>
    <row r="311" customFormat="false" ht="15.75" hidden="false" customHeight="true" outlineLevel="0" collapsed="false">
      <c r="A311" s="103" t="s">
        <v>72</v>
      </c>
      <c r="B311" s="103"/>
      <c r="C311" s="103"/>
      <c r="D311" s="103"/>
      <c r="E311" s="103"/>
      <c r="F311" s="103"/>
      <c r="G311" s="103"/>
      <c r="H311" s="103"/>
    </row>
    <row r="312" customFormat="false" ht="12.75" hidden="false" customHeight="true" outlineLevel="0" collapsed="false">
      <c r="A312" s="47"/>
      <c r="B312" s="47"/>
      <c r="C312" s="104"/>
      <c r="D312" s="105"/>
      <c r="E312" s="104"/>
      <c r="F312" s="104"/>
      <c r="G312" s="106"/>
      <c r="H312" s="104"/>
    </row>
    <row r="313" customFormat="false" ht="12.75" hidden="false" customHeight="true" outlineLevel="0" collapsed="false">
      <c r="A313" s="23"/>
      <c r="B313" s="23"/>
    </row>
    <row r="314" customFormat="false" ht="21" hidden="false" customHeight="true" outlineLevel="0" collapsed="false">
      <c r="A314" s="27" t="s">
        <v>94</v>
      </c>
      <c r="B314" s="27"/>
      <c r="C314" s="27"/>
      <c r="D314" s="27"/>
      <c r="E314" s="27"/>
      <c r="F314" s="27"/>
      <c r="G314" s="27"/>
      <c r="H314" s="27"/>
    </row>
    <row r="315" customFormat="false" ht="15.75" hidden="false" customHeight="true" outlineLevel="0" collapsed="false">
      <c r="A315" s="23" t="s">
        <v>45</v>
      </c>
      <c r="B315" s="24" t="s">
        <v>46</v>
      </c>
      <c r="D315" s="91" t="s">
        <v>118</v>
      </c>
      <c r="E315" s="91"/>
      <c r="F315" s="91"/>
      <c r="G315" s="92" t="s">
        <v>119</v>
      </c>
      <c r="H315" s="92"/>
    </row>
    <row r="316" customFormat="false" ht="12.75" hidden="false" customHeight="true" outlineLevel="0" collapsed="false">
      <c r="A316" s="6" t="s">
        <v>14</v>
      </c>
      <c r="B316" s="93" t="s">
        <v>49</v>
      </c>
      <c r="C316" s="94" t="s">
        <v>28</v>
      </c>
      <c r="D316" s="95" t="s">
        <v>29</v>
      </c>
      <c r="E316" s="93" t="s">
        <v>50</v>
      </c>
      <c r="F316" s="93" t="s">
        <v>31</v>
      </c>
      <c r="G316" s="96" t="s">
        <v>12</v>
      </c>
      <c r="H316" s="93" t="s">
        <v>32</v>
      </c>
    </row>
    <row r="317" customFormat="false" ht="12.75" hidden="false" customHeight="true" outlineLevel="0" collapsed="false">
      <c r="A317" s="6"/>
      <c r="B317" s="29"/>
      <c r="C317" s="76"/>
      <c r="D317" s="29"/>
      <c r="E317" s="77"/>
      <c r="F317" s="7"/>
      <c r="G317" s="16"/>
      <c r="H317" s="6"/>
    </row>
    <row r="318" customFormat="false" ht="12.75" hidden="false" customHeight="true" outlineLevel="0" collapsed="false">
      <c r="A318" s="15"/>
      <c r="B318" s="29"/>
      <c r="C318" s="76"/>
      <c r="D318" s="29"/>
      <c r="E318" s="77"/>
      <c r="F318" s="7"/>
      <c r="G318" s="15"/>
      <c r="H318" s="6"/>
    </row>
    <row r="319" customFormat="false" ht="12.75" hidden="false" customHeight="true" outlineLevel="0" collapsed="false">
      <c r="A319" s="15"/>
      <c r="B319" s="6"/>
      <c r="C319" s="76"/>
      <c r="D319" s="98"/>
      <c r="E319" s="7"/>
      <c r="F319" s="7"/>
      <c r="G319" s="15"/>
      <c r="H319" s="6"/>
    </row>
    <row r="320" customFormat="false" ht="12.75" hidden="false" customHeight="true" outlineLevel="0" collapsed="false">
      <c r="A320" s="15"/>
      <c r="B320" s="6"/>
      <c r="C320" s="76"/>
      <c r="D320" s="98"/>
      <c r="E320" s="7"/>
      <c r="F320" s="7"/>
      <c r="G320" s="15"/>
      <c r="H320" s="6"/>
    </row>
    <row r="321" customFormat="false" ht="12.75" hidden="false" customHeight="true" outlineLevel="0" collapsed="false">
      <c r="A321" s="15"/>
      <c r="B321" s="6"/>
      <c r="C321" s="76"/>
      <c r="D321" s="98"/>
      <c r="E321" s="7"/>
      <c r="F321" s="7"/>
      <c r="G321" s="15"/>
      <c r="H321" s="6"/>
    </row>
    <row r="322" customFormat="false" ht="12.75" hidden="false" customHeight="true" outlineLevel="0" collapsed="false">
      <c r="A322" s="15"/>
      <c r="B322" s="6"/>
      <c r="C322" s="76"/>
      <c r="D322" s="98"/>
      <c r="E322" s="7"/>
      <c r="F322" s="7"/>
      <c r="G322" s="15"/>
      <c r="H322" s="6"/>
    </row>
    <row r="323" customFormat="false" ht="12.75" hidden="false" customHeight="true" outlineLevel="0" collapsed="false">
      <c r="A323" s="15"/>
      <c r="B323" s="63"/>
      <c r="C323" s="76"/>
      <c r="D323" s="63"/>
      <c r="E323" s="64"/>
      <c r="F323" s="7"/>
      <c r="G323" s="15"/>
      <c r="H323" s="6"/>
    </row>
    <row r="324" customFormat="false" ht="12.75" hidden="false" customHeight="true" outlineLevel="0" collapsed="false">
      <c r="A324" s="15"/>
      <c r="B324" s="29"/>
      <c r="C324" s="76"/>
      <c r="D324" s="99"/>
      <c r="E324" s="77"/>
      <c r="F324" s="7"/>
      <c r="G324" s="15"/>
      <c r="H324" s="6"/>
    </row>
    <row r="325" customFormat="false" ht="12.75" hidden="false" customHeight="true" outlineLevel="0" collapsed="false">
      <c r="A325" s="15"/>
      <c r="B325" s="29"/>
      <c r="C325" s="76"/>
      <c r="D325" s="29"/>
      <c r="E325" s="77"/>
      <c r="F325" s="7"/>
      <c r="G325" s="15"/>
      <c r="H325" s="6"/>
      <c r="K325" s="26"/>
      <c r="L325" s="26"/>
    </row>
    <row r="326" customFormat="false" ht="12.75" hidden="false" customHeight="true" outlineLevel="0" collapsed="false">
      <c r="A326" s="15"/>
      <c r="B326" s="6"/>
      <c r="C326" s="76"/>
      <c r="D326" s="6"/>
      <c r="E326" s="6"/>
      <c r="F326" s="7"/>
      <c r="G326" s="15"/>
      <c r="H326" s="6"/>
      <c r="K326" s="26"/>
      <c r="L326" s="26"/>
    </row>
    <row r="327" customFormat="false" ht="12.75" hidden="false" customHeight="true" outlineLevel="0" collapsed="false">
      <c r="A327" s="15"/>
      <c r="B327" s="6"/>
      <c r="C327" s="76"/>
      <c r="D327" s="98"/>
      <c r="E327" s="7"/>
      <c r="F327" s="7"/>
      <c r="G327" s="15"/>
      <c r="H327" s="6"/>
      <c r="K327" s="26"/>
      <c r="L327" s="26"/>
    </row>
    <row r="328" customFormat="false" ht="12.75" hidden="false" customHeight="true" outlineLevel="0" collapsed="false">
      <c r="A328" s="15"/>
      <c r="B328" s="15"/>
      <c r="C328" s="15"/>
      <c r="D328" s="15"/>
      <c r="E328" s="15"/>
      <c r="F328" s="15"/>
      <c r="G328" s="15"/>
      <c r="H328" s="6"/>
      <c r="K328" s="26"/>
      <c r="L328" s="26"/>
    </row>
    <row r="329" customFormat="false" ht="12.75" hidden="false" customHeight="true" outlineLevel="0" collapsed="false">
      <c r="A329" s="15"/>
      <c r="B329" s="29"/>
      <c r="C329" s="76"/>
      <c r="D329" s="29"/>
      <c r="E329" s="77"/>
      <c r="F329" s="7"/>
      <c r="G329" s="100"/>
      <c r="H329" s="6"/>
      <c r="K329" s="26"/>
      <c r="L329" s="26"/>
    </row>
    <row r="330" customFormat="false" ht="12.75" hidden="false" customHeight="true" outlineLevel="0" collapsed="false">
      <c r="A330" s="15"/>
      <c r="B330" s="29"/>
      <c r="C330" s="76"/>
      <c r="D330" s="29"/>
      <c r="E330" s="77"/>
      <c r="F330" s="7"/>
      <c r="G330" s="15"/>
      <c r="H330" s="6"/>
      <c r="K330" s="26"/>
    </row>
    <row r="331" customFormat="false" ht="12.75" hidden="false" customHeight="true" outlineLevel="0" collapsed="false">
      <c r="A331" s="6"/>
      <c r="B331" s="29"/>
      <c r="C331" s="76"/>
      <c r="D331" s="29"/>
      <c r="E331" s="77"/>
      <c r="F331" s="7"/>
      <c r="G331" s="16"/>
      <c r="H331" s="6"/>
    </row>
    <row r="332" customFormat="false" ht="12.75" hidden="false" customHeight="true" outlineLevel="0" collapsed="false">
      <c r="A332" s="15"/>
      <c r="B332" s="29"/>
      <c r="C332" s="76"/>
      <c r="D332" s="29"/>
      <c r="E332" s="77"/>
      <c r="F332" s="7"/>
      <c r="G332" s="15"/>
      <c r="H332" s="6"/>
    </row>
    <row r="333" customFormat="false" ht="12.75" hidden="false" customHeight="true" outlineLevel="0" collapsed="false">
      <c r="A333" s="15"/>
      <c r="B333" s="29"/>
      <c r="C333" s="76"/>
      <c r="D333" s="29"/>
      <c r="E333" s="77"/>
      <c r="F333" s="7"/>
      <c r="G333" s="100"/>
      <c r="H333" s="6"/>
    </row>
    <row r="334" customFormat="false" ht="12.75" hidden="false" customHeight="true" outlineLevel="0" collapsed="false">
      <c r="A334" s="15"/>
      <c r="B334" s="29"/>
      <c r="C334" s="76"/>
      <c r="D334" s="29"/>
      <c r="E334" s="77"/>
      <c r="F334" s="7"/>
      <c r="G334" s="100"/>
      <c r="H334" s="6"/>
    </row>
    <row r="335" customFormat="false" ht="12.75" hidden="false" customHeight="true" outlineLevel="0" collapsed="false">
      <c r="A335" s="15"/>
      <c r="B335" s="6"/>
      <c r="C335" s="76"/>
      <c r="D335" s="6"/>
      <c r="E335" s="6"/>
      <c r="F335" s="7"/>
      <c r="G335" s="100"/>
      <c r="H335" s="6"/>
    </row>
    <row r="336" customFormat="false" ht="12.75" hidden="false" customHeight="true" outlineLevel="0" collapsed="false">
      <c r="A336" s="15"/>
      <c r="B336" s="6"/>
      <c r="C336" s="76"/>
      <c r="D336" s="6"/>
      <c r="E336" s="7"/>
      <c r="F336" s="7"/>
      <c r="G336" s="15"/>
      <c r="H336" s="6"/>
    </row>
    <row r="337" customFormat="false" ht="12.75" hidden="false" customHeight="true" outlineLevel="0" collapsed="false">
      <c r="A337" s="6"/>
      <c r="B337" s="6"/>
      <c r="C337" s="76"/>
      <c r="D337" s="98"/>
      <c r="E337" s="7"/>
      <c r="F337" s="7"/>
      <c r="G337" s="16"/>
      <c r="H337" s="6"/>
    </row>
    <row r="338" customFormat="false" ht="12.75" hidden="false" customHeight="true" outlineLevel="0" collapsed="false">
      <c r="A338" s="6" t="s">
        <v>12</v>
      </c>
      <c r="B338" s="6"/>
      <c r="C338" s="107"/>
      <c r="D338" s="98"/>
      <c r="E338" s="7"/>
      <c r="F338" s="7" t="n">
        <f aca="false">SUM(F317:F337)</f>
        <v>0</v>
      </c>
      <c r="G338" s="16" t="n">
        <f aca="false">SUM(G317:G337)</f>
        <v>0</v>
      </c>
      <c r="H338" s="6"/>
    </row>
    <row r="339" customFormat="false" ht="15.75" hidden="false" customHeight="true" outlineLevel="0" collapsed="false">
      <c r="A339" s="103" t="s">
        <v>72</v>
      </c>
      <c r="B339" s="103"/>
      <c r="C339" s="103"/>
      <c r="D339" s="103"/>
      <c r="E339" s="103"/>
      <c r="F339" s="103"/>
      <c r="G339" s="103"/>
      <c r="H339" s="103"/>
    </row>
    <row r="340" customFormat="false" ht="12.75" hidden="false" customHeight="true" outlineLevel="0" collapsed="false">
      <c r="A340" s="47"/>
      <c r="B340" s="47"/>
      <c r="C340" s="104"/>
      <c r="D340" s="105"/>
      <c r="E340" s="104"/>
      <c r="F340" s="104"/>
      <c r="G340" s="106"/>
      <c r="H340" s="104"/>
    </row>
    <row r="341" customFormat="false" ht="12.75" hidden="false" customHeight="true" outlineLevel="0" collapsed="false">
      <c r="A341" s="23"/>
      <c r="B341" s="23"/>
    </row>
    <row r="342" customFormat="false" ht="12.75" hidden="false" customHeight="true" outlineLevel="0" collapsed="false">
      <c r="A342" s="23"/>
      <c r="B342" s="23"/>
    </row>
    <row r="343" customFormat="false" ht="21" hidden="false" customHeight="true" outlineLevel="0" collapsed="false">
      <c r="A343" s="27" t="s">
        <v>94</v>
      </c>
      <c r="B343" s="27"/>
      <c r="C343" s="27"/>
      <c r="D343" s="27"/>
      <c r="E343" s="27"/>
      <c r="F343" s="27"/>
      <c r="G343" s="27"/>
      <c r="H343" s="27"/>
    </row>
    <row r="344" customFormat="false" ht="15.75" hidden="false" customHeight="true" outlineLevel="0" collapsed="false">
      <c r="A344" s="23" t="s">
        <v>45</v>
      </c>
      <c r="B344" s="24" t="s">
        <v>46</v>
      </c>
      <c r="D344" s="91" t="s">
        <v>120</v>
      </c>
      <c r="E344" s="91"/>
      <c r="F344" s="91"/>
      <c r="G344" s="92" t="s">
        <v>121</v>
      </c>
      <c r="H344" s="92"/>
    </row>
    <row r="345" customFormat="false" ht="12.75" hidden="false" customHeight="true" outlineLevel="0" collapsed="false">
      <c r="A345" s="6" t="s">
        <v>14</v>
      </c>
      <c r="B345" s="93" t="s">
        <v>49</v>
      </c>
      <c r="C345" s="94" t="s">
        <v>28</v>
      </c>
      <c r="D345" s="95" t="s">
        <v>29</v>
      </c>
      <c r="E345" s="93" t="s">
        <v>50</v>
      </c>
      <c r="F345" s="93" t="s">
        <v>31</v>
      </c>
      <c r="G345" s="96" t="s">
        <v>12</v>
      </c>
      <c r="H345" s="93" t="s">
        <v>32</v>
      </c>
    </row>
    <row r="346" customFormat="false" ht="12.75" hidden="false" customHeight="true" outlineLevel="0" collapsed="false">
      <c r="A346" s="6"/>
      <c r="B346" s="63"/>
      <c r="C346" s="76"/>
      <c r="D346" s="63"/>
      <c r="E346" s="64"/>
      <c r="F346" s="7"/>
      <c r="G346" s="16"/>
      <c r="H346" s="6"/>
    </row>
    <row r="347" customFormat="false" ht="12.75" hidden="false" customHeight="true" outlineLevel="0" collapsed="false">
      <c r="A347" s="15"/>
      <c r="B347" s="63"/>
      <c r="C347" s="76"/>
      <c r="D347" s="63"/>
      <c r="E347" s="64"/>
      <c r="F347" s="7"/>
      <c r="G347" s="15"/>
      <c r="H347" s="6"/>
    </row>
    <row r="348" customFormat="false" ht="12.75" hidden="false" customHeight="true" outlineLevel="0" collapsed="false">
      <c r="A348" s="15"/>
      <c r="B348" s="6"/>
      <c r="C348" s="76"/>
      <c r="D348" s="98"/>
      <c r="E348" s="7"/>
      <c r="F348" s="7"/>
      <c r="G348" s="15"/>
      <c r="H348" s="6"/>
    </row>
    <row r="349" customFormat="false" ht="12.75" hidden="false" customHeight="true" outlineLevel="0" collapsed="false">
      <c r="A349" s="15"/>
      <c r="B349" s="6"/>
      <c r="C349" s="76"/>
      <c r="D349" s="98"/>
      <c r="E349" s="7"/>
      <c r="F349" s="7"/>
      <c r="G349" s="15"/>
      <c r="H349" s="6"/>
    </row>
    <row r="350" customFormat="false" ht="12.75" hidden="false" customHeight="true" outlineLevel="0" collapsed="false">
      <c r="A350" s="15"/>
      <c r="B350" s="6"/>
      <c r="C350" s="76"/>
      <c r="D350" s="98"/>
      <c r="E350" s="7"/>
      <c r="F350" s="7"/>
      <c r="G350" s="15"/>
      <c r="H350" s="6"/>
    </row>
    <row r="351" customFormat="false" ht="12.75" hidden="false" customHeight="true" outlineLevel="0" collapsed="false">
      <c r="A351" s="15"/>
      <c r="B351" s="63"/>
      <c r="C351" s="76"/>
      <c r="D351" s="63"/>
      <c r="E351" s="64"/>
      <c r="F351" s="7"/>
      <c r="G351" s="15"/>
      <c r="H351" s="6"/>
    </row>
    <row r="352" customFormat="false" ht="12.75" hidden="false" customHeight="true" outlineLevel="0" collapsed="false">
      <c r="A352" s="15"/>
      <c r="B352" s="63"/>
      <c r="C352" s="76"/>
      <c r="D352" s="63"/>
      <c r="E352" s="64"/>
      <c r="F352" s="7"/>
      <c r="G352" s="15"/>
      <c r="H352" s="6"/>
    </row>
    <row r="353" customFormat="false" ht="12.75" hidden="false" customHeight="true" outlineLevel="0" collapsed="false">
      <c r="A353" s="15"/>
      <c r="B353" s="6"/>
      <c r="C353" s="76"/>
      <c r="D353" s="98"/>
      <c r="E353" s="7"/>
      <c r="F353" s="7"/>
      <c r="G353" s="15"/>
      <c r="H353" s="6"/>
    </row>
    <row r="354" customFormat="false" ht="12.75" hidden="false" customHeight="true" outlineLevel="0" collapsed="false">
      <c r="A354" s="15"/>
      <c r="B354" s="29"/>
      <c r="C354" s="76"/>
      <c r="D354" s="29"/>
      <c r="E354" s="64"/>
      <c r="F354" s="7"/>
      <c r="G354" s="15"/>
      <c r="H354" s="6"/>
    </row>
    <row r="355" customFormat="false" ht="12.75" hidden="false" customHeight="true" outlineLevel="0" collapsed="false">
      <c r="A355" s="15"/>
      <c r="B355" s="29"/>
      <c r="C355" s="76"/>
      <c r="D355" s="29"/>
      <c r="E355" s="77"/>
      <c r="F355" s="7"/>
      <c r="G355" s="15"/>
      <c r="H355" s="6"/>
    </row>
    <row r="356" customFormat="false" ht="12.75" hidden="false" customHeight="true" outlineLevel="0" collapsed="false">
      <c r="A356" s="15"/>
      <c r="B356" s="6"/>
      <c r="C356" s="76"/>
      <c r="D356" s="98"/>
      <c r="E356" s="7"/>
      <c r="F356" s="7"/>
      <c r="G356" s="100"/>
      <c r="H356" s="6"/>
    </row>
    <row r="357" customFormat="false" ht="12.75" hidden="false" customHeight="true" outlineLevel="0" collapsed="false">
      <c r="A357" s="6"/>
      <c r="B357" s="63"/>
      <c r="C357" s="76"/>
      <c r="D357" s="63"/>
      <c r="E357" s="64"/>
      <c r="F357" s="7"/>
      <c r="G357" s="16"/>
      <c r="H357" s="6"/>
    </row>
    <row r="358" customFormat="false" ht="12.75" hidden="false" customHeight="true" outlineLevel="0" collapsed="false">
      <c r="A358" s="15"/>
      <c r="B358" s="63"/>
      <c r="C358" s="76"/>
      <c r="D358" s="63"/>
      <c r="E358" s="64"/>
      <c r="F358" s="7"/>
      <c r="G358" s="15"/>
      <c r="H358" s="6"/>
    </row>
    <row r="359" customFormat="false" ht="12.75" hidden="false" customHeight="true" outlineLevel="0" collapsed="false">
      <c r="A359" s="15"/>
      <c r="B359" s="63"/>
      <c r="C359" s="76"/>
      <c r="D359" s="63"/>
      <c r="E359" s="64"/>
      <c r="F359" s="7"/>
      <c r="G359" s="15"/>
      <c r="H359" s="6"/>
    </row>
    <row r="360" customFormat="false" ht="12.75" hidden="false" customHeight="true" outlineLevel="0" collapsed="false">
      <c r="A360" s="6"/>
      <c r="B360" s="29"/>
      <c r="C360" s="76"/>
      <c r="D360" s="29"/>
      <c r="E360" s="77"/>
      <c r="F360" s="7"/>
      <c r="G360" s="16"/>
      <c r="H360" s="6"/>
    </row>
    <row r="361" customFormat="false" ht="12.75" hidden="false" customHeight="true" outlineLevel="0" collapsed="false">
      <c r="A361" s="15"/>
      <c r="B361" s="63"/>
      <c r="C361" s="76"/>
      <c r="D361" s="63"/>
      <c r="E361" s="64"/>
      <c r="F361" s="7"/>
      <c r="G361" s="15"/>
      <c r="H361" s="6"/>
    </row>
    <row r="362" customFormat="false" ht="12.75" hidden="false" customHeight="true" outlineLevel="0" collapsed="false">
      <c r="A362" s="15"/>
      <c r="B362" s="63"/>
      <c r="C362" s="76"/>
      <c r="D362" s="63"/>
      <c r="E362" s="64"/>
      <c r="F362" s="7"/>
      <c r="G362" s="100"/>
      <c r="H362" s="6"/>
    </row>
    <row r="363" customFormat="false" ht="12.75" hidden="false" customHeight="true" outlineLevel="0" collapsed="false">
      <c r="A363" s="15"/>
      <c r="B363" s="63"/>
      <c r="C363" s="76"/>
      <c r="D363" s="63"/>
      <c r="E363" s="64"/>
      <c r="F363" s="7"/>
      <c r="G363" s="100"/>
      <c r="H363" s="6"/>
    </row>
    <row r="364" customFormat="false" ht="12.75" hidden="false" customHeight="true" outlineLevel="0" collapsed="false">
      <c r="A364" s="15"/>
      <c r="B364" s="15"/>
      <c r="C364" s="76"/>
      <c r="D364" s="15"/>
      <c r="E364" s="62"/>
      <c r="F364" s="7"/>
      <c r="G364" s="15"/>
      <c r="H364" s="6"/>
    </row>
    <row r="365" customFormat="false" ht="12.75" hidden="false" customHeight="true" outlineLevel="0" collapsed="false">
      <c r="A365" s="15"/>
      <c r="B365" s="6"/>
      <c r="C365" s="76"/>
      <c r="D365" s="98"/>
      <c r="E365" s="7"/>
      <c r="F365" s="7"/>
      <c r="G365" s="15"/>
      <c r="H365" s="6"/>
    </row>
    <row r="366" customFormat="false" ht="12.75" hidden="false" customHeight="true" outlineLevel="0" collapsed="false">
      <c r="A366" s="6"/>
      <c r="B366" s="6"/>
      <c r="C366" s="76"/>
      <c r="D366" s="98"/>
      <c r="E366" s="7"/>
      <c r="F366" s="7"/>
      <c r="G366" s="16"/>
      <c r="H366" s="6"/>
    </row>
    <row r="367" customFormat="false" ht="12.75" hidden="false" customHeight="true" outlineLevel="0" collapsed="false">
      <c r="A367" s="6" t="s">
        <v>12</v>
      </c>
      <c r="B367" s="6"/>
      <c r="C367" s="107"/>
      <c r="D367" s="98"/>
      <c r="E367" s="7"/>
      <c r="F367" s="77" t="n">
        <f aca="false">SUM(F346:F366)</f>
        <v>0</v>
      </c>
      <c r="G367" s="16" t="n">
        <f aca="false">SUM(G346:G366)</f>
        <v>0</v>
      </c>
      <c r="H367" s="6"/>
    </row>
    <row r="368" customFormat="false" ht="15.75" hidden="false" customHeight="true" outlineLevel="0" collapsed="false">
      <c r="A368" s="103" t="s">
        <v>72</v>
      </c>
      <c r="B368" s="103"/>
      <c r="C368" s="103"/>
      <c r="D368" s="103"/>
      <c r="E368" s="103"/>
      <c r="F368" s="103"/>
      <c r="G368" s="103"/>
      <c r="H368" s="103"/>
    </row>
    <row r="369" customFormat="false" ht="12.75" hidden="false" customHeight="true" outlineLevel="0" collapsed="false">
      <c r="A369" s="47"/>
      <c r="B369" s="47"/>
      <c r="C369" s="104"/>
      <c r="D369" s="105"/>
      <c r="E369" s="104"/>
      <c r="F369" s="104"/>
      <c r="G369" s="106"/>
      <c r="H369" s="104"/>
    </row>
    <row r="370" customFormat="false" ht="12.75" hidden="false" customHeight="true" outlineLevel="0" collapsed="false">
      <c r="A370" s="23"/>
      <c r="B370" s="23"/>
    </row>
    <row r="371" customFormat="false" ht="21" hidden="false" customHeight="true" outlineLevel="0" collapsed="false">
      <c r="A371" s="27" t="s">
        <v>94</v>
      </c>
      <c r="B371" s="27"/>
      <c r="C371" s="27"/>
      <c r="D371" s="27"/>
      <c r="E371" s="27"/>
      <c r="F371" s="27"/>
      <c r="G371" s="27"/>
      <c r="H371" s="27"/>
    </row>
    <row r="372" customFormat="false" ht="15.75" hidden="false" customHeight="true" outlineLevel="0" collapsed="false">
      <c r="A372" s="23" t="s">
        <v>45</v>
      </c>
      <c r="B372" s="24" t="s">
        <v>46</v>
      </c>
      <c r="D372" s="91" t="s">
        <v>122</v>
      </c>
      <c r="E372" s="91"/>
      <c r="F372" s="91"/>
      <c r="G372" s="92" t="s">
        <v>123</v>
      </c>
      <c r="H372" s="92"/>
      <c r="L372" s="79"/>
      <c r="M372" s="110"/>
      <c r="N372" s="79"/>
      <c r="O372" s="80"/>
    </row>
    <row r="373" customFormat="false" ht="12.75" hidden="false" customHeight="true" outlineLevel="0" collapsed="false">
      <c r="A373" s="6" t="s">
        <v>14</v>
      </c>
      <c r="B373" s="93" t="s">
        <v>49</v>
      </c>
      <c r="C373" s="94" t="s">
        <v>28</v>
      </c>
      <c r="D373" s="95" t="s">
        <v>29</v>
      </c>
      <c r="E373" s="93" t="s">
        <v>50</v>
      </c>
      <c r="F373" s="93" t="s">
        <v>31</v>
      </c>
      <c r="G373" s="96" t="s">
        <v>12</v>
      </c>
      <c r="H373" s="93" t="s">
        <v>32</v>
      </c>
      <c r="L373" s="79"/>
      <c r="M373" s="110"/>
      <c r="N373" s="79"/>
      <c r="O373" s="80"/>
    </row>
    <row r="374" customFormat="false" ht="12.75" hidden="false" customHeight="true" outlineLevel="0" collapsed="false">
      <c r="A374" s="6"/>
      <c r="B374" s="63"/>
      <c r="C374" s="76"/>
      <c r="D374" s="63"/>
      <c r="E374" s="64"/>
      <c r="F374" s="7"/>
      <c r="G374" s="16"/>
      <c r="H374" s="6"/>
      <c r="L374" s="79"/>
      <c r="M374" s="110"/>
      <c r="N374" s="79"/>
      <c r="O374" s="80"/>
    </row>
    <row r="375" customFormat="false" ht="12.75" hidden="false" customHeight="true" outlineLevel="0" collapsed="false">
      <c r="A375" s="15"/>
      <c r="B375" s="29"/>
      <c r="C375" s="76"/>
      <c r="D375" s="63"/>
      <c r="E375" s="64"/>
      <c r="F375" s="7"/>
      <c r="G375" s="15"/>
      <c r="H375" s="6"/>
      <c r="L375" s="39"/>
      <c r="M375" s="110"/>
      <c r="N375" s="79"/>
      <c r="O375" s="80"/>
    </row>
    <row r="376" customFormat="false" ht="12.75" hidden="false" customHeight="true" outlineLevel="0" collapsed="false">
      <c r="A376" s="15"/>
      <c r="B376" s="6"/>
      <c r="C376" s="76"/>
      <c r="D376" s="98"/>
      <c r="E376" s="7"/>
      <c r="F376" s="7"/>
      <c r="G376" s="15"/>
      <c r="H376" s="6"/>
      <c r="L376" s="39"/>
      <c r="M376" s="110"/>
      <c r="N376" s="79"/>
      <c r="O376" s="80"/>
    </row>
    <row r="377" customFormat="false" ht="12.75" hidden="false" customHeight="true" outlineLevel="0" collapsed="false">
      <c r="A377" s="15"/>
      <c r="B377" s="6"/>
      <c r="C377" s="76"/>
      <c r="D377" s="98"/>
      <c r="E377" s="7"/>
      <c r="F377" s="7"/>
      <c r="G377" s="15"/>
      <c r="H377" s="6"/>
      <c r="L377" s="39"/>
      <c r="M377" s="110"/>
      <c r="N377" s="79"/>
      <c r="O377" s="80"/>
    </row>
    <row r="378" customFormat="false" ht="12.75" hidden="false" customHeight="true" outlineLevel="0" collapsed="false">
      <c r="A378" s="15"/>
      <c r="B378" s="6"/>
      <c r="C378" s="76"/>
      <c r="D378" s="98"/>
      <c r="E378" s="7"/>
      <c r="F378" s="7"/>
      <c r="G378" s="15"/>
      <c r="H378" s="6"/>
      <c r="L378" s="39"/>
      <c r="M378" s="110"/>
      <c r="N378" s="79"/>
      <c r="O378" s="80"/>
    </row>
    <row r="379" customFormat="false" ht="12.75" hidden="false" customHeight="true" outlineLevel="0" collapsed="false">
      <c r="A379" s="15"/>
      <c r="B379" s="6"/>
      <c r="C379" s="76"/>
      <c r="D379" s="98"/>
      <c r="E379" s="7"/>
      <c r="F379" s="7"/>
      <c r="G379" s="15"/>
      <c r="H379" s="6"/>
      <c r="L379" s="79"/>
      <c r="M379" s="110"/>
      <c r="N379" s="79"/>
      <c r="O379" s="80"/>
    </row>
    <row r="380" customFormat="false" ht="12.75" hidden="false" customHeight="true" outlineLevel="0" collapsed="false">
      <c r="A380" s="15"/>
      <c r="B380" s="15"/>
      <c r="C380" s="15"/>
      <c r="D380" s="15"/>
      <c r="E380" s="15"/>
      <c r="F380" s="15"/>
      <c r="G380" s="15"/>
      <c r="H380" s="6"/>
      <c r="L380" s="79"/>
      <c r="M380" s="110"/>
      <c r="N380" s="79"/>
      <c r="O380" s="80"/>
    </row>
    <row r="381" customFormat="false" ht="12.75" hidden="false" customHeight="true" outlineLevel="0" collapsed="false">
      <c r="A381" s="15"/>
      <c r="B381" s="6"/>
      <c r="C381" s="76"/>
      <c r="D381" s="98"/>
      <c r="E381" s="7"/>
      <c r="F381" s="7"/>
      <c r="G381" s="15"/>
      <c r="H381" s="6"/>
      <c r="L381" s="79"/>
      <c r="M381" s="110"/>
      <c r="N381" s="79"/>
      <c r="O381" s="80"/>
    </row>
    <row r="382" customFormat="false" ht="12.75" hidden="false" customHeight="true" outlineLevel="0" collapsed="false">
      <c r="A382" s="15"/>
      <c r="B382" s="29"/>
      <c r="C382" s="76"/>
      <c r="D382" s="29"/>
      <c r="E382" s="77"/>
      <c r="F382" s="7"/>
      <c r="G382" s="15"/>
      <c r="H382" s="6"/>
      <c r="L382" s="79"/>
      <c r="M382" s="110"/>
      <c r="N382" s="79"/>
      <c r="O382" s="80"/>
    </row>
    <row r="383" customFormat="false" ht="12.75" hidden="false" customHeight="true" outlineLevel="0" collapsed="false">
      <c r="A383" s="15"/>
      <c r="B383" s="6"/>
      <c r="C383" s="76"/>
      <c r="D383" s="98"/>
      <c r="E383" s="7"/>
      <c r="F383" s="7"/>
      <c r="G383" s="15"/>
      <c r="H383" s="6"/>
      <c r="L383" s="79"/>
      <c r="M383" s="110"/>
      <c r="N383" s="79"/>
      <c r="O383" s="80"/>
    </row>
    <row r="384" customFormat="false" ht="12.75" hidden="false" customHeight="true" outlineLevel="0" collapsed="false">
      <c r="A384" s="15"/>
      <c r="B384" s="6"/>
      <c r="C384" s="76"/>
      <c r="D384" s="98"/>
      <c r="E384" s="7"/>
      <c r="F384" s="7"/>
      <c r="G384" s="15"/>
      <c r="H384" s="6"/>
      <c r="L384" s="79"/>
      <c r="M384" s="110"/>
      <c r="N384" s="111"/>
      <c r="O384" s="80"/>
    </row>
    <row r="385" customFormat="false" ht="12.75" hidden="false" customHeight="true" outlineLevel="0" collapsed="false">
      <c r="A385" s="6"/>
      <c r="B385" s="63"/>
      <c r="C385" s="76"/>
      <c r="D385" s="63"/>
      <c r="E385" s="64"/>
      <c r="F385" s="7"/>
      <c r="G385" s="16"/>
      <c r="H385" s="6"/>
      <c r="L385" s="79"/>
      <c r="M385" s="110"/>
      <c r="N385" s="79"/>
      <c r="O385" s="80"/>
    </row>
    <row r="386" customFormat="false" ht="12.75" hidden="false" customHeight="true" outlineLevel="0" collapsed="false">
      <c r="A386" s="15"/>
      <c r="B386" s="63"/>
      <c r="C386" s="76"/>
      <c r="D386" s="63"/>
      <c r="E386" s="64"/>
      <c r="F386" s="7"/>
      <c r="G386" s="15"/>
      <c r="H386" s="6"/>
      <c r="L386" s="79"/>
      <c r="M386" s="110"/>
      <c r="N386" s="79"/>
      <c r="O386" s="80"/>
    </row>
    <row r="387" customFormat="false" ht="12.75" hidden="false" customHeight="true" outlineLevel="0" collapsed="false">
      <c r="A387" s="15"/>
      <c r="B387" s="63"/>
      <c r="C387" s="76"/>
      <c r="D387" s="63"/>
      <c r="E387" s="64"/>
      <c r="F387" s="7"/>
      <c r="G387" s="100"/>
      <c r="H387" s="6"/>
      <c r="L387" s="79"/>
      <c r="M387" s="110"/>
      <c r="N387" s="79"/>
      <c r="O387" s="80"/>
    </row>
    <row r="388" customFormat="false" ht="12.75" hidden="false" customHeight="true" outlineLevel="0" collapsed="false">
      <c r="A388" s="15"/>
      <c r="B388" s="29"/>
      <c r="C388" s="76"/>
      <c r="D388" s="99"/>
      <c r="E388" s="77"/>
      <c r="F388" s="7"/>
      <c r="G388" s="15"/>
      <c r="H388" s="6"/>
      <c r="L388" s="55"/>
      <c r="M388" s="112"/>
      <c r="N388" s="55"/>
      <c r="O388" s="53"/>
    </row>
    <row r="389" customFormat="false" ht="12.75" hidden="false" customHeight="true" outlineLevel="0" collapsed="false">
      <c r="A389" s="6"/>
      <c r="B389" s="63"/>
      <c r="C389" s="76"/>
      <c r="D389" s="63"/>
      <c r="E389" s="64"/>
      <c r="F389" s="7"/>
      <c r="G389" s="16"/>
      <c r="H389" s="6"/>
    </row>
    <row r="390" customFormat="false" ht="12.75" hidden="false" customHeight="true" outlineLevel="0" collapsed="false">
      <c r="A390" s="15"/>
      <c r="B390" s="15"/>
      <c r="C390" s="76"/>
      <c r="D390" s="15"/>
      <c r="E390" s="62"/>
      <c r="F390" s="7"/>
      <c r="G390" s="100"/>
      <c r="H390" s="6"/>
    </row>
    <row r="391" customFormat="false" ht="12.75" hidden="false" customHeight="true" outlineLevel="0" collapsed="false">
      <c r="A391" s="15"/>
      <c r="B391" s="15"/>
      <c r="C391" s="76"/>
      <c r="D391" s="15"/>
      <c r="E391" s="62"/>
      <c r="F391" s="7"/>
      <c r="G391" s="100"/>
      <c r="H391" s="6"/>
    </row>
    <row r="392" customFormat="false" ht="12.75" hidden="false" customHeight="true" outlineLevel="0" collapsed="false">
      <c r="A392" s="15"/>
      <c r="B392" s="6"/>
      <c r="C392" s="76"/>
      <c r="D392" s="6"/>
      <c r="E392" s="7"/>
      <c r="F392" s="7"/>
      <c r="G392" s="15"/>
      <c r="H392" s="6"/>
    </row>
    <row r="393" customFormat="false" ht="12.75" hidden="false" customHeight="true" outlineLevel="0" collapsed="false">
      <c r="A393" s="15"/>
      <c r="B393" s="6"/>
      <c r="C393" s="76"/>
      <c r="D393" s="6"/>
      <c r="E393" s="7"/>
      <c r="F393" s="7"/>
      <c r="G393" s="15"/>
      <c r="H393" s="6"/>
    </row>
    <row r="394" customFormat="false" ht="12.75" hidden="false" customHeight="true" outlineLevel="0" collapsed="false">
      <c r="A394" s="6"/>
      <c r="B394" s="6"/>
      <c r="C394" s="76"/>
      <c r="D394" s="98"/>
      <c r="E394" s="7"/>
      <c r="F394" s="7"/>
      <c r="G394" s="16"/>
      <c r="H394" s="6"/>
    </row>
    <row r="395" customFormat="false" ht="12.75" hidden="false" customHeight="true" outlineLevel="0" collapsed="false">
      <c r="A395" s="6" t="s">
        <v>12</v>
      </c>
      <c r="B395" s="6"/>
      <c r="C395" s="107"/>
      <c r="D395" s="98"/>
      <c r="E395" s="7"/>
      <c r="F395" s="77" t="n">
        <f aca="false">SUM(F374:F394)</f>
        <v>0</v>
      </c>
      <c r="G395" s="16" t="n">
        <f aca="false">SUM(G374:G394)</f>
        <v>0</v>
      </c>
      <c r="H395" s="6"/>
    </row>
    <row r="396" customFormat="false" ht="15.75" hidden="false" customHeight="true" outlineLevel="0" collapsed="false">
      <c r="A396" s="103" t="s">
        <v>72</v>
      </c>
      <c r="B396" s="103"/>
      <c r="C396" s="103"/>
      <c r="D396" s="103"/>
      <c r="E396" s="103"/>
      <c r="F396" s="103"/>
      <c r="G396" s="103"/>
      <c r="H396" s="103"/>
    </row>
    <row r="397" customFormat="false" ht="12.75" hidden="false" customHeight="true" outlineLevel="0" collapsed="false">
      <c r="A397" s="47"/>
      <c r="B397" s="47"/>
      <c r="C397" s="104"/>
      <c r="D397" s="105"/>
      <c r="E397" s="104"/>
      <c r="F397" s="104"/>
      <c r="G397" s="106"/>
      <c r="H397" s="104"/>
    </row>
    <row r="398" customFormat="false" ht="15" hidden="false" customHeight="true" outlineLevel="0" collapsed="false">
      <c r="A398" s="23"/>
      <c r="B398" s="23"/>
    </row>
    <row r="399" customFormat="false" ht="15" hidden="false" customHeight="true" outlineLevel="0" collapsed="false">
      <c r="A399" s="23"/>
      <c r="B399" s="23"/>
    </row>
    <row r="400" customFormat="false" ht="21" hidden="false" customHeight="true" outlineLevel="0" collapsed="false">
      <c r="A400" s="27" t="s">
        <v>94</v>
      </c>
      <c r="B400" s="27"/>
      <c r="C400" s="27"/>
      <c r="D400" s="27"/>
      <c r="E400" s="27"/>
      <c r="F400" s="27"/>
      <c r="G400" s="27"/>
      <c r="H400" s="27"/>
    </row>
    <row r="401" customFormat="false" ht="15.75" hidden="false" customHeight="true" outlineLevel="0" collapsed="false">
      <c r="A401" s="23" t="s">
        <v>45</v>
      </c>
      <c r="B401" s="24" t="s">
        <v>46</v>
      </c>
      <c r="D401" s="91" t="s">
        <v>124</v>
      </c>
      <c r="E401" s="91"/>
      <c r="F401" s="91"/>
      <c r="G401" s="92" t="s">
        <v>125</v>
      </c>
      <c r="H401" s="92"/>
    </row>
    <row r="402" customFormat="false" ht="12.75" hidden="false" customHeight="true" outlineLevel="0" collapsed="false">
      <c r="A402" s="6" t="s">
        <v>14</v>
      </c>
      <c r="B402" s="93" t="s">
        <v>49</v>
      </c>
      <c r="C402" s="94" t="s">
        <v>28</v>
      </c>
      <c r="D402" s="95" t="s">
        <v>29</v>
      </c>
      <c r="E402" s="93" t="s">
        <v>50</v>
      </c>
      <c r="F402" s="93" t="s">
        <v>31</v>
      </c>
      <c r="G402" s="96" t="s">
        <v>12</v>
      </c>
      <c r="H402" s="93" t="s">
        <v>32</v>
      </c>
    </row>
    <row r="403" customFormat="false" ht="12.75" hidden="false" customHeight="true" outlineLevel="0" collapsed="false">
      <c r="A403" s="6"/>
      <c r="B403" s="29"/>
      <c r="C403" s="76"/>
      <c r="D403" s="63"/>
      <c r="E403" s="64"/>
      <c r="F403" s="7"/>
      <c r="G403" s="16"/>
      <c r="H403" s="6"/>
    </row>
    <row r="404" customFormat="false" ht="12.75" hidden="false" customHeight="true" outlineLevel="0" collapsed="false">
      <c r="A404" s="15"/>
      <c r="B404" s="29"/>
      <c r="C404" s="76"/>
      <c r="D404" s="63"/>
      <c r="E404" s="64"/>
      <c r="F404" s="7"/>
      <c r="G404" s="15"/>
      <c r="H404" s="6"/>
    </row>
    <row r="405" customFormat="false" ht="12.75" hidden="false" customHeight="true" outlineLevel="0" collapsed="false">
      <c r="A405" s="15"/>
      <c r="B405" s="29"/>
      <c r="C405" s="76"/>
      <c r="D405" s="63"/>
      <c r="E405" s="64"/>
      <c r="F405" s="7"/>
      <c r="G405" s="15"/>
      <c r="H405" s="6"/>
    </row>
    <row r="406" customFormat="false" ht="12.75" hidden="false" customHeight="true" outlineLevel="0" collapsed="false">
      <c r="A406" s="15"/>
      <c r="B406" s="6"/>
      <c r="C406" s="76"/>
      <c r="D406" s="98"/>
      <c r="E406" s="7"/>
      <c r="F406" s="7"/>
      <c r="G406" s="15"/>
      <c r="H406" s="6"/>
    </row>
    <row r="407" customFormat="false" ht="12.75" hidden="false" customHeight="true" outlineLevel="0" collapsed="false">
      <c r="A407" s="15"/>
      <c r="B407" s="6"/>
      <c r="C407" s="76"/>
      <c r="D407" s="98"/>
      <c r="E407" s="7"/>
      <c r="F407" s="7"/>
      <c r="G407" s="15"/>
      <c r="H407" s="6"/>
    </row>
    <row r="408" customFormat="false" ht="12.75" hidden="false" customHeight="true" outlineLevel="0" collapsed="false">
      <c r="A408" s="15"/>
      <c r="B408" s="63"/>
      <c r="C408" s="76"/>
      <c r="D408" s="63"/>
      <c r="E408" s="64"/>
      <c r="F408" s="7"/>
      <c r="G408" s="15"/>
      <c r="H408" s="6"/>
    </row>
    <row r="409" customFormat="false" ht="12.75" hidden="false" customHeight="true" outlineLevel="0" collapsed="false">
      <c r="A409" s="15"/>
      <c r="B409" s="6"/>
      <c r="C409" s="76"/>
      <c r="D409" s="98"/>
      <c r="E409" s="7"/>
      <c r="F409" s="7"/>
      <c r="G409" s="15"/>
      <c r="H409" s="6"/>
    </row>
    <row r="410" customFormat="false" ht="12.75" hidden="false" customHeight="true" outlineLevel="0" collapsed="false">
      <c r="A410" s="15"/>
      <c r="B410" s="29"/>
      <c r="C410" s="76"/>
      <c r="D410" s="29"/>
      <c r="E410" s="64"/>
      <c r="F410" s="7"/>
      <c r="G410" s="15"/>
      <c r="H410" s="6"/>
    </row>
    <row r="411" customFormat="false" ht="12.75" hidden="false" customHeight="true" outlineLevel="0" collapsed="false">
      <c r="A411" s="15"/>
      <c r="B411" s="29"/>
      <c r="C411" s="76"/>
      <c r="D411" s="29"/>
      <c r="E411" s="77"/>
      <c r="F411" s="7"/>
      <c r="G411" s="15"/>
      <c r="H411" s="6"/>
    </row>
    <row r="412" customFormat="false" ht="12.75" hidden="false" customHeight="true" outlineLevel="0" collapsed="false">
      <c r="A412" s="15"/>
      <c r="B412" s="6"/>
      <c r="C412" s="76"/>
      <c r="D412" s="98"/>
      <c r="E412" s="7"/>
      <c r="F412" s="7"/>
      <c r="G412" s="15"/>
      <c r="H412" s="6"/>
      <c r="K412" s="26"/>
      <c r="L412" s="26"/>
      <c r="M412" s="26"/>
    </row>
    <row r="413" customFormat="false" ht="12.75" hidden="false" customHeight="true" outlineLevel="0" collapsed="false">
      <c r="A413" s="6"/>
      <c r="B413" s="63"/>
      <c r="C413" s="76"/>
      <c r="D413" s="63"/>
      <c r="E413" s="64"/>
      <c r="F413" s="7"/>
      <c r="G413" s="16"/>
      <c r="H413" s="6"/>
      <c r="K413" s="26"/>
      <c r="L413" s="26"/>
      <c r="M413" s="26"/>
    </row>
    <row r="414" customFormat="false" ht="12.75" hidden="false" customHeight="true" outlineLevel="0" collapsed="false">
      <c r="A414" s="15"/>
      <c r="B414" s="63"/>
      <c r="C414" s="76"/>
      <c r="D414" s="63"/>
      <c r="E414" s="64"/>
      <c r="F414" s="7"/>
      <c r="G414" s="100"/>
      <c r="H414" s="6"/>
      <c r="K414" s="26"/>
      <c r="L414" s="26"/>
      <c r="M414" s="26"/>
    </row>
    <row r="415" customFormat="false" ht="12.75" hidden="false" customHeight="true" outlineLevel="0" collapsed="false">
      <c r="A415" s="15"/>
      <c r="B415" s="63"/>
      <c r="C415" s="76"/>
      <c r="D415" s="63"/>
      <c r="E415" s="64"/>
      <c r="F415" s="7"/>
      <c r="G415" s="15"/>
      <c r="H415" s="6"/>
      <c r="K415" s="26"/>
      <c r="L415" s="26"/>
      <c r="M415" s="26"/>
    </row>
    <row r="416" customFormat="false" ht="12.75" hidden="false" customHeight="true" outlineLevel="0" collapsed="false">
      <c r="A416" s="15"/>
      <c r="B416" s="29"/>
      <c r="C416" s="76"/>
      <c r="D416" s="29"/>
      <c r="E416" s="77"/>
      <c r="F416" s="7"/>
      <c r="G416" s="15"/>
      <c r="H416" s="6"/>
      <c r="K416" s="26"/>
      <c r="L416" s="26"/>
      <c r="M416" s="26"/>
    </row>
    <row r="417" customFormat="false" ht="12.75" hidden="false" customHeight="true" outlineLevel="0" collapsed="false">
      <c r="A417" s="6"/>
      <c r="B417" s="63"/>
      <c r="C417" s="76"/>
      <c r="D417" s="63"/>
      <c r="E417" s="64"/>
      <c r="F417" s="7"/>
      <c r="G417" s="16"/>
      <c r="H417" s="6"/>
      <c r="K417" s="26"/>
      <c r="L417" s="26"/>
      <c r="M417" s="26"/>
    </row>
    <row r="418" customFormat="false" ht="12.75" hidden="false" customHeight="true" outlineLevel="0" collapsed="false">
      <c r="A418" s="15"/>
      <c r="B418" s="63"/>
      <c r="C418" s="76"/>
      <c r="D418" s="63"/>
      <c r="E418" s="64"/>
      <c r="F418" s="7"/>
      <c r="G418" s="15"/>
      <c r="H418" s="6"/>
      <c r="K418" s="26"/>
      <c r="L418" s="26"/>
      <c r="M418" s="26"/>
    </row>
    <row r="419" customFormat="false" ht="12.75" hidden="false" customHeight="true" outlineLevel="0" collapsed="false">
      <c r="A419" s="15"/>
      <c r="B419" s="15"/>
      <c r="C419" s="76"/>
      <c r="D419" s="15"/>
      <c r="E419" s="62"/>
      <c r="F419" s="7"/>
      <c r="G419" s="100"/>
      <c r="H419" s="6"/>
      <c r="K419" s="26"/>
      <c r="L419" s="26"/>
      <c r="M419" s="26"/>
    </row>
    <row r="420" customFormat="false" ht="12.75" hidden="false" customHeight="true" outlineLevel="0" collapsed="false">
      <c r="A420" s="15"/>
      <c r="B420" s="6"/>
      <c r="C420" s="76"/>
      <c r="D420" s="6"/>
      <c r="E420" s="7"/>
      <c r="F420" s="7"/>
      <c r="G420" s="100"/>
      <c r="H420" s="6"/>
      <c r="K420" s="26"/>
      <c r="L420" s="26"/>
      <c r="M420" s="26"/>
    </row>
    <row r="421" customFormat="false" ht="12.75" hidden="false" customHeight="true" outlineLevel="0" collapsed="false">
      <c r="A421" s="15"/>
      <c r="B421" s="29"/>
      <c r="C421" s="76"/>
      <c r="D421" s="29"/>
      <c r="E421" s="77"/>
      <c r="F421" s="7"/>
      <c r="G421" s="15"/>
      <c r="H421" s="6"/>
    </row>
    <row r="422" customFormat="false" ht="12.75" hidden="false" customHeight="true" outlineLevel="0" collapsed="false">
      <c r="A422" s="15"/>
      <c r="B422" s="6"/>
      <c r="C422" s="76"/>
      <c r="D422" s="6"/>
      <c r="E422" s="7"/>
      <c r="F422" s="7"/>
      <c r="G422" s="15"/>
      <c r="H422" s="6"/>
    </row>
    <row r="423" customFormat="false" ht="12.75" hidden="false" customHeight="true" outlineLevel="0" collapsed="false">
      <c r="A423" s="6"/>
      <c r="B423" s="6"/>
      <c r="C423" s="76"/>
      <c r="D423" s="98"/>
      <c r="E423" s="7"/>
      <c r="F423" s="7"/>
      <c r="G423" s="16"/>
      <c r="H423" s="6"/>
    </row>
    <row r="424" customFormat="false" ht="12.75" hidden="false" customHeight="true" outlineLevel="0" collapsed="false">
      <c r="A424" s="6" t="s">
        <v>12</v>
      </c>
      <c r="B424" s="6"/>
      <c r="C424" s="107"/>
      <c r="D424" s="98"/>
      <c r="E424" s="7"/>
      <c r="F424" s="77" t="n">
        <f aca="false">SUM(F403:F423)</f>
        <v>0</v>
      </c>
      <c r="G424" s="16" t="n">
        <f aca="false">SUM(G403:G423)</f>
        <v>0</v>
      </c>
      <c r="H424" s="6"/>
    </row>
    <row r="425" customFormat="false" ht="15.75" hidden="false" customHeight="true" outlineLevel="0" collapsed="false">
      <c r="A425" s="103" t="s">
        <v>72</v>
      </c>
      <c r="B425" s="103"/>
      <c r="C425" s="103"/>
      <c r="D425" s="103"/>
      <c r="E425" s="103"/>
      <c r="F425" s="103"/>
      <c r="G425" s="103"/>
      <c r="H425" s="103"/>
    </row>
    <row r="426" customFormat="false" ht="12.75" hidden="false" customHeight="true" outlineLevel="0" collapsed="false">
      <c r="A426" s="47"/>
      <c r="B426" s="47"/>
      <c r="C426" s="104"/>
      <c r="D426" s="105"/>
      <c r="E426" s="104"/>
      <c r="F426" s="104"/>
      <c r="G426" s="106"/>
      <c r="H426" s="104"/>
    </row>
    <row r="427" customFormat="false" ht="12.75" hidden="false" customHeight="true" outlineLevel="0" collapsed="false">
      <c r="A427" s="23"/>
      <c r="B427" s="23"/>
    </row>
    <row r="428" customFormat="false" ht="21" hidden="false" customHeight="true" outlineLevel="0" collapsed="false">
      <c r="A428" s="27" t="s">
        <v>94</v>
      </c>
      <c r="B428" s="27"/>
      <c r="C428" s="27"/>
      <c r="D428" s="27"/>
      <c r="E428" s="27"/>
      <c r="F428" s="27"/>
      <c r="G428" s="27"/>
      <c r="H428" s="27"/>
    </row>
    <row r="429" customFormat="false" ht="15.75" hidden="false" customHeight="true" outlineLevel="0" collapsed="false">
      <c r="A429" s="23" t="s">
        <v>45</v>
      </c>
      <c r="B429" s="24" t="s">
        <v>46</v>
      </c>
      <c r="D429" s="91" t="s">
        <v>126</v>
      </c>
      <c r="E429" s="91"/>
      <c r="F429" s="91"/>
      <c r="G429" s="92" t="s">
        <v>127</v>
      </c>
      <c r="H429" s="92"/>
    </row>
    <row r="430" customFormat="false" ht="12.75" hidden="false" customHeight="true" outlineLevel="0" collapsed="false">
      <c r="A430" s="6" t="s">
        <v>14</v>
      </c>
      <c r="B430" s="93" t="s">
        <v>49</v>
      </c>
      <c r="C430" s="94" t="s">
        <v>28</v>
      </c>
      <c r="D430" s="95" t="s">
        <v>29</v>
      </c>
      <c r="E430" s="93" t="s">
        <v>50</v>
      </c>
      <c r="F430" s="93" t="s">
        <v>31</v>
      </c>
      <c r="G430" s="96" t="s">
        <v>12</v>
      </c>
      <c r="H430" s="93" t="s">
        <v>32</v>
      </c>
    </row>
    <row r="431" customFormat="false" ht="12.75" hidden="false" customHeight="true" outlineLevel="0" collapsed="false">
      <c r="A431" s="6"/>
      <c r="B431" s="63"/>
      <c r="C431" s="76"/>
      <c r="D431" s="63"/>
      <c r="E431" s="64"/>
      <c r="F431" s="7"/>
      <c r="G431" s="16"/>
      <c r="H431" s="6"/>
    </row>
    <row r="432" customFormat="false" ht="12.75" hidden="false" customHeight="true" outlineLevel="0" collapsed="false">
      <c r="A432" s="15"/>
      <c r="B432" s="63"/>
      <c r="C432" s="76"/>
      <c r="D432" s="63"/>
      <c r="E432" s="64"/>
      <c r="F432" s="7"/>
      <c r="G432" s="15"/>
      <c r="H432" s="6"/>
    </row>
    <row r="433" customFormat="false" ht="12.75" hidden="false" customHeight="true" outlineLevel="0" collapsed="false">
      <c r="A433" s="15"/>
      <c r="B433" s="6"/>
      <c r="C433" s="76"/>
      <c r="D433" s="98"/>
      <c r="E433" s="7"/>
      <c r="F433" s="7"/>
      <c r="G433" s="15"/>
      <c r="H433" s="6"/>
    </row>
    <row r="434" customFormat="false" ht="12.75" hidden="false" customHeight="true" outlineLevel="0" collapsed="false">
      <c r="A434" s="15"/>
      <c r="B434" s="6"/>
      <c r="C434" s="76"/>
      <c r="D434" s="98"/>
      <c r="E434" s="7"/>
      <c r="F434" s="7"/>
      <c r="G434" s="15"/>
      <c r="H434" s="6"/>
    </row>
    <row r="435" customFormat="false" ht="12.75" hidden="false" customHeight="true" outlineLevel="0" collapsed="false">
      <c r="A435" s="15"/>
      <c r="B435" s="6"/>
      <c r="C435" s="76"/>
      <c r="D435" s="98"/>
      <c r="E435" s="7"/>
      <c r="F435" s="7"/>
      <c r="G435" s="15"/>
      <c r="H435" s="6"/>
    </row>
    <row r="436" customFormat="false" ht="12.75" hidden="false" customHeight="true" outlineLevel="0" collapsed="false">
      <c r="A436" s="15"/>
      <c r="B436" s="6"/>
      <c r="C436" s="76"/>
      <c r="D436" s="98"/>
      <c r="E436" s="7"/>
      <c r="F436" s="7"/>
      <c r="G436" s="15"/>
      <c r="H436" s="6"/>
    </row>
    <row r="437" customFormat="false" ht="12.75" hidden="false" customHeight="true" outlineLevel="0" collapsed="false">
      <c r="A437" s="15"/>
      <c r="B437" s="6"/>
      <c r="C437" s="76"/>
      <c r="D437" s="98"/>
      <c r="E437" s="7"/>
      <c r="F437" s="7"/>
      <c r="G437" s="15"/>
      <c r="H437" s="6"/>
    </row>
    <row r="438" customFormat="false" ht="12.75" hidden="false" customHeight="true" outlineLevel="0" collapsed="false">
      <c r="A438" s="15"/>
      <c r="B438" s="63"/>
      <c r="C438" s="76"/>
      <c r="D438" s="63"/>
      <c r="E438" s="64"/>
      <c r="F438" s="7"/>
      <c r="G438" s="15"/>
      <c r="H438" s="6"/>
    </row>
    <row r="439" customFormat="false" ht="12.75" hidden="false" customHeight="true" outlineLevel="0" collapsed="false">
      <c r="A439" s="15"/>
      <c r="B439" s="6"/>
      <c r="C439" s="76"/>
      <c r="D439" s="98"/>
      <c r="E439" s="7"/>
      <c r="F439" s="7"/>
      <c r="G439" s="15"/>
      <c r="H439" s="6"/>
    </row>
    <row r="440" customFormat="false" ht="12.75" hidden="false" customHeight="true" outlineLevel="0" collapsed="false">
      <c r="A440" s="15"/>
      <c r="B440" s="29"/>
      <c r="C440" s="76"/>
      <c r="D440" s="29"/>
      <c r="E440" s="77"/>
      <c r="F440" s="7"/>
      <c r="G440" s="15"/>
      <c r="H440" s="6"/>
    </row>
    <row r="441" customFormat="false" ht="12.75" hidden="false" customHeight="true" outlineLevel="0" collapsed="false">
      <c r="A441" s="15"/>
      <c r="B441" s="6"/>
      <c r="C441" s="76"/>
      <c r="D441" s="98"/>
      <c r="E441" s="7"/>
      <c r="F441" s="7"/>
      <c r="G441" s="15"/>
      <c r="H441" s="6"/>
    </row>
    <row r="442" customFormat="false" ht="12.75" hidden="false" customHeight="true" outlineLevel="0" collapsed="false">
      <c r="A442" s="15"/>
      <c r="B442" s="6"/>
      <c r="C442" s="76"/>
      <c r="D442" s="98"/>
      <c r="E442" s="7"/>
      <c r="F442" s="7"/>
      <c r="G442" s="15"/>
      <c r="H442" s="6"/>
    </row>
    <row r="443" customFormat="false" ht="12.75" hidden="false" customHeight="true" outlineLevel="0" collapsed="false">
      <c r="A443" s="15"/>
      <c r="B443" s="63"/>
      <c r="C443" s="76"/>
      <c r="D443" s="63"/>
      <c r="E443" s="64"/>
      <c r="F443" s="7"/>
      <c r="G443" s="15"/>
      <c r="H443" s="6"/>
    </row>
    <row r="444" customFormat="false" ht="12.75" hidden="false" customHeight="true" outlineLevel="0" collapsed="false">
      <c r="A444" s="15"/>
      <c r="B444" s="63"/>
      <c r="C444" s="76"/>
      <c r="D444" s="63"/>
      <c r="E444" s="64"/>
      <c r="F444" s="7"/>
      <c r="G444" s="15"/>
      <c r="H444" s="6"/>
    </row>
    <row r="445" customFormat="false" ht="12.75" hidden="false" customHeight="true" outlineLevel="0" collapsed="false">
      <c r="A445" s="6"/>
      <c r="B445" s="63"/>
      <c r="C445" s="76"/>
      <c r="D445" s="63"/>
      <c r="E445" s="64"/>
      <c r="F445" s="7"/>
      <c r="G445" s="16"/>
      <c r="H445" s="6"/>
    </row>
    <row r="446" customFormat="false" ht="12.75" hidden="false" customHeight="true" outlineLevel="0" collapsed="false">
      <c r="A446" s="6"/>
      <c r="B446" s="63"/>
      <c r="C446" s="76"/>
      <c r="D446" s="63"/>
      <c r="E446" s="64"/>
      <c r="F446" s="7"/>
      <c r="G446" s="16"/>
      <c r="H446" s="6"/>
    </row>
    <row r="447" customFormat="false" ht="12.75" hidden="false" customHeight="true" outlineLevel="0" collapsed="false">
      <c r="A447" s="15"/>
      <c r="B447" s="63"/>
      <c r="C447" s="76"/>
      <c r="D447" s="63"/>
      <c r="E447" s="64"/>
      <c r="F447" s="7"/>
      <c r="G447" s="100"/>
      <c r="H447" s="6"/>
    </row>
    <row r="448" customFormat="false" ht="12.75" hidden="false" customHeight="true" outlineLevel="0" collapsed="false">
      <c r="A448" s="15"/>
      <c r="B448" s="63"/>
      <c r="C448" s="76"/>
      <c r="D448" s="63"/>
      <c r="E448" s="64"/>
      <c r="F448" s="7"/>
      <c r="G448" s="100"/>
      <c r="H448" s="6"/>
    </row>
    <row r="449" customFormat="false" ht="12.75" hidden="false" customHeight="true" outlineLevel="0" collapsed="false">
      <c r="A449" s="15"/>
      <c r="B449" s="15"/>
      <c r="C449" s="76"/>
      <c r="D449" s="15"/>
      <c r="E449" s="62"/>
      <c r="F449" s="7"/>
      <c r="G449" s="100"/>
      <c r="H449" s="6"/>
    </row>
    <row r="450" customFormat="false" ht="12.75" hidden="false" customHeight="true" outlineLevel="0" collapsed="false">
      <c r="A450" s="15"/>
      <c r="B450" s="6"/>
      <c r="C450" s="76"/>
      <c r="D450" s="98"/>
      <c r="E450" s="7"/>
      <c r="F450" s="7"/>
      <c r="G450" s="15"/>
      <c r="H450" s="6"/>
    </row>
    <row r="451" customFormat="false" ht="12.75" hidden="false" customHeight="true" outlineLevel="0" collapsed="false">
      <c r="A451" s="6"/>
      <c r="B451" s="6"/>
      <c r="C451" s="76"/>
      <c r="D451" s="98"/>
      <c r="E451" s="7"/>
      <c r="F451" s="7"/>
      <c r="G451" s="16"/>
      <c r="H451" s="6"/>
    </row>
    <row r="452" customFormat="false" ht="12.75" hidden="false" customHeight="true" outlineLevel="0" collapsed="false">
      <c r="A452" s="6" t="s">
        <v>12</v>
      </c>
      <c r="B452" s="6"/>
      <c r="C452" s="107"/>
      <c r="D452" s="98"/>
      <c r="E452" s="7"/>
      <c r="F452" s="77" t="n">
        <f aca="false">SUM(F431:F451)</f>
        <v>0</v>
      </c>
      <c r="G452" s="16" t="n">
        <f aca="false">SUM(G431:G451)</f>
        <v>0</v>
      </c>
      <c r="H452" s="6"/>
    </row>
    <row r="453" customFormat="false" ht="15.75" hidden="false" customHeight="true" outlineLevel="0" collapsed="false">
      <c r="A453" s="103" t="s">
        <v>72</v>
      </c>
      <c r="B453" s="103"/>
      <c r="C453" s="103"/>
      <c r="D453" s="103"/>
      <c r="E453" s="103"/>
      <c r="F453" s="103"/>
      <c r="G453" s="103"/>
      <c r="H453" s="103"/>
    </row>
    <row r="454" customFormat="false" ht="12.75" hidden="false" customHeight="true" outlineLevel="0" collapsed="false">
      <c r="A454" s="47"/>
      <c r="B454" s="47"/>
      <c r="C454" s="104"/>
      <c r="D454" s="105"/>
      <c r="E454" s="104"/>
      <c r="F454" s="104"/>
      <c r="G454" s="106"/>
      <c r="H454" s="104"/>
    </row>
    <row r="455" customFormat="false" ht="12.75" hidden="false" customHeight="true" outlineLevel="0" collapsed="false">
      <c r="A455" s="23"/>
      <c r="B455" s="23"/>
    </row>
    <row r="456" customFormat="false" ht="12.75" hidden="false" customHeight="true" outlineLevel="0" collapsed="false">
      <c r="A456" s="23"/>
      <c r="B456" s="23"/>
    </row>
    <row r="457" customFormat="false" ht="21" hidden="false" customHeight="true" outlineLevel="0" collapsed="false">
      <c r="A457" s="27" t="s">
        <v>94</v>
      </c>
      <c r="B457" s="27"/>
      <c r="C457" s="27"/>
      <c r="D457" s="27"/>
      <c r="E457" s="27"/>
      <c r="F457" s="27"/>
      <c r="G457" s="27"/>
      <c r="H457" s="27"/>
    </row>
    <row r="458" customFormat="false" ht="15.75" hidden="false" customHeight="true" outlineLevel="0" collapsed="false">
      <c r="A458" s="23" t="s">
        <v>45</v>
      </c>
      <c r="B458" s="24" t="s">
        <v>46</v>
      </c>
      <c r="D458" s="91" t="s">
        <v>128</v>
      </c>
      <c r="E458" s="91"/>
      <c r="F458" s="91"/>
      <c r="G458" s="92" t="s">
        <v>129</v>
      </c>
      <c r="H458" s="92"/>
    </row>
    <row r="459" customFormat="false" ht="12.75" hidden="false" customHeight="true" outlineLevel="0" collapsed="false">
      <c r="A459" s="6" t="s">
        <v>14</v>
      </c>
      <c r="B459" s="93" t="s">
        <v>49</v>
      </c>
      <c r="C459" s="94" t="s">
        <v>28</v>
      </c>
      <c r="D459" s="95" t="s">
        <v>29</v>
      </c>
      <c r="E459" s="93" t="s">
        <v>50</v>
      </c>
      <c r="F459" s="93" t="s">
        <v>31</v>
      </c>
      <c r="G459" s="96" t="s">
        <v>12</v>
      </c>
      <c r="H459" s="93" t="s">
        <v>32</v>
      </c>
    </row>
    <row r="460" customFormat="false" ht="12.75" hidden="false" customHeight="true" outlineLevel="0" collapsed="false">
      <c r="A460" s="6"/>
      <c r="B460" s="29"/>
      <c r="C460" s="76"/>
      <c r="D460" s="63"/>
      <c r="E460" s="64"/>
      <c r="F460" s="7"/>
      <c r="G460" s="16"/>
      <c r="H460" s="6"/>
    </row>
    <row r="461" customFormat="false" ht="12.75" hidden="false" customHeight="true" outlineLevel="0" collapsed="false">
      <c r="A461" s="15"/>
      <c r="B461" s="29"/>
      <c r="C461" s="76"/>
      <c r="D461" s="29"/>
      <c r="E461" s="77"/>
      <c r="F461" s="7"/>
      <c r="G461" s="15"/>
      <c r="H461" s="6"/>
    </row>
    <row r="462" customFormat="false" ht="12.75" hidden="false" customHeight="true" outlineLevel="0" collapsed="false">
      <c r="A462" s="15"/>
      <c r="B462" s="6"/>
      <c r="C462" s="76"/>
      <c r="D462" s="98"/>
      <c r="E462" s="7"/>
      <c r="F462" s="7"/>
      <c r="G462" s="15"/>
      <c r="H462" s="6"/>
    </row>
    <row r="463" customFormat="false" ht="12.75" hidden="false" customHeight="true" outlineLevel="0" collapsed="false">
      <c r="A463" s="15"/>
      <c r="B463" s="6"/>
      <c r="C463" s="76"/>
      <c r="D463" s="98"/>
      <c r="E463" s="7"/>
      <c r="F463" s="7"/>
      <c r="G463" s="15"/>
      <c r="H463" s="6"/>
    </row>
    <row r="464" customFormat="false" ht="12.75" hidden="false" customHeight="true" outlineLevel="0" collapsed="false">
      <c r="A464" s="15"/>
      <c r="B464" s="6"/>
      <c r="C464" s="76"/>
      <c r="D464" s="98"/>
      <c r="E464" s="7"/>
      <c r="F464" s="7"/>
      <c r="G464" s="15"/>
      <c r="H464" s="6"/>
    </row>
    <row r="465" customFormat="false" ht="12.75" hidden="false" customHeight="true" outlineLevel="0" collapsed="false">
      <c r="A465" s="15"/>
      <c r="B465" s="6"/>
      <c r="C465" s="76"/>
      <c r="D465" s="98"/>
      <c r="E465" s="7"/>
      <c r="F465" s="7"/>
      <c r="G465" s="15"/>
      <c r="H465" s="6"/>
    </row>
    <row r="466" customFormat="false" ht="12.75" hidden="false" customHeight="true" outlineLevel="0" collapsed="false">
      <c r="A466" s="15"/>
      <c r="B466" s="63"/>
      <c r="C466" s="76"/>
      <c r="D466" s="63"/>
      <c r="E466" s="64"/>
      <c r="F466" s="7"/>
      <c r="G466" s="15"/>
      <c r="H466" s="6"/>
    </row>
    <row r="467" customFormat="false" ht="12.75" hidden="false" customHeight="true" outlineLevel="0" collapsed="false">
      <c r="A467" s="15"/>
      <c r="B467" s="6"/>
      <c r="C467" s="76"/>
      <c r="D467" s="98"/>
      <c r="E467" s="7"/>
      <c r="F467" s="7"/>
      <c r="G467" s="15"/>
      <c r="H467" s="6"/>
    </row>
    <row r="468" customFormat="false" ht="12.75" hidden="false" customHeight="true" outlineLevel="0" collapsed="false">
      <c r="A468" s="15"/>
      <c r="B468" s="63"/>
      <c r="C468" s="76"/>
      <c r="D468" s="63"/>
      <c r="E468" s="64"/>
      <c r="F468" s="7"/>
      <c r="G468" s="15"/>
      <c r="H468" s="6"/>
    </row>
    <row r="469" customFormat="false" ht="12.75" hidden="false" customHeight="true" outlineLevel="0" collapsed="false">
      <c r="A469" s="15"/>
      <c r="B469" s="6"/>
      <c r="C469" s="76"/>
      <c r="D469" s="98"/>
      <c r="E469" s="7"/>
      <c r="F469" s="7"/>
      <c r="G469" s="15"/>
      <c r="H469" s="6"/>
    </row>
    <row r="470" customFormat="false" ht="12.75" hidden="false" customHeight="true" outlineLevel="0" collapsed="false">
      <c r="A470" s="15"/>
      <c r="B470" s="6"/>
      <c r="C470" s="76"/>
      <c r="D470" s="98"/>
      <c r="E470" s="7"/>
      <c r="F470" s="7"/>
      <c r="G470" s="15"/>
      <c r="H470" s="6"/>
    </row>
    <row r="471" customFormat="false" ht="12.75" hidden="false" customHeight="true" outlineLevel="0" collapsed="false">
      <c r="A471" s="15"/>
      <c r="B471" s="63"/>
      <c r="C471" s="76"/>
      <c r="D471" s="63"/>
      <c r="E471" s="64"/>
      <c r="F471" s="7"/>
      <c r="G471" s="15"/>
      <c r="H471" s="6"/>
    </row>
    <row r="472" customFormat="false" ht="12.75" hidden="false" customHeight="true" outlineLevel="0" collapsed="false">
      <c r="A472" s="15"/>
      <c r="B472" s="63"/>
      <c r="C472" s="76"/>
      <c r="D472" s="63"/>
      <c r="E472" s="64"/>
      <c r="F472" s="7"/>
      <c r="G472" s="100"/>
      <c r="H472" s="6"/>
    </row>
    <row r="473" customFormat="false" ht="12.75" hidden="false" customHeight="true" outlineLevel="0" collapsed="false">
      <c r="A473" s="15"/>
      <c r="B473" s="29"/>
      <c r="C473" s="76"/>
      <c r="D473" s="29"/>
      <c r="E473" s="77"/>
      <c r="F473" s="7"/>
      <c r="G473" s="15"/>
      <c r="H473" s="6"/>
    </row>
    <row r="474" customFormat="false" ht="12.75" hidden="false" customHeight="true" outlineLevel="0" collapsed="false">
      <c r="A474" s="6"/>
      <c r="B474" s="63"/>
      <c r="C474" s="76"/>
      <c r="D474" s="63"/>
      <c r="E474" s="64"/>
      <c r="F474" s="7"/>
      <c r="G474" s="16"/>
      <c r="H474" s="6"/>
    </row>
    <row r="475" customFormat="false" ht="12.75" hidden="false" customHeight="true" outlineLevel="0" collapsed="false">
      <c r="A475" s="15"/>
      <c r="B475" s="15"/>
      <c r="C475" s="76"/>
      <c r="D475" s="15"/>
      <c r="E475" s="62"/>
      <c r="F475" s="7"/>
      <c r="G475" s="15"/>
      <c r="H475" s="6"/>
    </row>
    <row r="476" customFormat="false" ht="12.75" hidden="false" customHeight="true" outlineLevel="0" collapsed="false">
      <c r="A476" s="15"/>
      <c r="B476" s="6"/>
      <c r="C476" s="76"/>
      <c r="D476" s="6"/>
      <c r="E476" s="7"/>
      <c r="F476" s="7"/>
      <c r="G476" s="100"/>
      <c r="H476" s="6"/>
    </row>
    <row r="477" customFormat="false" ht="12.75" hidden="false" customHeight="true" outlineLevel="0" collapsed="false">
      <c r="A477" s="15"/>
      <c r="B477" s="29"/>
      <c r="C477" s="76"/>
      <c r="D477" s="29"/>
      <c r="E477" s="77"/>
      <c r="F477" s="7"/>
      <c r="G477" s="100"/>
      <c r="H477" s="6"/>
    </row>
    <row r="478" customFormat="false" ht="12.75" hidden="false" customHeight="true" outlineLevel="0" collapsed="false">
      <c r="A478" s="15"/>
      <c r="B478" s="6"/>
      <c r="C478" s="76"/>
      <c r="D478" s="6"/>
      <c r="E478" s="7"/>
      <c r="F478" s="7"/>
      <c r="G478" s="100"/>
      <c r="H478" s="6"/>
      <c r="J478" s="113"/>
      <c r="K478" s="113"/>
      <c r="L478" s="113"/>
      <c r="M478" s="113"/>
      <c r="N478" s="113"/>
      <c r="O478" s="113"/>
      <c r="P478" s="113"/>
      <c r="Q478" s="113"/>
    </row>
    <row r="479" customFormat="false" ht="12.75" hidden="false" customHeight="true" outlineLevel="0" collapsed="false">
      <c r="A479" s="15"/>
      <c r="B479" s="6"/>
      <c r="C479" s="76"/>
      <c r="D479" s="6"/>
      <c r="E479" s="7"/>
      <c r="F479" s="7"/>
      <c r="G479" s="15"/>
      <c r="H479" s="6"/>
    </row>
    <row r="480" customFormat="false" ht="12.75" hidden="false" customHeight="true" outlineLevel="0" collapsed="false">
      <c r="A480" s="6"/>
      <c r="B480" s="6"/>
      <c r="C480" s="76"/>
      <c r="D480" s="98"/>
      <c r="E480" s="7"/>
      <c r="F480" s="7"/>
      <c r="G480" s="16"/>
      <c r="H480" s="6"/>
    </row>
    <row r="481" customFormat="false" ht="12.75" hidden="false" customHeight="true" outlineLevel="0" collapsed="false">
      <c r="A481" s="6" t="s">
        <v>12</v>
      </c>
      <c r="B481" s="6"/>
      <c r="C481" s="107"/>
      <c r="D481" s="98"/>
      <c r="E481" s="7"/>
      <c r="F481" s="77" t="n">
        <f aca="false">SUM(F460:F480)</f>
        <v>0</v>
      </c>
      <c r="G481" s="16" t="n">
        <f aca="false">SUM(G460:G480)</f>
        <v>0</v>
      </c>
      <c r="H481" s="6"/>
    </row>
    <row r="482" customFormat="false" ht="15.75" hidden="false" customHeight="true" outlineLevel="0" collapsed="false">
      <c r="A482" s="103" t="s">
        <v>72</v>
      </c>
      <c r="B482" s="103"/>
      <c r="C482" s="103"/>
      <c r="D482" s="103"/>
      <c r="E482" s="103"/>
      <c r="F482" s="103"/>
      <c r="G482" s="103"/>
      <c r="H482" s="103"/>
    </row>
    <row r="483" customFormat="false" ht="12.75" hidden="false" customHeight="true" outlineLevel="0" collapsed="false">
      <c r="A483" s="47"/>
      <c r="B483" s="47"/>
      <c r="C483" s="104"/>
      <c r="D483" s="105"/>
      <c r="E483" s="104"/>
      <c r="F483" s="104"/>
      <c r="G483" s="106"/>
      <c r="H483" s="104"/>
    </row>
    <row r="484" customFormat="false" ht="12.75" hidden="false" customHeight="true" outlineLevel="0" collapsed="false">
      <c r="A484" s="23"/>
      <c r="B484" s="23"/>
    </row>
    <row r="485" customFormat="false" ht="21" hidden="false" customHeight="true" outlineLevel="0" collapsed="false">
      <c r="A485" s="27" t="s">
        <v>94</v>
      </c>
      <c r="B485" s="27"/>
      <c r="C485" s="27"/>
      <c r="D485" s="27"/>
      <c r="E485" s="27"/>
      <c r="F485" s="27"/>
      <c r="G485" s="27"/>
      <c r="H485" s="27"/>
    </row>
    <row r="486" customFormat="false" ht="15.75" hidden="false" customHeight="true" outlineLevel="0" collapsed="false">
      <c r="A486" s="23" t="s">
        <v>45</v>
      </c>
      <c r="B486" s="24" t="s">
        <v>46</v>
      </c>
      <c r="D486" s="91" t="s">
        <v>130</v>
      </c>
      <c r="E486" s="91"/>
      <c r="F486" s="91"/>
      <c r="G486" s="92" t="s">
        <v>131</v>
      </c>
      <c r="H486" s="92"/>
    </row>
    <row r="487" customFormat="false" ht="12.75" hidden="false" customHeight="true" outlineLevel="0" collapsed="false">
      <c r="A487" s="6" t="s">
        <v>14</v>
      </c>
      <c r="B487" s="93" t="s">
        <v>49</v>
      </c>
      <c r="C487" s="94" t="s">
        <v>28</v>
      </c>
      <c r="D487" s="95" t="s">
        <v>29</v>
      </c>
      <c r="E487" s="93" t="s">
        <v>50</v>
      </c>
      <c r="F487" s="93" t="s">
        <v>31</v>
      </c>
      <c r="G487" s="96" t="s">
        <v>12</v>
      </c>
      <c r="H487" s="93" t="s">
        <v>32</v>
      </c>
    </row>
    <row r="488" customFormat="false" ht="12.75" hidden="false" customHeight="true" outlineLevel="0" collapsed="false">
      <c r="A488" s="6"/>
      <c r="B488" s="63"/>
      <c r="C488" s="76"/>
      <c r="D488" s="63"/>
      <c r="E488" s="64"/>
      <c r="F488" s="7"/>
      <c r="G488" s="16"/>
      <c r="H488" s="6"/>
    </row>
    <row r="489" customFormat="false" ht="12.75" hidden="false" customHeight="true" outlineLevel="0" collapsed="false">
      <c r="A489" s="15"/>
      <c r="B489" s="29"/>
      <c r="C489" s="76"/>
      <c r="D489" s="29"/>
      <c r="E489" s="77"/>
      <c r="F489" s="7"/>
      <c r="G489" s="15"/>
      <c r="H489" s="6"/>
    </row>
    <row r="490" customFormat="false" ht="12.75" hidden="false" customHeight="true" outlineLevel="0" collapsed="false">
      <c r="A490" s="15"/>
      <c r="B490" s="6"/>
      <c r="C490" s="76"/>
      <c r="D490" s="98"/>
      <c r="E490" s="7"/>
      <c r="F490" s="7"/>
      <c r="G490" s="15"/>
      <c r="H490" s="6"/>
    </row>
    <row r="491" customFormat="false" ht="12.75" hidden="false" customHeight="true" outlineLevel="0" collapsed="false">
      <c r="A491" s="15"/>
      <c r="B491" s="6"/>
      <c r="C491" s="76"/>
      <c r="D491" s="98"/>
      <c r="E491" s="7"/>
      <c r="F491" s="7"/>
      <c r="G491" s="15"/>
      <c r="H491" s="6"/>
    </row>
    <row r="492" customFormat="false" ht="12.75" hidden="false" customHeight="true" outlineLevel="0" collapsed="false">
      <c r="A492" s="15"/>
      <c r="B492" s="6"/>
      <c r="C492" s="76"/>
      <c r="D492" s="98"/>
      <c r="E492" s="7"/>
      <c r="F492" s="7"/>
      <c r="G492" s="15"/>
      <c r="H492" s="6"/>
    </row>
    <row r="493" customFormat="false" ht="12.75" hidden="false" customHeight="true" outlineLevel="0" collapsed="false">
      <c r="A493" s="15"/>
      <c r="B493" s="6"/>
      <c r="C493" s="76"/>
      <c r="D493" s="98"/>
      <c r="E493" s="7"/>
      <c r="F493" s="7"/>
      <c r="G493" s="15"/>
      <c r="H493" s="6"/>
    </row>
    <row r="494" customFormat="false" ht="12.75" hidden="false" customHeight="true" outlineLevel="0" collapsed="false">
      <c r="A494" s="15"/>
      <c r="B494" s="6"/>
      <c r="C494" s="76"/>
      <c r="D494" s="98"/>
      <c r="E494" s="7"/>
      <c r="F494" s="7"/>
      <c r="G494" s="15"/>
      <c r="H494" s="6"/>
    </row>
    <row r="495" customFormat="false" ht="12.75" hidden="false" customHeight="true" outlineLevel="0" collapsed="false">
      <c r="A495" s="15"/>
      <c r="B495" s="63"/>
      <c r="C495" s="76"/>
      <c r="D495" s="63"/>
      <c r="E495" s="64"/>
      <c r="F495" s="7"/>
      <c r="G495" s="15"/>
      <c r="H495" s="6"/>
      <c r="J495" s="113"/>
      <c r="K495" s="113"/>
      <c r="L495" s="113"/>
      <c r="M495" s="113"/>
      <c r="N495" s="113"/>
      <c r="O495" s="113"/>
      <c r="P495" s="113"/>
      <c r="Q495" s="113"/>
    </row>
    <row r="496" customFormat="false" ht="12.75" hidden="false" customHeight="true" outlineLevel="0" collapsed="false">
      <c r="A496" s="15"/>
      <c r="B496" s="6"/>
      <c r="C496" s="76"/>
      <c r="D496" s="98"/>
      <c r="E496" s="7"/>
      <c r="F496" s="7"/>
      <c r="G496" s="15"/>
      <c r="H496" s="6"/>
    </row>
    <row r="497" customFormat="false" ht="12.75" hidden="false" customHeight="true" outlineLevel="0" collapsed="false">
      <c r="A497" s="15"/>
      <c r="B497" s="29"/>
      <c r="C497" s="76"/>
      <c r="D497" s="29"/>
      <c r="E497" s="77"/>
      <c r="F497" s="7"/>
      <c r="G497" s="15"/>
      <c r="H497" s="6"/>
    </row>
    <row r="498" customFormat="false" ht="12.75" hidden="false" customHeight="true" outlineLevel="0" collapsed="false">
      <c r="A498" s="15"/>
      <c r="B498" s="6"/>
      <c r="C498" s="76"/>
      <c r="D498" s="98"/>
      <c r="E498" s="7"/>
      <c r="F498" s="7"/>
      <c r="G498" s="100"/>
      <c r="H498" s="6"/>
    </row>
    <row r="499" customFormat="false" ht="12.75" hidden="false" customHeight="true" outlineLevel="0" collapsed="false">
      <c r="A499" s="15"/>
      <c r="B499" s="6"/>
      <c r="C499" s="76"/>
      <c r="D499" s="98"/>
      <c r="E499" s="7"/>
      <c r="F499" s="7"/>
      <c r="G499" s="100"/>
      <c r="H499" s="6"/>
    </row>
    <row r="500" customFormat="false" ht="12.75" hidden="false" customHeight="true" outlineLevel="0" collapsed="false">
      <c r="A500" s="15"/>
      <c r="B500" s="63"/>
      <c r="C500" s="76"/>
      <c r="D500" s="63"/>
      <c r="E500" s="64"/>
      <c r="F500" s="7"/>
      <c r="G500" s="15"/>
      <c r="H500" s="6"/>
    </row>
    <row r="501" customFormat="false" ht="12.75" hidden="false" customHeight="true" outlineLevel="0" collapsed="false">
      <c r="A501" s="15"/>
      <c r="B501" s="63"/>
      <c r="C501" s="76"/>
      <c r="D501" s="63"/>
      <c r="E501" s="64"/>
      <c r="F501" s="7"/>
      <c r="G501" s="15"/>
      <c r="H501" s="6"/>
    </row>
    <row r="502" customFormat="false" ht="12.75" hidden="false" customHeight="true" outlineLevel="0" collapsed="false">
      <c r="A502" s="15"/>
      <c r="B502" s="63"/>
      <c r="C502" s="76"/>
      <c r="D502" s="63"/>
      <c r="E502" s="64"/>
      <c r="F502" s="7"/>
      <c r="G502" s="100"/>
      <c r="H502" s="6"/>
    </row>
    <row r="503" customFormat="false" ht="12.75" hidden="false" customHeight="true" outlineLevel="0" collapsed="false">
      <c r="A503" s="15"/>
      <c r="B503" s="63"/>
      <c r="C503" s="76"/>
      <c r="D503" s="63"/>
      <c r="E503" s="64"/>
      <c r="F503" s="7"/>
      <c r="G503" s="15"/>
      <c r="H503" s="6"/>
    </row>
    <row r="504" customFormat="false" ht="12.75" hidden="false" customHeight="true" outlineLevel="0" collapsed="false">
      <c r="A504" s="6"/>
      <c r="B504" s="63"/>
      <c r="C504" s="76"/>
      <c r="D504" s="63"/>
      <c r="E504" s="64"/>
      <c r="F504" s="7"/>
      <c r="G504" s="16"/>
      <c r="H504" s="6"/>
    </row>
    <row r="505" customFormat="false" ht="12.75" hidden="false" customHeight="true" outlineLevel="0" collapsed="false">
      <c r="A505" s="15"/>
      <c r="B505" s="63"/>
      <c r="C505" s="76"/>
      <c r="D505" s="63"/>
      <c r="E505" s="64"/>
      <c r="F505" s="7"/>
      <c r="G505" s="100"/>
      <c r="H505" s="6"/>
    </row>
    <row r="506" customFormat="false" ht="12.75" hidden="false" customHeight="true" outlineLevel="0" collapsed="false">
      <c r="A506" s="15"/>
      <c r="B506" s="15"/>
      <c r="C506" s="76"/>
      <c r="D506" s="15"/>
      <c r="E506" s="62"/>
      <c r="F506" s="7"/>
      <c r="G506" s="15"/>
      <c r="H506" s="6"/>
      <c r="I506" s="113"/>
    </row>
    <row r="507" customFormat="false" ht="12.75" hidden="false" customHeight="true" outlineLevel="0" collapsed="false">
      <c r="A507" s="15"/>
      <c r="B507" s="6"/>
      <c r="C507" s="76"/>
      <c r="D507" s="98"/>
      <c r="E507" s="7"/>
      <c r="F507" s="7"/>
      <c r="G507" s="15"/>
      <c r="H507" s="6"/>
    </row>
    <row r="508" customFormat="false" ht="12.75" hidden="false" customHeight="true" outlineLevel="0" collapsed="false">
      <c r="A508" s="6"/>
      <c r="B508" s="6"/>
      <c r="C508" s="76"/>
      <c r="D508" s="98"/>
      <c r="E508" s="7"/>
      <c r="F508" s="7"/>
      <c r="G508" s="16"/>
      <c r="H508" s="6"/>
    </row>
    <row r="509" customFormat="false" ht="12.75" hidden="false" customHeight="true" outlineLevel="0" collapsed="false">
      <c r="A509" s="6" t="s">
        <v>12</v>
      </c>
      <c r="B509" s="6"/>
      <c r="C509" s="107"/>
      <c r="D509" s="98"/>
      <c r="E509" s="7"/>
      <c r="F509" s="7" t="n">
        <f aca="false">SUM(F488:F508)</f>
        <v>0</v>
      </c>
      <c r="G509" s="16" t="n">
        <f aca="false">SUM(G488:G508)</f>
        <v>0</v>
      </c>
      <c r="H509" s="6"/>
    </row>
    <row r="510" customFormat="false" ht="15.75" hidden="false" customHeight="true" outlineLevel="0" collapsed="false">
      <c r="A510" s="103" t="s">
        <v>72</v>
      </c>
      <c r="B510" s="103"/>
      <c r="C510" s="103"/>
      <c r="D510" s="103"/>
      <c r="E510" s="103"/>
      <c r="F510" s="103"/>
      <c r="G510" s="103"/>
      <c r="H510" s="103"/>
    </row>
    <row r="511" customFormat="false" ht="12.75" hidden="false" customHeight="true" outlineLevel="0" collapsed="false">
      <c r="A511" s="47"/>
      <c r="B511" s="47"/>
      <c r="C511" s="104"/>
      <c r="D511" s="105"/>
      <c r="E511" s="104"/>
      <c r="F511" s="104"/>
      <c r="G511" s="106"/>
      <c r="H511" s="104"/>
    </row>
    <row r="512" customFormat="false" ht="12.75" hidden="false" customHeight="true" outlineLevel="0" collapsed="false">
      <c r="A512" s="23"/>
      <c r="B512" s="23"/>
    </row>
    <row r="513" customFormat="false" ht="12.75" hidden="false" customHeight="true" outlineLevel="0" collapsed="false">
      <c r="A513" s="23"/>
      <c r="B513" s="23"/>
    </row>
    <row r="514" customFormat="false" ht="21" hidden="false" customHeight="true" outlineLevel="0" collapsed="false">
      <c r="A514" s="27" t="s">
        <v>94</v>
      </c>
      <c r="B514" s="27"/>
      <c r="C514" s="27"/>
      <c r="D514" s="27"/>
      <c r="E514" s="27"/>
      <c r="F514" s="27"/>
      <c r="G514" s="27"/>
      <c r="H514" s="27"/>
    </row>
    <row r="515" customFormat="false" ht="15.75" hidden="false" customHeight="true" outlineLevel="0" collapsed="false">
      <c r="A515" s="23" t="s">
        <v>45</v>
      </c>
      <c r="B515" s="24" t="s">
        <v>46</v>
      </c>
      <c r="D515" s="91" t="s">
        <v>132</v>
      </c>
      <c r="E515" s="91"/>
      <c r="F515" s="91"/>
      <c r="G515" s="92" t="s">
        <v>133</v>
      </c>
      <c r="H515" s="92"/>
    </row>
    <row r="516" customFormat="false" ht="12.75" hidden="false" customHeight="true" outlineLevel="0" collapsed="false">
      <c r="A516" s="6" t="s">
        <v>14</v>
      </c>
      <c r="B516" s="93" t="s">
        <v>49</v>
      </c>
      <c r="C516" s="94" t="s">
        <v>28</v>
      </c>
      <c r="D516" s="95" t="s">
        <v>29</v>
      </c>
      <c r="E516" s="93" t="s">
        <v>50</v>
      </c>
      <c r="F516" s="93" t="s">
        <v>31</v>
      </c>
      <c r="G516" s="96" t="s">
        <v>12</v>
      </c>
      <c r="H516" s="93" t="s">
        <v>32</v>
      </c>
    </row>
    <row r="517" customFormat="false" ht="12.75" hidden="false" customHeight="true" outlineLevel="0" collapsed="false">
      <c r="A517" s="6"/>
      <c r="B517" s="63"/>
      <c r="C517" s="76"/>
      <c r="D517" s="63"/>
      <c r="E517" s="64"/>
      <c r="F517" s="7"/>
      <c r="G517" s="16"/>
      <c r="H517" s="6"/>
    </row>
    <row r="518" customFormat="false" ht="12.75" hidden="false" customHeight="true" outlineLevel="0" collapsed="false">
      <c r="A518" s="15"/>
      <c r="B518" s="29"/>
      <c r="C518" s="76"/>
      <c r="D518" s="99"/>
      <c r="E518" s="77"/>
      <c r="F518" s="7"/>
      <c r="G518" s="15"/>
      <c r="H518" s="6"/>
    </row>
    <row r="519" customFormat="false" ht="12.75" hidden="false" customHeight="true" outlineLevel="0" collapsed="false">
      <c r="A519" s="15"/>
      <c r="B519" s="6"/>
      <c r="C519" s="76"/>
      <c r="D519" s="98"/>
      <c r="E519" s="7"/>
      <c r="F519" s="7"/>
      <c r="G519" s="15"/>
      <c r="H519" s="6"/>
    </row>
    <row r="520" customFormat="false" ht="12.75" hidden="false" customHeight="true" outlineLevel="0" collapsed="false">
      <c r="A520" s="15"/>
      <c r="B520" s="6"/>
      <c r="C520" s="76"/>
      <c r="D520" s="98"/>
      <c r="E520" s="7"/>
      <c r="F520" s="7"/>
      <c r="G520" s="15"/>
      <c r="H520" s="6"/>
    </row>
    <row r="521" customFormat="false" ht="12.75" hidden="false" customHeight="true" outlineLevel="0" collapsed="false">
      <c r="A521" s="15"/>
      <c r="B521" s="6"/>
      <c r="C521" s="76"/>
      <c r="D521" s="98"/>
      <c r="E521" s="7"/>
      <c r="F521" s="7"/>
      <c r="G521" s="15"/>
      <c r="H521" s="6"/>
    </row>
    <row r="522" customFormat="false" ht="12.75" hidden="false" customHeight="true" outlineLevel="0" collapsed="false">
      <c r="A522" s="15"/>
      <c r="B522" s="6"/>
      <c r="C522" s="76"/>
      <c r="D522" s="98"/>
      <c r="E522" s="7"/>
      <c r="F522" s="7"/>
      <c r="G522" s="15"/>
      <c r="H522" s="6"/>
    </row>
    <row r="523" customFormat="false" ht="12.75" hidden="false" customHeight="true" outlineLevel="0" collapsed="false">
      <c r="A523" s="15"/>
      <c r="B523" s="63"/>
      <c r="C523" s="76"/>
      <c r="D523" s="63"/>
      <c r="E523" s="64"/>
      <c r="F523" s="7"/>
      <c r="G523" s="15"/>
      <c r="H523" s="6"/>
    </row>
    <row r="524" customFormat="false" ht="12.75" hidden="false" customHeight="true" outlineLevel="0" collapsed="false">
      <c r="A524" s="15"/>
      <c r="B524" s="6"/>
      <c r="C524" s="76"/>
      <c r="D524" s="98"/>
      <c r="E524" s="7"/>
      <c r="F524" s="7"/>
      <c r="G524" s="15"/>
      <c r="H524" s="6"/>
    </row>
    <row r="525" customFormat="false" ht="12.75" hidden="false" customHeight="true" outlineLevel="0" collapsed="false">
      <c r="A525" s="15"/>
      <c r="B525" s="63"/>
      <c r="C525" s="76"/>
      <c r="D525" s="63"/>
      <c r="E525" s="64"/>
      <c r="F525" s="7"/>
      <c r="G525" s="15"/>
      <c r="H525" s="6"/>
    </row>
    <row r="526" customFormat="false" ht="12.75" hidden="false" customHeight="true" outlineLevel="0" collapsed="false">
      <c r="A526" s="15"/>
      <c r="B526" s="6"/>
      <c r="C526" s="76"/>
      <c r="D526" s="98"/>
      <c r="E526" s="7"/>
      <c r="F526" s="7"/>
      <c r="G526" s="15"/>
      <c r="H526" s="6"/>
    </row>
    <row r="527" customFormat="false" ht="12.75" hidden="false" customHeight="true" outlineLevel="0" collapsed="false">
      <c r="A527" s="15"/>
      <c r="B527" s="6"/>
      <c r="C527" s="76"/>
      <c r="D527" s="98"/>
      <c r="E527" s="7"/>
      <c r="F527" s="7"/>
      <c r="G527" s="15"/>
      <c r="H527" s="6"/>
    </row>
    <row r="528" customFormat="false" ht="12.75" hidden="false" customHeight="true" outlineLevel="0" collapsed="false">
      <c r="A528" s="15"/>
      <c r="B528" s="63"/>
      <c r="C528" s="76"/>
      <c r="D528" s="63"/>
      <c r="E528" s="64"/>
      <c r="F528" s="7"/>
      <c r="G528" s="15"/>
      <c r="H528" s="6"/>
    </row>
    <row r="529" customFormat="false" ht="12.75" hidden="false" customHeight="true" outlineLevel="0" collapsed="false">
      <c r="A529" s="15"/>
      <c r="B529" s="63"/>
      <c r="C529" s="76"/>
      <c r="D529" s="63"/>
      <c r="E529" s="64"/>
      <c r="F529" s="7"/>
      <c r="G529" s="100"/>
      <c r="H529" s="6"/>
    </row>
    <row r="530" customFormat="false" ht="12.75" hidden="false" customHeight="true" outlineLevel="0" collapsed="false">
      <c r="A530" s="15"/>
      <c r="B530" s="63"/>
      <c r="C530" s="76"/>
      <c r="D530" s="63"/>
      <c r="E530" s="64"/>
      <c r="F530" s="7"/>
      <c r="G530" s="15"/>
      <c r="H530" s="6"/>
      <c r="J530" s="113"/>
      <c r="K530" s="113"/>
      <c r="L530" s="113"/>
      <c r="M530" s="113"/>
      <c r="N530" s="113"/>
      <c r="O530" s="113"/>
      <c r="P530" s="113"/>
      <c r="Q530" s="113"/>
    </row>
    <row r="531" customFormat="false" ht="12.75" hidden="false" customHeight="true" outlineLevel="0" collapsed="false">
      <c r="A531" s="6"/>
      <c r="B531" s="29"/>
      <c r="C531" s="76"/>
      <c r="D531" s="29"/>
      <c r="E531" s="77"/>
      <c r="F531" s="7"/>
      <c r="G531" s="16"/>
      <c r="H531" s="6"/>
    </row>
    <row r="532" customFormat="false" ht="12.75" hidden="false" customHeight="true" outlineLevel="0" collapsed="false">
      <c r="A532" s="15"/>
      <c r="B532" s="63"/>
      <c r="C532" s="76"/>
      <c r="D532" s="63"/>
      <c r="E532" s="64"/>
      <c r="F532" s="7"/>
      <c r="G532" s="15"/>
      <c r="H532" s="6"/>
    </row>
    <row r="533" customFormat="false" ht="12.75" hidden="false" customHeight="true" outlineLevel="0" collapsed="false">
      <c r="A533" s="15"/>
      <c r="B533" s="15"/>
      <c r="C533" s="76"/>
      <c r="D533" s="15"/>
      <c r="E533" s="62"/>
      <c r="F533" s="7"/>
      <c r="G533" s="100"/>
      <c r="H533" s="6"/>
    </row>
    <row r="534" customFormat="false" ht="12.75" hidden="false" customHeight="true" outlineLevel="0" collapsed="false">
      <c r="A534" s="15"/>
      <c r="B534" s="29"/>
      <c r="C534" s="76"/>
      <c r="D534" s="29"/>
      <c r="E534" s="77"/>
      <c r="F534" s="7"/>
      <c r="G534" s="100"/>
      <c r="H534" s="6"/>
    </row>
    <row r="535" customFormat="false" ht="12.75" hidden="false" customHeight="true" outlineLevel="0" collapsed="false">
      <c r="A535" s="15"/>
      <c r="B535" s="29"/>
      <c r="C535" s="76"/>
      <c r="D535" s="29"/>
      <c r="E535" s="77"/>
      <c r="F535" s="7"/>
      <c r="G535" s="100"/>
      <c r="H535" s="6"/>
    </row>
    <row r="536" customFormat="false" ht="12.75" hidden="false" customHeight="true" outlineLevel="0" collapsed="false">
      <c r="A536" s="15"/>
      <c r="B536" s="6"/>
      <c r="C536" s="76"/>
      <c r="D536" s="6"/>
      <c r="E536" s="7"/>
      <c r="F536" s="7"/>
      <c r="G536" s="15"/>
      <c r="H536" s="6"/>
    </row>
    <row r="537" customFormat="false" ht="12.75" hidden="false" customHeight="true" outlineLevel="0" collapsed="false">
      <c r="A537" s="6"/>
      <c r="B537" s="6"/>
      <c r="C537" s="76"/>
      <c r="D537" s="98"/>
      <c r="E537" s="7"/>
      <c r="F537" s="7"/>
      <c r="G537" s="16"/>
      <c r="H537" s="6"/>
    </row>
    <row r="538" customFormat="false" ht="12.75" hidden="false" customHeight="true" outlineLevel="0" collapsed="false">
      <c r="A538" s="6" t="s">
        <v>12</v>
      </c>
      <c r="B538" s="6"/>
      <c r="C538" s="107"/>
      <c r="D538" s="98"/>
      <c r="E538" s="7"/>
      <c r="F538" s="7" t="n">
        <f aca="false">SUM(F517:F537)</f>
        <v>0</v>
      </c>
      <c r="G538" s="16" t="n">
        <f aca="false">SUM(G517:G537)</f>
        <v>0</v>
      </c>
      <c r="H538" s="6"/>
    </row>
    <row r="539" customFormat="false" ht="15.75" hidden="false" customHeight="true" outlineLevel="0" collapsed="false">
      <c r="A539" s="103" t="s">
        <v>72</v>
      </c>
      <c r="B539" s="103"/>
      <c r="C539" s="103"/>
      <c r="D539" s="103"/>
      <c r="E539" s="103"/>
      <c r="F539" s="103"/>
      <c r="G539" s="103"/>
      <c r="H539" s="103"/>
    </row>
    <row r="540" customFormat="false" ht="12.75" hidden="false" customHeight="true" outlineLevel="0" collapsed="false">
      <c r="A540" s="47"/>
      <c r="B540" s="47"/>
      <c r="C540" s="104"/>
      <c r="D540" s="105"/>
      <c r="E540" s="104"/>
      <c r="F540" s="104"/>
      <c r="G540" s="106"/>
      <c r="H540" s="104"/>
    </row>
    <row r="541" customFormat="false" ht="12.75" hidden="false" customHeight="true" outlineLevel="0" collapsed="false">
      <c r="A541" s="23"/>
      <c r="B541" s="23"/>
    </row>
    <row r="542" customFormat="false" ht="21" hidden="false" customHeight="true" outlineLevel="0" collapsed="false">
      <c r="A542" s="27" t="s">
        <v>94</v>
      </c>
      <c r="B542" s="27"/>
      <c r="C542" s="27"/>
      <c r="D542" s="27"/>
      <c r="E542" s="27"/>
      <c r="F542" s="27"/>
      <c r="G542" s="27"/>
      <c r="H542" s="27"/>
    </row>
    <row r="543" customFormat="false" ht="15.75" hidden="false" customHeight="true" outlineLevel="0" collapsed="false">
      <c r="A543" s="23" t="s">
        <v>45</v>
      </c>
      <c r="B543" s="24" t="s">
        <v>46</v>
      </c>
      <c r="D543" s="91" t="s">
        <v>134</v>
      </c>
      <c r="E543" s="91"/>
      <c r="F543" s="91"/>
      <c r="G543" s="92" t="s">
        <v>135</v>
      </c>
      <c r="H543" s="92"/>
    </row>
    <row r="544" customFormat="false" ht="12.75" hidden="false" customHeight="true" outlineLevel="0" collapsed="false">
      <c r="A544" s="6" t="s">
        <v>14</v>
      </c>
      <c r="B544" s="93" t="s">
        <v>49</v>
      </c>
      <c r="C544" s="94" t="s">
        <v>28</v>
      </c>
      <c r="D544" s="95" t="s">
        <v>29</v>
      </c>
      <c r="E544" s="93" t="s">
        <v>50</v>
      </c>
      <c r="F544" s="93" t="s">
        <v>31</v>
      </c>
      <c r="G544" s="96" t="s">
        <v>12</v>
      </c>
      <c r="H544" s="93" t="s">
        <v>32</v>
      </c>
    </row>
    <row r="545" customFormat="false" ht="12.75" hidden="false" customHeight="true" outlineLevel="0" collapsed="false">
      <c r="A545" s="6"/>
      <c r="B545" s="63"/>
      <c r="C545" s="76"/>
      <c r="D545" s="63"/>
      <c r="E545" s="64"/>
      <c r="F545" s="7"/>
      <c r="G545" s="16"/>
      <c r="H545" s="6"/>
    </row>
    <row r="546" customFormat="false" ht="12.75" hidden="false" customHeight="true" outlineLevel="0" collapsed="false">
      <c r="A546" s="15"/>
      <c r="B546" s="29"/>
      <c r="C546" s="76"/>
      <c r="D546" s="29"/>
      <c r="E546" s="77"/>
      <c r="F546" s="7"/>
      <c r="G546" s="15"/>
      <c r="H546" s="6"/>
    </row>
    <row r="547" customFormat="false" ht="12.75" hidden="false" customHeight="true" outlineLevel="0" collapsed="false">
      <c r="A547" s="15"/>
      <c r="B547" s="6"/>
      <c r="C547" s="76"/>
      <c r="D547" s="98"/>
      <c r="E547" s="7"/>
      <c r="F547" s="7"/>
      <c r="G547" s="15"/>
      <c r="H547" s="6"/>
    </row>
    <row r="548" customFormat="false" ht="12.75" hidden="false" customHeight="true" outlineLevel="0" collapsed="false">
      <c r="A548" s="15"/>
      <c r="B548" s="6"/>
      <c r="C548" s="76"/>
      <c r="D548" s="98"/>
      <c r="E548" s="7"/>
      <c r="F548" s="7"/>
      <c r="G548" s="15"/>
      <c r="H548" s="6"/>
      <c r="J548" s="113"/>
      <c r="K548" s="113"/>
      <c r="L548" s="113"/>
      <c r="M548" s="113"/>
      <c r="N548" s="113"/>
      <c r="O548" s="113"/>
      <c r="P548" s="113"/>
      <c r="Q548" s="113"/>
    </row>
    <row r="549" customFormat="false" ht="12.75" hidden="false" customHeight="true" outlineLevel="0" collapsed="false">
      <c r="A549" s="15"/>
      <c r="B549" s="6"/>
      <c r="C549" s="76"/>
      <c r="D549" s="98"/>
      <c r="E549" s="7"/>
      <c r="F549" s="7"/>
      <c r="G549" s="15"/>
      <c r="H549" s="6"/>
    </row>
    <row r="550" customFormat="false" ht="12.75" hidden="false" customHeight="true" outlineLevel="0" collapsed="false">
      <c r="A550" s="15"/>
      <c r="B550" s="6"/>
      <c r="C550" s="76"/>
      <c r="D550" s="98"/>
      <c r="E550" s="7"/>
      <c r="F550" s="7"/>
      <c r="G550" s="15"/>
      <c r="H550" s="6"/>
    </row>
    <row r="551" customFormat="false" ht="12.75" hidden="false" customHeight="true" outlineLevel="0" collapsed="false">
      <c r="A551" s="15"/>
      <c r="B551" s="6"/>
      <c r="C551" s="76"/>
      <c r="D551" s="98"/>
      <c r="E551" s="7"/>
      <c r="F551" s="7"/>
      <c r="G551" s="15"/>
      <c r="H551" s="6"/>
    </row>
    <row r="552" customFormat="false" ht="12.75" hidden="false" customHeight="true" outlineLevel="0" collapsed="false">
      <c r="A552" s="15"/>
      <c r="B552" s="63"/>
      <c r="C552" s="76"/>
      <c r="D552" s="63"/>
      <c r="E552" s="64"/>
      <c r="F552" s="7"/>
      <c r="G552" s="15"/>
      <c r="H552" s="6"/>
    </row>
    <row r="553" customFormat="false" ht="12.75" hidden="false" customHeight="true" outlineLevel="0" collapsed="false">
      <c r="A553" s="15"/>
      <c r="B553" s="6"/>
      <c r="C553" s="76"/>
      <c r="D553" s="98"/>
      <c r="E553" s="7"/>
      <c r="F553" s="7"/>
      <c r="G553" s="15"/>
      <c r="H553" s="6"/>
    </row>
    <row r="554" customFormat="false" ht="12.75" hidden="false" customHeight="true" outlineLevel="0" collapsed="false">
      <c r="A554" s="15"/>
      <c r="B554" s="29"/>
      <c r="C554" s="76"/>
      <c r="D554" s="29"/>
      <c r="E554" s="77"/>
      <c r="F554" s="7"/>
      <c r="G554" s="15"/>
      <c r="H554" s="6"/>
    </row>
    <row r="555" customFormat="false" ht="12.75" hidden="false" customHeight="true" outlineLevel="0" collapsed="false">
      <c r="A555" s="15"/>
      <c r="B555" s="6"/>
      <c r="C555" s="76"/>
      <c r="D555" s="98"/>
      <c r="E555" s="7"/>
      <c r="F555" s="7"/>
      <c r="G555" s="15"/>
      <c r="H555" s="6"/>
      <c r="K555" s="114"/>
      <c r="L555" s="114"/>
    </row>
    <row r="556" customFormat="false" ht="12.75" hidden="false" customHeight="true" outlineLevel="0" collapsed="false">
      <c r="A556" s="6"/>
      <c r="B556" s="63"/>
      <c r="C556" s="76"/>
      <c r="D556" s="63"/>
      <c r="E556" s="64"/>
      <c r="F556" s="7"/>
      <c r="G556" s="16"/>
      <c r="H556" s="6"/>
      <c r="K556" s="114"/>
      <c r="L556" s="114"/>
    </row>
    <row r="557" customFormat="false" ht="12.75" hidden="false" customHeight="true" outlineLevel="0" collapsed="false">
      <c r="A557" s="15"/>
      <c r="B557" s="63"/>
      <c r="C557" s="76"/>
      <c r="D557" s="63"/>
      <c r="E557" s="64"/>
      <c r="F557" s="7"/>
      <c r="G557" s="100"/>
      <c r="H557" s="6"/>
      <c r="K557" s="114"/>
      <c r="L557" s="114"/>
    </row>
    <row r="558" customFormat="false" ht="12.75" hidden="false" customHeight="true" outlineLevel="0" collapsed="false">
      <c r="A558" s="15"/>
      <c r="B558" s="63"/>
      <c r="C558" s="76"/>
      <c r="D558" s="63"/>
      <c r="E558" s="64"/>
      <c r="F558" s="7"/>
      <c r="G558" s="15"/>
      <c r="H558" s="6"/>
      <c r="K558" s="114"/>
      <c r="L558" s="114"/>
    </row>
    <row r="559" customFormat="false" ht="12.75" hidden="false" customHeight="true" outlineLevel="0" collapsed="false">
      <c r="A559" s="15"/>
      <c r="B559" s="63"/>
      <c r="C559" s="76"/>
      <c r="D559" s="63"/>
      <c r="E559" s="64"/>
      <c r="F559" s="7"/>
      <c r="G559" s="15"/>
      <c r="H559" s="6"/>
      <c r="K559" s="114"/>
      <c r="L559" s="114"/>
    </row>
    <row r="560" customFormat="false" ht="12.75" hidden="false" customHeight="true" outlineLevel="0" collapsed="false">
      <c r="A560" s="6"/>
      <c r="B560" s="63"/>
      <c r="C560" s="76"/>
      <c r="D560" s="63"/>
      <c r="E560" s="64"/>
      <c r="F560" s="7"/>
      <c r="G560" s="16"/>
      <c r="H560" s="6"/>
      <c r="K560" s="114"/>
      <c r="L560" s="114"/>
    </row>
    <row r="561" customFormat="false" ht="12.75" hidden="false" customHeight="true" outlineLevel="0" collapsed="false">
      <c r="A561" s="15"/>
      <c r="B561" s="63"/>
      <c r="C561" s="76"/>
      <c r="D561" s="63"/>
      <c r="E561" s="64"/>
      <c r="F561" s="7"/>
      <c r="G561" s="100"/>
      <c r="H561" s="6"/>
      <c r="K561" s="114"/>
      <c r="L561" s="114"/>
    </row>
    <row r="562" customFormat="false" ht="12.75" hidden="false" customHeight="true" outlineLevel="0" collapsed="false">
      <c r="A562" s="15"/>
      <c r="B562" s="15"/>
      <c r="C562" s="76"/>
      <c r="D562" s="15"/>
      <c r="E562" s="62"/>
      <c r="F562" s="7"/>
      <c r="G562" s="100"/>
      <c r="H562" s="6"/>
    </row>
    <row r="563" customFormat="false" ht="12.75" hidden="false" customHeight="true" outlineLevel="0" collapsed="false">
      <c r="A563" s="15"/>
      <c r="B563" s="29"/>
      <c r="C563" s="76"/>
      <c r="D563" s="29"/>
      <c r="E563" s="77"/>
      <c r="F563" s="7"/>
      <c r="G563" s="15"/>
      <c r="H563" s="6"/>
    </row>
    <row r="564" customFormat="false" ht="12.75" hidden="false" customHeight="true" outlineLevel="0" collapsed="false">
      <c r="A564" s="15"/>
      <c r="B564" s="29"/>
      <c r="C564" s="76"/>
      <c r="D564" s="29"/>
      <c r="E564" s="77"/>
      <c r="F564" s="7"/>
      <c r="G564" s="15"/>
      <c r="H564" s="6"/>
    </row>
    <row r="565" customFormat="false" ht="12.75" hidden="false" customHeight="true" outlineLevel="0" collapsed="false">
      <c r="A565" s="6"/>
      <c r="B565" s="6"/>
      <c r="C565" s="76"/>
      <c r="D565" s="98"/>
      <c r="E565" s="7"/>
      <c r="F565" s="7"/>
      <c r="G565" s="16"/>
      <c r="H565" s="6"/>
    </row>
    <row r="566" customFormat="false" ht="12.75" hidden="false" customHeight="true" outlineLevel="0" collapsed="false">
      <c r="A566" s="6" t="s">
        <v>12</v>
      </c>
      <c r="B566" s="6"/>
      <c r="C566" s="107"/>
      <c r="D566" s="98"/>
      <c r="E566" s="7"/>
      <c r="F566" s="16" t="n">
        <f aca="false">SUM(F545:F565)</f>
        <v>0</v>
      </c>
      <c r="G566" s="16" t="n">
        <f aca="false">SUM(G545:G565)</f>
        <v>0</v>
      </c>
      <c r="H566" s="6"/>
    </row>
    <row r="567" customFormat="false" ht="15.75" hidden="false" customHeight="true" outlineLevel="0" collapsed="false">
      <c r="A567" s="103" t="s">
        <v>72</v>
      </c>
      <c r="B567" s="103"/>
      <c r="C567" s="103"/>
      <c r="D567" s="103"/>
      <c r="E567" s="103"/>
      <c r="F567" s="103"/>
      <c r="G567" s="103"/>
      <c r="H567" s="103"/>
    </row>
    <row r="568" customFormat="false" ht="12.75" hidden="false" customHeight="true" outlineLevel="0" collapsed="false">
      <c r="A568" s="47"/>
      <c r="B568" s="47"/>
      <c r="C568" s="104"/>
      <c r="D568" s="105"/>
      <c r="E568" s="104"/>
      <c r="F568" s="104"/>
      <c r="G568" s="106"/>
      <c r="H568" s="104"/>
    </row>
    <row r="569" customFormat="false" ht="12.75" hidden="false" customHeight="true" outlineLevel="0" collapsed="false">
      <c r="A569" s="23"/>
      <c r="B569" s="23"/>
    </row>
    <row r="570" customFormat="false" ht="12.75" hidden="false" customHeight="true" outlineLevel="0" collapsed="false">
      <c r="A570" s="23"/>
      <c r="B570" s="23"/>
    </row>
    <row r="571" customFormat="false" ht="21" hidden="false" customHeight="true" outlineLevel="0" collapsed="false">
      <c r="A571" s="27" t="s">
        <v>94</v>
      </c>
      <c r="B571" s="27"/>
      <c r="C571" s="27"/>
      <c r="D571" s="27"/>
      <c r="E571" s="27"/>
      <c r="F571" s="27"/>
      <c r="G571" s="27"/>
      <c r="H571" s="27"/>
    </row>
    <row r="572" customFormat="false" ht="15.75" hidden="false" customHeight="true" outlineLevel="0" collapsed="false">
      <c r="A572" s="23" t="s">
        <v>45</v>
      </c>
      <c r="B572" s="24" t="s">
        <v>46</v>
      </c>
      <c r="D572" s="91" t="s">
        <v>136</v>
      </c>
      <c r="E572" s="91"/>
      <c r="F572" s="91"/>
      <c r="G572" s="92" t="s">
        <v>137</v>
      </c>
      <c r="H572" s="92"/>
    </row>
    <row r="573" customFormat="false" ht="12.75" hidden="false" customHeight="true" outlineLevel="0" collapsed="false">
      <c r="A573" s="6" t="s">
        <v>14</v>
      </c>
      <c r="B573" s="93" t="s">
        <v>49</v>
      </c>
      <c r="C573" s="94" t="s">
        <v>28</v>
      </c>
      <c r="D573" s="95" t="s">
        <v>29</v>
      </c>
      <c r="E573" s="93" t="s">
        <v>50</v>
      </c>
      <c r="F573" s="93" t="s">
        <v>31</v>
      </c>
      <c r="G573" s="96" t="s">
        <v>12</v>
      </c>
      <c r="H573" s="93" t="s">
        <v>32</v>
      </c>
    </row>
    <row r="574" customFormat="false" ht="12.75" hidden="false" customHeight="true" outlineLevel="0" collapsed="false">
      <c r="A574" s="6"/>
      <c r="B574" s="29"/>
      <c r="C574" s="76"/>
      <c r="D574" s="29"/>
      <c r="E574" s="77"/>
      <c r="F574" s="7"/>
      <c r="G574" s="16"/>
      <c r="H574" s="6"/>
    </row>
    <row r="575" customFormat="false" ht="12.75" hidden="false" customHeight="true" outlineLevel="0" collapsed="false">
      <c r="A575" s="15"/>
      <c r="B575" s="29"/>
      <c r="C575" s="76"/>
      <c r="D575" s="29"/>
      <c r="E575" s="77"/>
      <c r="F575" s="7"/>
      <c r="G575" s="15"/>
      <c r="H575" s="6"/>
    </row>
    <row r="576" customFormat="false" ht="12.75" hidden="false" customHeight="true" outlineLevel="0" collapsed="false">
      <c r="A576" s="15"/>
      <c r="B576" s="6"/>
      <c r="C576" s="76"/>
      <c r="D576" s="98"/>
      <c r="E576" s="7"/>
      <c r="F576" s="7"/>
      <c r="G576" s="15"/>
      <c r="H576" s="6"/>
    </row>
    <row r="577" customFormat="false" ht="12.75" hidden="false" customHeight="true" outlineLevel="0" collapsed="false">
      <c r="A577" s="15"/>
      <c r="B577" s="6"/>
      <c r="C577" s="76"/>
      <c r="D577" s="98"/>
      <c r="E577" s="7"/>
      <c r="F577" s="7"/>
      <c r="G577" s="15"/>
      <c r="H577" s="6"/>
    </row>
    <row r="578" customFormat="false" ht="12.75" hidden="false" customHeight="true" outlineLevel="0" collapsed="false">
      <c r="A578" s="15"/>
      <c r="B578" s="6"/>
      <c r="C578" s="76"/>
      <c r="D578" s="98"/>
      <c r="E578" s="7"/>
      <c r="F578" s="7"/>
      <c r="G578" s="15"/>
      <c r="H578" s="6"/>
    </row>
    <row r="579" customFormat="false" ht="12.75" hidden="false" customHeight="true" outlineLevel="0" collapsed="false">
      <c r="A579" s="15"/>
      <c r="B579" s="6"/>
      <c r="C579" s="76"/>
      <c r="D579" s="98"/>
      <c r="E579" s="7"/>
      <c r="F579" s="7"/>
      <c r="G579" s="15"/>
      <c r="H579" s="6"/>
    </row>
    <row r="580" customFormat="false" ht="12.75" hidden="false" customHeight="true" outlineLevel="0" collapsed="false">
      <c r="A580" s="15"/>
      <c r="B580" s="6"/>
      <c r="C580" s="76"/>
      <c r="D580" s="98"/>
      <c r="E580" s="7"/>
      <c r="F580" s="7"/>
      <c r="G580" s="15"/>
      <c r="H580" s="6"/>
    </row>
    <row r="581" customFormat="false" ht="12.75" hidden="false" customHeight="true" outlineLevel="0" collapsed="false">
      <c r="A581" s="15"/>
      <c r="B581" s="6"/>
      <c r="C581" s="76"/>
      <c r="D581" s="98"/>
      <c r="E581" s="7"/>
      <c r="F581" s="7"/>
      <c r="G581" s="15"/>
      <c r="H581" s="6"/>
    </row>
    <row r="582" customFormat="false" ht="12.75" hidden="false" customHeight="true" outlineLevel="0" collapsed="false">
      <c r="A582" s="15"/>
      <c r="B582" s="63"/>
      <c r="C582" s="76"/>
      <c r="D582" s="63"/>
      <c r="E582" s="64"/>
      <c r="F582" s="7"/>
      <c r="G582" s="15"/>
      <c r="H582" s="6"/>
    </row>
    <row r="583" customFormat="false" ht="12.75" hidden="false" customHeight="true" outlineLevel="0" collapsed="false">
      <c r="A583" s="15"/>
      <c r="B583" s="6"/>
      <c r="C583" s="76"/>
      <c r="D583" s="98"/>
      <c r="E583" s="7"/>
      <c r="F583" s="7"/>
      <c r="G583" s="15"/>
      <c r="H583" s="6"/>
    </row>
    <row r="584" customFormat="false" ht="12.75" hidden="false" customHeight="true" outlineLevel="0" collapsed="false">
      <c r="A584" s="15"/>
      <c r="B584" s="29"/>
      <c r="C584" s="76"/>
      <c r="D584" s="29"/>
      <c r="E584" s="77"/>
      <c r="F584" s="7"/>
      <c r="G584" s="15"/>
      <c r="H584" s="6"/>
    </row>
    <row r="585" customFormat="false" ht="12.75" hidden="false" customHeight="true" outlineLevel="0" collapsed="false">
      <c r="A585" s="15"/>
      <c r="B585" s="6"/>
      <c r="C585" s="76"/>
      <c r="D585" s="98"/>
      <c r="E585" s="7"/>
      <c r="F585" s="7"/>
      <c r="G585" s="15"/>
      <c r="H585" s="6"/>
    </row>
    <row r="586" customFormat="false" ht="12.75" hidden="false" customHeight="true" outlineLevel="0" collapsed="false">
      <c r="A586" s="15"/>
      <c r="B586" s="6"/>
      <c r="C586" s="76"/>
      <c r="D586" s="98"/>
      <c r="E586" s="7"/>
      <c r="F586" s="7"/>
      <c r="G586" s="15"/>
      <c r="H586" s="6"/>
    </row>
    <row r="587" customFormat="false" ht="12.75" hidden="false" customHeight="true" outlineLevel="0" collapsed="false">
      <c r="A587" s="15"/>
      <c r="B587" s="29"/>
      <c r="C587" s="76"/>
      <c r="D587" s="29"/>
      <c r="E587" s="77"/>
      <c r="F587" s="7"/>
      <c r="G587" s="15"/>
      <c r="H587" s="6"/>
    </row>
    <row r="588" customFormat="false" ht="12.75" hidden="false" customHeight="true" outlineLevel="0" collapsed="false">
      <c r="A588" s="15"/>
      <c r="B588" s="29"/>
      <c r="C588" s="76"/>
      <c r="D588" s="29"/>
      <c r="E588" s="77"/>
      <c r="F588" s="7"/>
      <c r="G588" s="100"/>
      <c r="H588" s="6"/>
    </row>
    <row r="589" customFormat="false" ht="12.75" hidden="false" customHeight="true" outlineLevel="0" collapsed="false">
      <c r="A589" s="6"/>
      <c r="B589" s="6"/>
      <c r="C589" s="76"/>
      <c r="D589" s="98"/>
      <c r="E589" s="7"/>
      <c r="F589" s="7"/>
      <c r="G589" s="16"/>
      <c r="H589" s="6"/>
    </row>
    <row r="590" customFormat="false" ht="12.75" hidden="false" customHeight="true" outlineLevel="0" collapsed="false">
      <c r="A590" s="6"/>
      <c r="B590" s="29"/>
      <c r="C590" s="76"/>
      <c r="D590" s="29"/>
      <c r="E590" s="77"/>
      <c r="F590" s="7"/>
      <c r="G590" s="16"/>
      <c r="H590" s="6"/>
    </row>
    <row r="591" customFormat="false" ht="12.75" hidden="false" customHeight="true" outlineLevel="0" collapsed="false">
      <c r="A591" s="15"/>
      <c r="B591" s="6"/>
      <c r="C591" s="76"/>
      <c r="D591" s="6"/>
      <c r="E591" s="7"/>
      <c r="F591" s="7"/>
      <c r="G591" s="100"/>
      <c r="H591" s="6"/>
    </row>
    <row r="592" customFormat="false" ht="12.75" hidden="false" customHeight="true" outlineLevel="0" collapsed="false">
      <c r="A592" s="15"/>
      <c r="B592" s="6"/>
      <c r="C592" s="76"/>
      <c r="D592" s="98"/>
      <c r="E592" s="7"/>
      <c r="F592" s="7"/>
      <c r="G592" s="100"/>
      <c r="H592" s="6"/>
    </row>
    <row r="593" customFormat="false" ht="12.75" hidden="false" customHeight="true" outlineLevel="0" collapsed="false">
      <c r="A593" s="15"/>
      <c r="B593" s="6"/>
      <c r="C593" s="76"/>
      <c r="D593" s="98"/>
      <c r="E593" s="7"/>
      <c r="F593" s="7"/>
      <c r="G593" s="15"/>
      <c r="H593" s="6"/>
    </row>
    <row r="594" customFormat="false" ht="12.75" hidden="false" customHeight="true" outlineLevel="0" collapsed="false">
      <c r="A594" s="6"/>
      <c r="B594" s="6"/>
      <c r="C594" s="76"/>
      <c r="D594" s="98"/>
      <c r="E594" s="7"/>
      <c r="F594" s="7"/>
      <c r="G594" s="16"/>
      <c r="H594" s="6"/>
    </row>
    <row r="595" customFormat="false" ht="12.75" hidden="false" customHeight="true" outlineLevel="0" collapsed="false">
      <c r="A595" s="6" t="s">
        <v>12</v>
      </c>
      <c r="B595" s="6"/>
      <c r="C595" s="107"/>
      <c r="D595" s="98"/>
      <c r="E595" s="7"/>
      <c r="F595" s="7" t="n">
        <f aca="false">SUM(F574:F594)</f>
        <v>0</v>
      </c>
      <c r="G595" s="16" t="n">
        <f aca="false">SUM(G574:G594)</f>
        <v>0</v>
      </c>
      <c r="H595" s="6"/>
    </row>
    <row r="596" customFormat="false" ht="15.75" hidden="false" customHeight="true" outlineLevel="0" collapsed="false">
      <c r="A596" s="103" t="s">
        <v>72</v>
      </c>
      <c r="B596" s="103"/>
      <c r="C596" s="103"/>
      <c r="D596" s="103"/>
      <c r="E596" s="103"/>
      <c r="F596" s="103"/>
      <c r="G596" s="103"/>
      <c r="H596" s="103"/>
    </row>
    <row r="597" customFormat="false" ht="12.75" hidden="false" customHeight="true" outlineLevel="0" collapsed="false">
      <c r="A597" s="47"/>
      <c r="B597" s="47"/>
      <c r="C597" s="104"/>
      <c r="D597" s="105"/>
      <c r="E597" s="104"/>
      <c r="F597" s="104"/>
      <c r="G597" s="106"/>
      <c r="H597" s="104"/>
    </row>
    <row r="598" customFormat="false" ht="12.75" hidden="false" customHeight="true" outlineLevel="0" collapsed="false">
      <c r="A598" s="23"/>
      <c r="B598" s="23"/>
    </row>
    <row r="599" customFormat="false" ht="21" hidden="false" customHeight="true" outlineLevel="0" collapsed="false">
      <c r="A599" s="27" t="s">
        <v>94</v>
      </c>
      <c r="B599" s="27"/>
      <c r="C599" s="27"/>
      <c r="D599" s="27"/>
      <c r="E599" s="27"/>
      <c r="F599" s="27"/>
      <c r="G599" s="27"/>
      <c r="H599" s="27"/>
    </row>
    <row r="600" customFormat="false" ht="15.75" hidden="false" customHeight="true" outlineLevel="0" collapsed="false">
      <c r="A600" s="23" t="s">
        <v>45</v>
      </c>
      <c r="B600" s="24" t="s">
        <v>46</v>
      </c>
      <c r="D600" s="91" t="str">
        <f aca="false">"2023年 11 月 27 日  单位：元"</f>
        <v>2023年 11 月 27 日  单位：元</v>
      </c>
      <c r="E600" s="91"/>
      <c r="F600" s="91"/>
      <c r="G600" s="92" t="s">
        <v>138</v>
      </c>
      <c r="H600" s="92"/>
    </row>
    <row r="601" customFormat="false" ht="12.75" hidden="false" customHeight="true" outlineLevel="0" collapsed="false">
      <c r="A601" s="6" t="s">
        <v>14</v>
      </c>
      <c r="B601" s="93" t="s">
        <v>49</v>
      </c>
      <c r="C601" s="94" t="s">
        <v>28</v>
      </c>
      <c r="D601" s="95" t="s">
        <v>29</v>
      </c>
      <c r="E601" s="93" t="s">
        <v>50</v>
      </c>
      <c r="F601" s="93" t="s">
        <v>31</v>
      </c>
      <c r="G601" s="96" t="s">
        <v>12</v>
      </c>
      <c r="H601" s="93" t="s">
        <v>32</v>
      </c>
    </row>
    <row r="602" customFormat="false" ht="12.75" hidden="false" customHeight="true" outlineLevel="0" collapsed="false">
      <c r="A602" s="6"/>
      <c r="B602" s="29"/>
      <c r="C602" s="76"/>
      <c r="D602" s="29"/>
      <c r="E602" s="77"/>
      <c r="F602" s="7"/>
      <c r="G602" s="16"/>
      <c r="H602" s="6"/>
    </row>
    <row r="603" customFormat="false" ht="12.75" hidden="false" customHeight="true" outlineLevel="0" collapsed="false">
      <c r="A603" s="15"/>
      <c r="B603" s="29"/>
      <c r="C603" s="76"/>
      <c r="D603" s="29"/>
      <c r="E603" s="77"/>
      <c r="F603" s="7"/>
      <c r="G603" s="15"/>
      <c r="H603" s="6"/>
    </row>
    <row r="604" customFormat="false" ht="12.75" hidden="false" customHeight="true" outlineLevel="0" collapsed="false">
      <c r="A604" s="15"/>
      <c r="B604" s="6"/>
      <c r="C604" s="76"/>
      <c r="D604" s="98"/>
      <c r="E604" s="7"/>
      <c r="F604" s="7"/>
      <c r="G604" s="15"/>
      <c r="H604" s="6"/>
    </row>
    <row r="605" customFormat="false" ht="12.75" hidden="false" customHeight="true" outlineLevel="0" collapsed="false">
      <c r="A605" s="15"/>
      <c r="B605" s="6"/>
      <c r="C605" s="76"/>
      <c r="D605" s="98"/>
      <c r="E605" s="7"/>
      <c r="F605" s="7"/>
      <c r="G605" s="15"/>
      <c r="H605" s="6"/>
    </row>
    <row r="606" customFormat="false" ht="12.75" hidden="false" customHeight="true" outlineLevel="0" collapsed="false">
      <c r="A606" s="15"/>
      <c r="B606" s="6"/>
      <c r="C606" s="76"/>
      <c r="D606" s="98"/>
      <c r="E606" s="7"/>
      <c r="F606" s="7"/>
      <c r="G606" s="15"/>
      <c r="H606" s="6"/>
    </row>
    <row r="607" customFormat="false" ht="12.75" hidden="false" customHeight="true" outlineLevel="0" collapsed="false">
      <c r="A607" s="15"/>
      <c r="B607" s="6"/>
      <c r="C607" s="76"/>
      <c r="D607" s="98"/>
      <c r="E607" s="7"/>
      <c r="F607" s="7"/>
      <c r="G607" s="15"/>
      <c r="H607" s="6"/>
    </row>
    <row r="608" customFormat="false" ht="12.75" hidden="false" customHeight="true" outlineLevel="0" collapsed="false">
      <c r="A608" s="15"/>
      <c r="B608" s="6"/>
      <c r="C608" s="76"/>
      <c r="D608" s="98"/>
      <c r="E608" s="7"/>
      <c r="F608" s="7"/>
      <c r="G608" s="15"/>
      <c r="H608" s="6"/>
    </row>
    <row r="609" customFormat="false" ht="12.75" hidden="false" customHeight="true" outlineLevel="0" collapsed="false">
      <c r="A609" s="6"/>
      <c r="B609" s="29"/>
      <c r="C609" s="76"/>
      <c r="D609" s="29"/>
      <c r="E609" s="77"/>
      <c r="F609" s="7"/>
      <c r="G609" s="16"/>
      <c r="H609" s="6"/>
    </row>
    <row r="610" customFormat="false" ht="12.75" hidden="false" customHeight="true" outlineLevel="0" collapsed="false">
      <c r="A610" s="15"/>
      <c r="B610" s="6"/>
      <c r="C610" s="76"/>
      <c r="D610" s="98"/>
      <c r="E610" s="7"/>
      <c r="F610" s="7"/>
      <c r="G610" s="15"/>
      <c r="H610" s="6"/>
    </row>
    <row r="611" customFormat="false" ht="12.75" hidden="false" customHeight="true" outlineLevel="0" collapsed="false">
      <c r="A611" s="6"/>
      <c r="B611" s="29"/>
      <c r="C611" s="76"/>
      <c r="D611" s="29"/>
      <c r="E611" s="77"/>
      <c r="F611" s="7"/>
      <c r="G611" s="16"/>
      <c r="H611" s="6"/>
    </row>
    <row r="612" customFormat="false" ht="12.75" hidden="false" customHeight="true" outlineLevel="0" collapsed="false">
      <c r="A612" s="15"/>
      <c r="B612" s="6"/>
      <c r="C612" s="76"/>
      <c r="D612" s="98"/>
      <c r="E612" s="7"/>
      <c r="F612" s="7"/>
      <c r="G612" s="15"/>
      <c r="H612" s="6"/>
    </row>
    <row r="613" customFormat="false" ht="12.75" hidden="false" customHeight="true" outlineLevel="0" collapsed="false">
      <c r="A613" s="15"/>
      <c r="B613" s="6"/>
      <c r="C613" s="76"/>
      <c r="D613" s="98"/>
      <c r="E613" s="7"/>
      <c r="F613" s="7"/>
      <c r="G613" s="15"/>
      <c r="H613" s="6"/>
    </row>
    <row r="614" customFormat="false" ht="12.75" hidden="false" customHeight="true" outlineLevel="0" collapsed="false">
      <c r="A614" s="6"/>
      <c r="B614" s="29"/>
      <c r="C614" s="76"/>
      <c r="D614" s="29"/>
      <c r="E614" s="77"/>
      <c r="F614" s="7"/>
      <c r="G614" s="16"/>
      <c r="H614" s="6"/>
    </row>
    <row r="615" customFormat="false" ht="12.75" hidden="false" customHeight="true" outlineLevel="0" collapsed="false">
      <c r="A615" s="15"/>
      <c r="B615" s="29"/>
      <c r="C615" s="76"/>
      <c r="D615" s="29"/>
      <c r="E615" s="77"/>
      <c r="F615" s="7"/>
      <c r="G615" s="15"/>
      <c r="H615" s="6"/>
    </row>
    <row r="616" customFormat="false" ht="12.75" hidden="false" customHeight="true" outlineLevel="0" collapsed="false">
      <c r="A616" s="6"/>
      <c r="B616" s="29"/>
      <c r="C616" s="76"/>
      <c r="D616" s="29"/>
      <c r="E616" s="77"/>
      <c r="F616" s="7"/>
      <c r="G616" s="16"/>
      <c r="H616" s="6"/>
    </row>
    <row r="617" customFormat="false" ht="12.75" hidden="false" customHeight="true" outlineLevel="0" collapsed="false">
      <c r="A617" s="6"/>
      <c r="B617" s="6"/>
      <c r="C617" s="76"/>
      <c r="D617" s="6"/>
      <c r="E617" s="7"/>
      <c r="F617" s="7"/>
      <c r="G617" s="16"/>
      <c r="H617" s="6"/>
    </row>
    <row r="618" customFormat="false" ht="12.75" hidden="false" customHeight="true" outlineLevel="0" collapsed="false">
      <c r="A618" s="15"/>
      <c r="B618" s="29"/>
      <c r="C618" s="76"/>
      <c r="D618" s="29"/>
      <c r="E618" s="77"/>
      <c r="F618" s="7"/>
      <c r="G618" s="15"/>
      <c r="H618" s="6"/>
    </row>
    <row r="619" customFormat="false" ht="12.75" hidden="false" customHeight="true" outlineLevel="0" collapsed="false">
      <c r="A619" s="15"/>
      <c r="B619" s="6"/>
      <c r="C619" s="76"/>
      <c r="D619" s="6"/>
      <c r="E619" s="7"/>
      <c r="F619" s="7"/>
      <c r="G619" s="15"/>
      <c r="H619" s="6"/>
    </row>
    <row r="620" customFormat="false" ht="12.75" hidden="false" customHeight="true" outlineLevel="0" collapsed="false">
      <c r="A620" s="15"/>
      <c r="B620" s="29"/>
      <c r="C620" s="76"/>
      <c r="D620" s="29"/>
      <c r="E620" s="77"/>
      <c r="F620" s="7"/>
      <c r="G620" s="15"/>
      <c r="H620" s="6"/>
    </row>
    <row r="621" customFormat="false" ht="12.75" hidden="false" customHeight="true" outlineLevel="0" collapsed="false">
      <c r="A621" s="15"/>
      <c r="B621" s="6"/>
      <c r="C621" s="76"/>
      <c r="D621" s="6"/>
      <c r="E621" s="7"/>
      <c r="F621" s="7"/>
      <c r="G621" s="15"/>
      <c r="H621" s="6"/>
    </row>
    <row r="622" customFormat="false" ht="12.75" hidden="false" customHeight="true" outlineLevel="0" collapsed="false">
      <c r="A622" s="6"/>
      <c r="B622" s="6"/>
      <c r="C622" s="76"/>
      <c r="D622" s="98"/>
      <c r="E622" s="7"/>
      <c r="F622" s="7"/>
      <c r="G622" s="16"/>
      <c r="H622" s="6"/>
    </row>
    <row r="623" customFormat="false" ht="12.75" hidden="false" customHeight="true" outlineLevel="0" collapsed="false">
      <c r="A623" s="6" t="s">
        <v>12</v>
      </c>
      <c r="B623" s="6"/>
      <c r="C623" s="107"/>
      <c r="D623" s="98"/>
      <c r="E623" s="7"/>
      <c r="F623" s="7" t="n">
        <f aca="false">SUM(F602:F622)</f>
        <v>0</v>
      </c>
      <c r="G623" s="16" t="n">
        <f aca="false">SUM(G602:G622)</f>
        <v>0</v>
      </c>
      <c r="H623" s="6"/>
    </row>
    <row r="624" customFormat="false" ht="15.75" hidden="false" customHeight="true" outlineLevel="0" collapsed="false">
      <c r="A624" s="103" t="s">
        <v>72</v>
      </c>
      <c r="B624" s="103"/>
      <c r="C624" s="103"/>
      <c r="D624" s="103"/>
      <c r="E624" s="103"/>
      <c r="F624" s="103"/>
      <c r="G624" s="103"/>
      <c r="H624" s="103"/>
    </row>
    <row r="625" customFormat="false" ht="12.75" hidden="false" customHeight="true" outlineLevel="0" collapsed="false">
      <c r="A625" s="47"/>
      <c r="B625" s="47"/>
      <c r="C625" s="104"/>
      <c r="D625" s="105"/>
      <c r="E625" s="104"/>
      <c r="F625" s="104"/>
      <c r="G625" s="106"/>
      <c r="H625" s="104"/>
    </row>
    <row r="626" customFormat="false" ht="12.75" hidden="false" customHeight="true" outlineLevel="0" collapsed="false">
      <c r="A626" s="23"/>
      <c r="B626" s="23"/>
    </row>
    <row r="627" customFormat="false" ht="12.75" hidden="false" customHeight="true" outlineLevel="0" collapsed="false">
      <c r="A627" s="23"/>
      <c r="B627" s="23"/>
    </row>
    <row r="628" customFormat="false" ht="21" hidden="false" customHeight="true" outlineLevel="0" collapsed="false">
      <c r="A628" s="27" t="s">
        <v>94</v>
      </c>
      <c r="B628" s="27"/>
      <c r="C628" s="27"/>
      <c r="D628" s="27"/>
      <c r="E628" s="27"/>
      <c r="F628" s="27"/>
      <c r="G628" s="27"/>
      <c r="H628" s="27"/>
    </row>
    <row r="629" customFormat="false" ht="15.75" hidden="false" customHeight="true" outlineLevel="0" collapsed="false">
      <c r="A629" s="23" t="s">
        <v>45</v>
      </c>
      <c r="B629" s="24" t="s">
        <v>46</v>
      </c>
      <c r="D629" s="91" t="str">
        <f aca="false">"2023年 11 月 27 日  单位：元"</f>
        <v>2023年 11 月 27 日  单位：元</v>
      </c>
      <c r="E629" s="91"/>
      <c r="F629" s="91"/>
      <c r="G629" s="92" t="s">
        <v>139</v>
      </c>
      <c r="H629" s="92"/>
    </row>
    <row r="630" customFormat="false" ht="12.75" hidden="false" customHeight="true" outlineLevel="0" collapsed="false">
      <c r="A630" s="6" t="s">
        <v>14</v>
      </c>
      <c r="B630" s="93" t="s">
        <v>49</v>
      </c>
      <c r="C630" s="94" t="s">
        <v>28</v>
      </c>
      <c r="D630" s="95" t="s">
        <v>29</v>
      </c>
      <c r="E630" s="93" t="s">
        <v>50</v>
      </c>
      <c r="F630" s="93" t="s">
        <v>31</v>
      </c>
      <c r="G630" s="96" t="s">
        <v>12</v>
      </c>
      <c r="H630" s="93" t="s">
        <v>32</v>
      </c>
    </row>
    <row r="631" customFormat="false" ht="12.75" hidden="false" customHeight="true" outlineLevel="0" collapsed="false">
      <c r="A631" s="6"/>
      <c r="B631" s="29"/>
      <c r="C631" s="76"/>
      <c r="D631" s="29"/>
      <c r="E631" s="77"/>
      <c r="F631" s="7"/>
      <c r="G631" s="16"/>
      <c r="H631" s="6"/>
    </row>
    <row r="632" customFormat="false" ht="12.75" hidden="false" customHeight="true" outlineLevel="0" collapsed="false">
      <c r="A632" s="15"/>
      <c r="B632" s="29"/>
      <c r="C632" s="76"/>
      <c r="D632" s="29"/>
      <c r="E632" s="77"/>
      <c r="F632" s="7"/>
      <c r="G632" s="15"/>
      <c r="H632" s="6"/>
    </row>
    <row r="633" customFormat="false" ht="12.75" hidden="false" customHeight="true" outlineLevel="0" collapsed="false">
      <c r="A633" s="15"/>
      <c r="B633" s="6"/>
      <c r="C633" s="76"/>
      <c r="D633" s="98"/>
      <c r="E633" s="7"/>
      <c r="F633" s="7"/>
      <c r="G633" s="15"/>
      <c r="H633" s="6"/>
    </row>
    <row r="634" customFormat="false" ht="12.75" hidden="false" customHeight="true" outlineLevel="0" collapsed="false">
      <c r="A634" s="15"/>
      <c r="B634" s="6"/>
      <c r="C634" s="76"/>
      <c r="D634" s="98"/>
      <c r="E634" s="7"/>
      <c r="F634" s="7"/>
      <c r="G634" s="15"/>
      <c r="H634" s="6"/>
    </row>
    <row r="635" customFormat="false" ht="12.75" hidden="false" customHeight="true" outlineLevel="0" collapsed="false">
      <c r="A635" s="15"/>
      <c r="B635" s="6"/>
      <c r="C635" s="76"/>
      <c r="D635" s="98"/>
      <c r="E635" s="7"/>
      <c r="F635" s="7"/>
      <c r="G635" s="15"/>
      <c r="H635" s="6"/>
    </row>
    <row r="636" customFormat="false" ht="12.75" hidden="false" customHeight="true" outlineLevel="0" collapsed="false">
      <c r="A636" s="15"/>
      <c r="B636" s="6"/>
      <c r="C636" s="76"/>
      <c r="D636" s="98"/>
      <c r="E636" s="7"/>
      <c r="F636" s="7"/>
      <c r="G636" s="15"/>
      <c r="H636" s="6"/>
    </row>
    <row r="637" customFormat="false" ht="12.75" hidden="false" customHeight="true" outlineLevel="0" collapsed="false">
      <c r="A637" s="15"/>
      <c r="B637" s="6"/>
      <c r="C637" s="76"/>
      <c r="D637" s="98"/>
      <c r="E637" s="7"/>
      <c r="F637" s="7"/>
      <c r="G637" s="15"/>
      <c r="H637" s="6"/>
    </row>
    <row r="638" customFormat="false" ht="12.75" hidden="false" customHeight="true" outlineLevel="0" collapsed="false">
      <c r="A638" s="15"/>
      <c r="B638" s="6"/>
      <c r="C638" s="76"/>
      <c r="D638" s="98"/>
      <c r="E638" s="7"/>
      <c r="F638" s="7"/>
      <c r="G638" s="15"/>
      <c r="H638" s="6"/>
    </row>
    <row r="639" customFormat="false" ht="12.75" hidden="false" customHeight="true" outlineLevel="0" collapsed="false">
      <c r="A639" s="6"/>
      <c r="B639" s="29"/>
      <c r="C639" s="76"/>
      <c r="D639" s="29"/>
      <c r="E639" s="77"/>
      <c r="F639" s="7"/>
      <c r="G639" s="16"/>
      <c r="H639" s="6"/>
    </row>
    <row r="640" customFormat="false" ht="12.75" hidden="false" customHeight="true" outlineLevel="0" collapsed="false">
      <c r="A640" s="15"/>
      <c r="B640" s="29"/>
      <c r="C640" s="76"/>
      <c r="D640" s="99"/>
      <c r="E640" s="77"/>
      <c r="F640" s="7"/>
      <c r="G640" s="15"/>
      <c r="H640" s="6"/>
    </row>
    <row r="641" customFormat="false" ht="12.75" hidden="false" customHeight="true" outlineLevel="0" collapsed="false">
      <c r="A641" s="6"/>
      <c r="B641" s="29"/>
      <c r="C641" s="76"/>
      <c r="D641" s="29"/>
      <c r="E641" s="77"/>
      <c r="F641" s="7"/>
      <c r="G641" s="16"/>
      <c r="H641" s="6"/>
    </row>
    <row r="642" customFormat="false" ht="12.75" hidden="false" customHeight="true" outlineLevel="0" collapsed="false">
      <c r="A642" s="15"/>
      <c r="B642" s="6"/>
      <c r="C642" s="76"/>
      <c r="D642" s="98"/>
      <c r="E642" s="7"/>
      <c r="F642" s="7"/>
      <c r="G642" s="15"/>
      <c r="H642" s="6"/>
    </row>
    <row r="643" customFormat="false" ht="12.75" hidden="false" customHeight="true" outlineLevel="0" collapsed="false">
      <c r="A643" s="15"/>
      <c r="B643" s="6"/>
      <c r="C643" s="76"/>
      <c r="D643" s="98"/>
      <c r="E643" s="7"/>
      <c r="F643" s="7"/>
      <c r="G643" s="15"/>
      <c r="H643" s="6"/>
    </row>
    <row r="644" customFormat="false" ht="12.75" hidden="false" customHeight="true" outlineLevel="0" collapsed="false">
      <c r="A644" s="6"/>
      <c r="B644" s="29"/>
      <c r="C644" s="76"/>
      <c r="D644" s="29"/>
      <c r="E644" s="77"/>
      <c r="F644" s="7"/>
      <c r="G644" s="16"/>
      <c r="H644" s="6"/>
    </row>
    <row r="645" customFormat="false" ht="12.75" hidden="false" customHeight="true" outlineLevel="0" collapsed="false">
      <c r="A645" s="15"/>
      <c r="B645" s="29"/>
      <c r="C645" s="76"/>
      <c r="D645" s="29"/>
      <c r="E645" s="77"/>
      <c r="F645" s="7"/>
      <c r="G645" s="15"/>
      <c r="H645" s="6"/>
    </row>
    <row r="646" customFormat="false" ht="12.75" hidden="false" customHeight="true" outlineLevel="0" collapsed="false">
      <c r="A646" s="6"/>
      <c r="B646" s="6"/>
      <c r="C646" s="76"/>
      <c r="D646" s="98"/>
      <c r="E646" s="7"/>
      <c r="F646" s="7"/>
      <c r="G646" s="16"/>
      <c r="H646" s="6"/>
    </row>
    <row r="647" customFormat="false" ht="12.75" hidden="false" customHeight="true" outlineLevel="0" collapsed="false">
      <c r="A647" s="6"/>
      <c r="B647" s="15"/>
      <c r="C647" s="15"/>
      <c r="D647" s="15"/>
      <c r="E647" s="15"/>
      <c r="F647" s="15"/>
      <c r="G647" s="16"/>
      <c r="H647" s="6"/>
    </row>
    <row r="648" customFormat="false" ht="12.75" hidden="false" customHeight="true" outlineLevel="0" collapsed="false">
      <c r="A648" s="15"/>
      <c r="B648" s="6"/>
      <c r="C648" s="76"/>
      <c r="D648" s="98"/>
      <c r="E648" s="7"/>
      <c r="F648" s="7"/>
      <c r="G648" s="15"/>
      <c r="H648" s="6"/>
    </row>
    <row r="649" customFormat="false" ht="12.75" hidden="false" customHeight="true" outlineLevel="0" collapsed="false">
      <c r="A649" s="15"/>
      <c r="B649" s="6"/>
      <c r="C649" s="76"/>
      <c r="D649" s="98"/>
      <c r="E649" s="7"/>
      <c r="F649" s="7"/>
      <c r="G649" s="15"/>
      <c r="H649" s="6"/>
    </row>
    <row r="650" customFormat="false" ht="12.75" hidden="false" customHeight="true" outlineLevel="0" collapsed="false">
      <c r="A650" s="15"/>
      <c r="B650" s="6"/>
      <c r="C650" s="76"/>
      <c r="D650" s="98"/>
      <c r="E650" s="7"/>
      <c r="F650" s="7"/>
      <c r="G650" s="15"/>
      <c r="H650" s="6"/>
    </row>
    <row r="651" customFormat="false" ht="12.75" hidden="false" customHeight="true" outlineLevel="0" collapsed="false">
      <c r="A651" s="6"/>
      <c r="B651" s="6"/>
      <c r="C651" s="76"/>
      <c r="D651" s="98"/>
      <c r="E651" s="7"/>
      <c r="F651" s="7"/>
      <c r="G651" s="16"/>
      <c r="H651" s="6"/>
    </row>
    <row r="652" customFormat="false" ht="12.75" hidden="false" customHeight="true" outlineLevel="0" collapsed="false">
      <c r="A652" s="6" t="s">
        <v>12</v>
      </c>
      <c r="B652" s="6"/>
      <c r="C652" s="107"/>
      <c r="D652" s="98"/>
      <c r="E652" s="7"/>
      <c r="F652" s="7" t="n">
        <f aca="false">SUM(F631:F651)</f>
        <v>0</v>
      </c>
      <c r="G652" s="16" t="n">
        <f aca="false">SUM(G631:G651)</f>
        <v>0</v>
      </c>
      <c r="H652" s="6"/>
    </row>
    <row r="653" customFormat="false" ht="15.75" hidden="false" customHeight="true" outlineLevel="0" collapsed="false">
      <c r="A653" s="103" t="s">
        <v>72</v>
      </c>
      <c r="B653" s="103"/>
      <c r="C653" s="103"/>
      <c r="D653" s="103"/>
      <c r="E653" s="103"/>
      <c r="F653" s="103"/>
      <c r="G653" s="103"/>
      <c r="H653" s="103"/>
    </row>
    <row r="654" customFormat="false" ht="12.75" hidden="false" customHeight="true" outlineLevel="0" collapsed="false">
      <c r="A654" s="47"/>
      <c r="B654" s="47"/>
      <c r="C654" s="104"/>
      <c r="D654" s="105"/>
      <c r="E654" s="104"/>
      <c r="F654" s="104"/>
      <c r="G654" s="106"/>
      <c r="H654" s="104"/>
    </row>
    <row r="655" customFormat="false" ht="12.75" hidden="false" customHeight="true" outlineLevel="0" collapsed="false">
      <c r="A655" s="47"/>
      <c r="B655" s="47"/>
      <c r="C655" s="104"/>
      <c r="D655" s="105"/>
      <c r="E655" s="104"/>
      <c r="F655" s="104"/>
      <c r="G655" s="106"/>
      <c r="H655" s="104"/>
    </row>
    <row r="656" customFormat="false" ht="24" hidden="false" customHeight="true" outlineLevel="0" collapsed="false">
      <c r="A656" s="27" t="s">
        <v>94</v>
      </c>
      <c r="B656" s="27"/>
      <c r="C656" s="27"/>
      <c r="D656" s="27"/>
      <c r="E656" s="27"/>
      <c r="F656" s="27"/>
      <c r="G656" s="27"/>
      <c r="H656" s="27"/>
    </row>
    <row r="657" customFormat="false" ht="12.75" hidden="false" customHeight="true" outlineLevel="0" collapsed="false">
      <c r="A657" s="23" t="s">
        <v>45</v>
      </c>
      <c r="B657" s="24" t="s">
        <v>46</v>
      </c>
      <c r="D657" s="91" t="str">
        <f aca="false">"2023年 11 月 28 日  单位：元"</f>
        <v>2023年 11 月 28 日  单位：元</v>
      </c>
      <c r="E657" s="91"/>
      <c r="F657" s="91"/>
      <c r="G657" s="92" t="s">
        <v>140</v>
      </c>
      <c r="H657" s="92"/>
    </row>
    <row r="658" customFormat="false" ht="12.75" hidden="false" customHeight="true" outlineLevel="0" collapsed="false">
      <c r="A658" s="6" t="s">
        <v>14</v>
      </c>
      <c r="B658" s="93" t="s">
        <v>49</v>
      </c>
      <c r="C658" s="94" t="s">
        <v>28</v>
      </c>
      <c r="D658" s="95" t="s">
        <v>29</v>
      </c>
      <c r="E658" s="93" t="s">
        <v>50</v>
      </c>
      <c r="F658" s="93" t="s">
        <v>31</v>
      </c>
      <c r="G658" s="96" t="s">
        <v>12</v>
      </c>
      <c r="H658" s="93" t="s">
        <v>32</v>
      </c>
    </row>
    <row r="659" customFormat="false" ht="12.75" hidden="false" customHeight="true" outlineLevel="0" collapsed="false">
      <c r="A659" s="6"/>
      <c r="B659" s="29"/>
      <c r="C659" s="76"/>
      <c r="D659" s="29"/>
      <c r="E659" s="77"/>
      <c r="F659" s="7"/>
      <c r="G659" s="16"/>
      <c r="H659" s="6"/>
    </row>
    <row r="660" customFormat="false" ht="12.75" hidden="false" customHeight="true" outlineLevel="0" collapsed="false">
      <c r="A660" s="15"/>
      <c r="B660" s="29"/>
      <c r="C660" s="76"/>
      <c r="D660" s="29"/>
      <c r="E660" s="77"/>
      <c r="F660" s="7"/>
      <c r="G660" s="15"/>
      <c r="H660" s="6"/>
    </row>
    <row r="661" customFormat="false" ht="12.75" hidden="false" customHeight="true" outlineLevel="0" collapsed="false">
      <c r="A661" s="15"/>
      <c r="B661" s="6"/>
      <c r="C661" s="76"/>
      <c r="D661" s="98"/>
      <c r="E661" s="7"/>
      <c r="F661" s="7"/>
      <c r="G661" s="15"/>
      <c r="H661" s="6"/>
    </row>
    <row r="662" customFormat="false" ht="12.75" hidden="false" customHeight="true" outlineLevel="0" collapsed="false">
      <c r="A662" s="15"/>
      <c r="B662" s="6"/>
      <c r="C662" s="76"/>
      <c r="D662" s="98"/>
      <c r="E662" s="7"/>
      <c r="F662" s="7"/>
      <c r="G662" s="15"/>
      <c r="H662" s="6"/>
    </row>
    <row r="663" customFormat="false" ht="12.75" hidden="false" customHeight="true" outlineLevel="0" collapsed="false">
      <c r="A663" s="15"/>
      <c r="B663" s="6"/>
      <c r="C663" s="76"/>
      <c r="D663" s="98"/>
      <c r="E663" s="7"/>
      <c r="F663" s="7"/>
      <c r="G663" s="15"/>
      <c r="H663" s="6"/>
    </row>
    <row r="664" customFormat="false" ht="12.75" hidden="false" customHeight="true" outlineLevel="0" collapsed="false">
      <c r="A664" s="15"/>
      <c r="B664" s="6"/>
      <c r="C664" s="76"/>
      <c r="D664" s="98"/>
      <c r="E664" s="7"/>
      <c r="F664" s="7"/>
      <c r="G664" s="15"/>
      <c r="H664" s="6"/>
    </row>
    <row r="665" customFormat="false" ht="12.75" hidden="false" customHeight="true" outlineLevel="0" collapsed="false">
      <c r="A665" s="15"/>
      <c r="B665" s="6"/>
      <c r="C665" s="76"/>
      <c r="D665" s="98"/>
      <c r="E665" s="7"/>
      <c r="F665" s="7"/>
      <c r="G665" s="15"/>
      <c r="H665" s="6"/>
    </row>
    <row r="666" customFormat="false" ht="12.75" hidden="false" customHeight="true" outlineLevel="0" collapsed="false">
      <c r="A666" s="6"/>
      <c r="B666" s="29"/>
      <c r="C666" s="76"/>
      <c r="D666" s="29"/>
      <c r="E666" s="77"/>
      <c r="F666" s="7"/>
      <c r="G666" s="16"/>
      <c r="H666" s="6"/>
    </row>
    <row r="667" customFormat="false" ht="12.75" hidden="false" customHeight="true" outlineLevel="0" collapsed="false">
      <c r="A667" s="15"/>
      <c r="B667" s="29"/>
      <c r="C667" s="76"/>
      <c r="D667" s="99"/>
      <c r="E667" s="77"/>
      <c r="F667" s="7"/>
      <c r="G667" s="15"/>
      <c r="H667" s="6"/>
    </row>
    <row r="668" customFormat="false" ht="12.75" hidden="false" customHeight="true" outlineLevel="0" collapsed="false">
      <c r="A668" s="6"/>
      <c r="B668" s="29"/>
      <c r="C668" s="76"/>
      <c r="D668" s="29"/>
      <c r="E668" s="77"/>
      <c r="F668" s="7"/>
      <c r="G668" s="16"/>
      <c r="H668" s="6"/>
    </row>
    <row r="669" customFormat="false" ht="12.75" hidden="false" customHeight="true" outlineLevel="0" collapsed="false">
      <c r="A669" s="15"/>
      <c r="B669" s="6"/>
      <c r="C669" s="76"/>
      <c r="D669" s="98"/>
      <c r="E669" s="7"/>
      <c r="F669" s="7"/>
      <c r="G669" s="15"/>
      <c r="H669" s="6"/>
    </row>
    <row r="670" customFormat="false" ht="12.75" hidden="false" customHeight="true" outlineLevel="0" collapsed="false">
      <c r="A670" s="15"/>
      <c r="B670" s="6"/>
      <c r="C670" s="76"/>
      <c r="D670" s="98"/>
      <c r="E670" s="7"/>
      <c r="F670" s="7"/>
      <c r="G670" s="15"/>
      <c r="H670" s="6"/>
    </row>
    <row r="671" customFormat="false" ht="12.75" hidden="false" customHeight="true" outlineLevel="0" collapsed="false">
      <c r="A671" s="6"/>
      <c r="B671" s="29"/>
      <c r="C671" s="76"/>
      <c r="D671" s="29"/>
      <c r="E671" s="77"/>
      <c r="F671" s="7"/>
      <c r="G671" s="16"/>
      <c r="H671" s="6"/>
    </row>
    <row r="672" customFormat="false" ht="12.75" hidden="false" customHeight="true" outlineLevel="0" collapsed="false">
      <c r="A672" s="15"/>
      <c r="B672" s="29"/>
      <c r="C672" s="76"/>
      <c r="D672" s="29"/>
      <c r="E672" s="77"/>
      <c r="F672" s="7"/>
      <c r="G672" s="15"/>
      <c r="H672" s="6"/>
    </row>
    <row r="673" customFormat="false" ht="12.75" hidden="false" customHeight="true" outlineLevel="0" collapsed="false">
      <c r="A673" s="15"/>
      <c r="B673" s="29"/>
      <c r="C673" s="76"/>
      <c r="D673" s="29"/>
      <c r="E673" s="77"/>
      <c r="F673" s="7"/>
      <c r="G673" s="15"/>
      <c r="H673" s="6"/>
    </row>
    <row r="674" customFormat="false" ht="12.75" hidden="false" customHeight="true" outlineLevel="0" collapsed="false">
      <c r="A674" s="6"/>
      <c r="B674" s="6"/>
      <c r="C674" s="76"/>
      <c r="D674" s="98"/>
      <c r="E674" s="7"/>
      <c r="F674" s="7"/>
      <c r="G674" s="16"/>
      <c r="H674" s="6"/>
    </row>
    <row r="675" customFormat="false" ht="12.75" hidden="false" customHeight="true" outlineLevel="0" collapsed="false">
      <c r="A675" s="6"/>
      <c r="B675" s="6"/>
      <c r="C675" s="76"/>
      <c r="D675" s="6"/>
      <c r="E675" s="7"/>
      <c r="F675" s="7"/>
      <c r="G675" s="16"/>
      <c r="H675" s="6"/>
    </row>
    <row r="676" customFormat="false" ht="12.75" hidden="false" customHeight="true" outlineLevel="0" collapsed="false">
      <c r="A676" s="15"/>
      <c r="B676" s="6"/>
      <c r="C676" s="76"/>
      <c r="D676" s="98"/>
      <c r="E676" s="7"/>
      <c r="F676" s="7"/>
      <c r="G676" s="15"/>
      <c r="H676" s="6"/>
    </row>
    <row r="677" customFormat="false" ht="12.75" hidden="false" customHeight="true" outlineLevel="0" collapsed="false">
      <c r="A677" s="15"/>
      <c r="B677" s="6"/>
      <c r="C677" s="76"/>
      <c r="D677" s="98"/>
      <c r="E677" s="7"/>
      <c r="F677" s="7"/>
      <c r="G677" s="15"/>
      <c r="H677" s="6"/>
    </row>
    <row r="678" customFormat="false" ht="12.75" hidden="false" customHeight="true" outlineLevel="0" collapsed="false">
      <c r="A678" s="15"/>
      <c r="B678" s="6"/>
      <c r="C678" s="76"/>
      <c r="D678" s="98"/>
      <c r="E678" s="7"/>
      <c r="F678" s="7"/>
      <c r="G678" s="15"/>
      <c r="H678" s="6"/>
    </row>
    <row r="679" customFormat="false" ht="12.75" hidden="false" customHeight="true" outlineLevel="0" collapsed="false">
      <c r="A679" s="6"/>
      <c r="B679" s="6"/>
      <c r="C679" s="76"/>
      <c r="D679" s="98"/>
      <c r="E679" s="7"/>
      <c r="F679" s="7"/>
      <c r="G679" s="16"/>
      <c r="H679" s="6"/>
    </row>
    <row r="680" customFormat="false" ht="12.75" hidden="false" customHeight="true" outlineLevel="0" collapsed="false">
      <c r="A680" s="6" t="s">
        <v>12</v>
      </c>
      <c r="B680" s="6"/>
      <c r="C680" s="107"/>
      <c r="D680" s="98"/>
      <c r="E680" s="7"/>
      <c r="F680" s="7" t="n">
        <f aca="false">SUM(F659:F679)</f>
        <v>0</v>
      </c>
      <c r="G680" s="16" t="n">
        <f aca="false">SUM(G659:G679)</f>
        <v>0</v>
      </c>
      <c r="H680" s="6"/>
    </row>
    <row r="681" customFormat="false" ht="12.75" hidden="false" customHeight="true" outlineLevel="0" collapsed="false">
      <c r="A681" s="103" t="s">
        <v>72</v>
      </c>
      <c r="B681" s="103"/>
      <c r="C681" s="103"/>
      <c r="D681" s="103"/>
      <c r="E681" s="103"/>
      <c r="F681" s="103"/>
      <c r="G681" s="103"/>
      <c r="H681" s="103"/>
    </row>
    <row r="682" customFormat="false" ht="12.75" hidden="false" customHeight="true" outlineLevel="0" collapsed="false">
      <c r="A682" s="47"/>
      <c r="B682" s="47"/>
      <c r="C682" s="104"/>
      <c r="D682" s="105"/>
      <c r="E682" s="104"/>
      <c r="F682" s="104"/>
      <c r="G682" s="106"/>
      <c r="H682" s="104"/>
    </row>
    <row r="683" customFormat="false" ht="12.75" hidden="false" customHeight="true" outlineLevel="0" collapsed="false">
      <c r="A683" s="47"/>
      <c r="B683" s="47"/>
      <c r="C683" s="104"/>
      <c r="D683" s="105"/>
      <c r="E683" s="104"/>
      <c r="F683" s="104"/>
      <c r="G683" s="106"/>
      <c r="H683" s="104"/>
    </row>
    <row r="684" customFormat="false" ht="24" hidden="false" customHeight="true" outlineLevel="0" collapsed="false">
      <c r="A684" s="27" t="s">
        <v>94</v>
      </c>
      <c r="B684" s="27"/>
      <c r="C684" s="27"/>
      <c r="D684" s="27"/>
      <c r="E684" s="27"/>
      <c r="F684" s="27"/>
      <c r="G684" s="27"/>
      <c r="H684" s="27"/>
    </row>
    <row r="685" customFormat="false" ht="12.75" hidden="false" customHeight="true" outlineLevel="0" collapsed="false">
      <c r="A685" s="23" t="s">
        <v>45</v>
      </c>
      <c r="B685" s="24" t="s">
        <v>46</v>
      </c>
      <c r="D685" s="91" t="str">
        <f aca="false">"2023年 11 月 28 日  单位：元"</f>
        <v>2023年 11 月 28 日  单位：元</v>
      </c>
      <c r="E685" s="91"/>
      <c r="F685" s="91"/>
      <c r="G685" s="92" t="s">
        <v>141</v>
      </c>
      <c r="H685" s="92"/>
    </row>
    <row r="686" customFormat="false" ht="12.75" hidden="false" customHeight="true" outlineLevel="0" collapsed="false">
      <c r="A686" s="6" t="s">
        <v>14</v>
      </c>
      <c r="B686" s="93" t="s">
        <v>49</v>
      </c>
      <c r="C686" s="94" t="s">
        <v>28</v>
      </c>
      <c r="D686" s="95" t="s">
        <v>29</v>
      </c>
      <c r="E686" s="93" t="s">
        <v>50</v>
      </c>
      <c r="F686" s="93" t="s">
        <v>31</v>
      </c>
      <c r="G686" s="96" t="s">
        <v>12</v>
      </c>
      <c r="H686" s="93" t="s">
        <v>32</v>
      </c>
    </row>
    <row r="687" customFormat="false" ht="12.75" hidden="false" customHeight="true" outlineLevel="0" collapsed="false">
      <c r="A687" s="6"/>
      <c r="B687" s="29"/>
      <c r="C687" s="76"/>
      <c r="D687" s="29"/>
      <c r="E687" s="77"/>
      <c r="F687" s="7"/>
      <c r="G687" s="16"/>
      <c r="H687" s="6"/>
    </row>
    <row r="688" customFormat="false" ht="12.75" hidden="false" customHeight="true" outlineLevel="0" collapsed="false">
      <c r="A688" s="15"/>
      <c r="B688" s="29"/>
      <c r="C688" s="76"/>
      <c r="D688" s="29"/>
      <c r="E688" s="77"/>
      <c r="F688" s="7"/>
      <c r="G688" s="15"/>
      <c r="H688" s="6"/>
    </row>
    <row r="689" customFormat="false" ht="12.75" hidden="false" customHeight="true" outlineLevel="0" collapsed="false">
      <c r="A689" s="15"/>
      <c r="B689" s="6"/>
      <c r="C689" s="76"/>
      <c r="D689" s="98"/>
      <c r="E689" s="7"/>
      <c r="F689" s="7"/>
      <c r="G689" s="15"/>
      <c r="H689" s="6"/>
    </row>
    <row r="690" customFormat="false" ht="12.75" hidden="false" customHeight="true" outlineLevel="0" collapsed="false">
      <c r="A690" s="15"/>
      <c r="B690" s="6"/>
      <c r="C690" s="76"/>
      <c r="D690" s="98"/>
      <c r="E690" s="7"/>
      <c r="F690" s="7"/>
      <c r="G690" s="15"/>
      <c r="H690" s="6"/>
    </row>
    <row r="691" customFormat="false" ht="12.75" hidden="false" customHeight="true" outlineLevel="0" collapsed="false">
      <c r="A691" s="15"/>
      <c r="B691" s="6"/>
      <c r="C691" s="76"/>
      <c r="D691" s="98"/>
      <c r="E691" s="7"/>
      <c r="F691" s="7"/>
      <c r="G691" s="15"/>
      <c r="H691" s="6"/>
    </row>
    <row r="692" customFormat="false" ht="12.75" hidden="false" customHeight="true" outlineLevel="0" collapsed="false">
      <c r="A692" s="15"/>
      <c r="B692" s="6"/>
      <c r="C692" s="76"/>
      <c r="D692" s="98"/>
      <c r="E692" s="7"/>
      <c r="F692" s="7"/>
      <c r="G692" s="15"/>
      <c r="H692" s="6"/>
    </row>
    <row r="693" customFormat="false" ht="12.75" hidden="false" customHeight="true" outlineLevel="0" collapsed="false">
      <c r="A693" s="15"/>
      <c r="B693" s="6"/>
      <c r="C693" s="76"/>
      <c r="D693" s="98"/>
      <c r="E693" s="7"/>
      <c r="F693" s="7"/>
      <c r="G693" s="15"/>
      <c r="H693" s="6"/>
    </row>
    <row r="694" customFormat="false" ht="12.75" hidden="false" customHeight="true" outlineLevel="0" collapsed="false">
      <c r="A694" s="15"/>
      <c r="B694" s="6"/>
      <c r="C694" s="76"/>
      <c r="D694" s="98"/>
      <c r="E694" s="7"/>
      <c r="F694" s="7"/>
      <c r="G694" s="15"/>
      <c r="H694" s="6"/>
    </row>
    <row r="695" customFormat="false" ht="12.75" hidden="false" customHeight="true" outlineLevel="0" collapsed="false">
      <c r="A695" s="6"/>
      <c r="B695" s="29"/>
      <c r="C695" s="76"/>
      <c r="D695" s="29"/>
      <c r="E695" s="77"/>
      <c r="F695" s="7"/>
      <c r="G695" s="16"/>
      <c r="H695" s="6"/>
    </row>
    <row r="696" customFormat="false" ht="12.75" hidden="false" customHeight="true" outlineLevel="0" collapsed="false">
      <c r="A696" s="15"/>
      <c r="B696" s="29"/>
      <c r="C696" s="76"/>
      <c r="D696" s="99"/>
      <c r="E696" s="77"/>
      <c r="F696" s="7"/>
      <c r="G696" s="15"/>
      <c r="H696" s="6"/>
    </row>
    <row r="697" customFormat="false" ht="12.75" hidden="false" customHeight="true" outlineLevel="0" collapsed="false">
      <c r="A697" s="6"/>
      <c r="B697" s="29"/>
      <c r="C697" s="76"/>
      <c r="D697" s="29"/>
      <c r="E697" s="77"/>
      <c r="F697" s="7"/>
      <c r="G697" s="16"/>
      <c r="H697" s="6"/>
    </row>
    <row r="698" customFormat="false" ht="12.75" hidden="false" customHeight="true" outlineLevel="0" collapsed="false">
      <c r="A698" s="15"/>
      <c r="B698" s="6"/>
      <c r="C698" s="76"/>
      <c r="D698" s="98"/>
      <c r="E698" s="7"/>
      <c r="F698" s="7"/>
      <c r="G698" s="15"/>
      <c r="H698" s="6"/>
    </row>
    <row r="699" customFormat="false" ht="12.75" hidden="false" customHeight="true" outlineLevel="0" collapsed="false">
      <c r="A699" s="15"/>
      <c r="B699" s="6"/>
      <c r="C699" s="76"/>
      <c r="D699" s="98"/>
      <c r="E699" s="7"/>
      <c r="F699" s="7"/>
      <c r="G699" s="15"/>
      <c r="H699" s="6"/>
    </row>
    <row r="700" customFormat="false" ht="12.75" hidden="false" customHeight="true" outlineLevel="0" collapsed="false">
      <c r="A700" s="6"/>
      <c r="B700" s="15"/>
      <c r="C700" s="15"/>
      <c r="D700" s="15"/>
      <c r="E700" s="15"/>
      <c r="F700" s="15"/>
      <c r="G700" s="16"/>
      <c r="H700" s="6"/>
    </row>
    <row r="701" customFormat="false" ht="12.75" hidden="false" customHeight="true" outlineLevel="0" collapsed="false">
      <c r="A701" s="15"/>
      <c r="B701" s="29"/>
      <c r="C701" s="76"/>
      <c r="D701" s="29"/>
      <c r="E701" s="77"/>
      <c r="F701" s="7"/>
      <c r="G701" s="15"/>
      <c r="H701" s="6"/>
    </row>
    <row r="702" customFormat="false" ht="12.75" hidden="false" customHeight="true" outlineLevel="0" collapsed="false">
      <c r="A702" s="6"/>
      <c r="B702" s="6"/>
      <c r="C702" s="76"/>
      <c r="D702" s="98"/>
      <c r="E702" s="7"/>
      <c r="F702" s="7"/>
      <c r="G702" s="16"/>
      <c r="H702" s="6"/>
    </row>
    <row r="703" customFormat="false" ht="12.75" hidden="false" customHeight="true" outlineLevel="0" collapsed="false">
      <c r="A703" s="6"/>
      <c r="B703" s="6"/>
      <c r="C703" s="76"/>
      <c r="D703" s="6"/>
      <c r="E703" s="7"/>
      <c r="F703" s="7"/>
      <c r="G703" s="16"/>
      <c r="H703" s="6"/>
    </row>
    <row r="704" customFormat="false" ht="12.75" hidden="false" customHeight="true" outlineLevel="0" collapsed="false">
      <c r="A704" s="15"/>
      <c r="B704" s="6"/>
      <c r="C704" s="76"/>
      <c r="D704" s="98"/>
      <c r="E704" s="7"/>
      <c r="F704" s="7"/>
      <c r="G704" s="15"/>
      <c r="H704" s="6"/>
    </row>
    <row r="705" customFormat="false" ht="12.75" hidden="false" customHeight="true" outlineLevel="0" collapsed="false">
      <c r="A705" s="15"/>
      <c r="B705" s="6"/>
      <c r="C705" s="76"/>
      <c r="D705" s="98"/>
      <c r="E705" s="7"/>
      <c r="F705" s="7"/>
      <c r="G705" s="15"/>
      <c r="H705" s="6"/>
    </row>
    <row r="706" customFormat="false" ht="12.75" hidden="false" customHeight="true" outlineLevel="0" collapsed="false">
      <c r="A706" s="15"/>
      <c r="B706" s="6"/>
      <c r="C706" s="76"/>
      <c r="D706" s="98"/>
      <c r="E706" s="7"/>
      <c r="F706" s="7"/>
      <c r="G706" s="15"/>
      <c r="H706" s="6"/>
    </row>
    <row r="707" customFormat="false" ht="12.75" hidden="false" customHeight="true" outlineLevel="0" collapsed="false">
      <c r="A707" s="6"/>
      <c r="B707" s="6"/>
      <c r="C707" s="76"/>
      <c r="D707" s="98"/>
      <c r="E707" s="7"/>
      <c r="F707" s="7"/>
      <c r="G707" s="16"/>
      <c r="H707" s="6"/>
    </row>
    <row r="708" customFormat="false" ht="12.75" hidden="false" customHeight="true" outlineLevel="0" collapsed="false">
      <c r="A708" s="6" t="s">
        <v>12</v>
      </c>
      <c r="B708" s="6"/>
      <c r="C708" s="107"/>
      <c r="D708" s="98"/>
      <c r="E708" s="7"/>
      <c r="F708" s="7" t="n">
        <f aca="false">SUM(F687:F707)</f>
        <v>0</v>
      </c>
      <c r="G708" s="16" t="n">
        <f aca="false">SUM(G687:G707)</f>
        <v>0</v>
      </c>
      <c r="H708" s="6"/>
    </row>
    <row r="709" customFormat="false" ht="12.75" hidden="false" customHeight="true" outlineLevel="0" collapsed="false">
      <c r="A709" s="103" t="s">
        <v>72</v>
      </c>
      <c r="B709" s="103"/>
      <c r="C709" s="103"/>
      <c r="D709" s="103"/>
      <c r="E709" s="103"/>
      <c r="F709" s="103"/>
      <c r="G709" s="103"/>
      <c r="H709" s="103"/>
    </row>
    <row r="710" customFormat="false" ht="12.75" hidden="false" customHeight="true" outlineLevel="0" collapsed="false">
      <c r="A710" s="47"/>
      <c r="B710" s="47"/>
      <c r="C710" s="104"/>
      <c r="D710" s="105"/>
      <c r="E710" s="104"/>
      <c r="F710" s="104"/>
      <c r="G710" s="106"/>
      <c r="H710" s="104"/>
    </row>
    <row r="711" customFormat="false" ht="12.75" hidden="false" customHeight="true" outlineLevel="0" collapsed="false">
      <c r="A711" s="47"/>
      <c r="B711" s="47"/>
      <c r="C711" s="104"/>
      <c r="D711" s="105"/>
      <c r="E711" s="104"/>
      <c r="F711" s="104"/>
      <c r="G711" s="106"/>
      <c r="H711" s="104"/>
    </row>
    <row r="712" customFormat="false" ht="24" hidden="false" customHeight="true" outlineLevel="0" collapsed="false">
      <c r="A712" s="27" t="s">
        <v>94</v>
      </c>
      <c r="B712" s="27"/>
      <c r="C712" s="27"/>
      <c r="D712" s="27"/>
      <c r="E712" s="27"/>
      <c r="F712" s="27"/>
      <c r="G712" s="27"/>
      <c r="H712" s="27"/>
    </row>
    <row r="713" customFormat="false" ht="12.75" hidden="false" customHeight="true" outlineLevel="0" collapsed="false">
      <c r="A713" s="23" t="s">
        <v>45</v>
      </c>
      <c r="B713" s="24" t="s">
        <v>46</v>
      </c>
      <c r="D713" s="91" t="str">
        <f aca="false">"2023年 11 月 29 日  单位：元"</f>
        <v>2023年 11 月 29 日  单位：元</v>
      </c>
      <c r="E713" s="91"/>
      <c r="F713" s="91"/>
      <c r="G713" s="92" t="s">
        <v>142</v>
      </c>
      <c r="H713" s="92"/>
    </row>
    <row r="714" customFormat="false" ht="12.75" hidden="false" customHeight="true" outlineLevel="0" collapsed="false">
      <c r="A714" s="6" t="s">
        <v>14</v>
      </c>
      <c r="B714" s="93" t="s">
        <v>49</v>
      </c>
      <c r="C714" s="94" t="s">
        <v>28</v>
      </c>
      <c r="D714" s="95" t="s">
        <v>29</v>
      </c>
      <c r="E714" s="93" t="s">
        <v>50</v>
      </c>
      <c r="F714" s="93" t="s">
        <v>31</v>
      </c>
      <c r="G714" s="96" t="s">
        <v>12</v>
      </c>
      <c r="H714" s="93" t="s">
        <v>32</v>
      </c>
    </row>
    <row r="715" customFormat="false" ht="12.75" hidden="false" customHeight="true" outlineLevel="0" collapsed="false">
      <c r="A715" s="6"/>
      <c r="B715" s="29"/>
      <c r="C715" s="76"/>
      <c r="D715" s="29"/>
      <c r="E715" s="77"/>
      <c r="F715" s="7"/>
      <c r="G715" s="16"/>
      <c r="H715" s="6"/>
    </row>
    <row r="716" customFormat="false" ht="12.75" hidden="false" customHeight="true" outlineLevel="0" collapsed="false">
      <c r="A716" s="15"/>
      <c r="B716" s="29"/>
      <c r="C716" s="76"/>
      <c r="D716" s="29"/>
      <c r="E716" s="77"/>
      <c r="F716" s="7"/>
      <c r="G716" s="15"/>
      <c r="H716" s="6"/>
    </row>
    <row r="717" customFormat="false" ht="12.75" hidden="false" customHeight="true" outlineLevel="0" collapsed="false">
      <c r="A717" s="15"/>
      <c r="B717" s="6"/>
      <c r="C717" s="76"/>
      <c r="D717" s="98"/>
      <c r="E717" s="7"/>
      <c r="F717" s="7"/>
      <c r="G717" s="15"/>
      <c r="H717" s="6"/>
    </row>
    <row r="718" customFormat="false" ht="12.75" hidden="false" customHeight="true" outlineLevel="0" collapsed="false">
      <c r="A718" s="15"/>
      <c r="B718" s="6"/>
      <c r="C718" s="76"/>
      <c r="D718" s="98"/>
      <c r="E718" s="7"/>
      <c r="F718" s="7"/>
      <c r="G718" s="15"/>
      <c r="H718" s="6"/>
    </row>
    <row r="719" customFormat="false" ht="12.75" hidden="false" customHeight="true" outlineLevel="0" collapsed="false">
      <c r="A719" s="15"/>
      <c r="B719" s="6"/>
      <c r="C719" s="76"/>
      <c r="D719" s="98"/>
      <c r="E719" s="7"/>
      <c r="F719" s="7"/>
      <c r="G719" s="15"/>
      <c r="H719" s="6"/>
    </row>
    <row r="720" customFormat="false" ht="12.75" hidden="false" customHeight="true" outlineLevel="0" collapsed="false">
      <c r="A720" s="15"/>
      <c r="B720" s="6"/>
      <c r="C720" s="76"/>
      <c r="D720" s="98"/>
      <c r="E720" s="7"/>
      <c r="F720" s="7"/>
      <c r="G720" s="15"/>
      <c r="H720" s="6"/>
    </row>
    <row r="721" customFormat="false" ht="12.75" hidden="false" customHeight="true" outlineLevel="0" collapsed="false">
      <c r="A721" s="15"/>
      <c r="B721" s="6"/>
      <c r="C721" s="76"/>
      <c r="D721" s="98"/>
      <c r="E721" s="7"/>
      <c r="F721" s="7"/>
      <c r="G721" s="15"/>
      <c r="H721" s="6"/>
    </row>
    <row r="722" customFormat="false" ht="12.75" hidden="false" customHeight="true" outlineLevel="0" collapsed="false">
      <c r="A722" s="6"/>
      <c r="B722" s="29"/>
      <c r="C722" s="76"/>
      <c r="D722" s="29"/>
      <c r="E722" s="77"/>
      <c r="F722" s="7"/>
      <c r="G722" s="16"/>
      <c r="H722" s="6"/>
    </row>
    <row r="723" customFormat="false" ht="12.75" hidden="false" customHeight="true" outlineLevel="0" collapsed="false">
      <c r="A723" s="15"/>
      <c r="B723" s="29"/>
      <c r="C723" s="76"/>
      <c r="D723" s="99"/>
      <c r="E723" s="77"/>
      <c r="F723" s="7"/>
      <c r="G723" s="15"/>
      <c r="H723" s="6"/>
    </row>
    <row r="724" customFormat="false" ht="12.75" hidden="false" customHeight="true" outlineLevel="0" collapsed="false">
      <c r="A724" s="6"/>
      <c r="B724" s="29"/>
      <c r="C724" s="76"/>
      <c r="D724" s="29"/>
      <c r="E724" s="77"/>
      <c r="F724" s="7"/>
      <c r="G724" s="16"/>
      <c r="H724" s="6"/>
    </row>
    <row r="725" customFormat="false" ht="12.75" hidden="false" customHeight="true" outlineLevel="0" collapsed="false">
      <c r="A725" s="15"/>
      <c r="B725" s="6"/>
      <c r="C725" s="76"/>
      <c r="D725" s="98"/>
      <c r="E725" s="7"/>
      <c r="F725" s="7"/>
      <c r="G725" s="15"/>
      <c r="H725" s="6"/>
    </row>
    <row r="726" customFormat="false" ht="12.75" hidden="false" customHeight="true" outlineLevel="0" collapsed="false">
      <c r="A726" s="15"/>
      <c r="B726" s="6"/>
      <c r="C726" s="76"/>
      <c r="D726" s="98"/>
      <c r="E726" s="7"/>
      <c r="F726" s="7"/>
      <c r="G726" s="15"/>
      <c r="H726" s="6"/>
    </row>
    <row r="727" customFormat="false" ht="12.75" hidden="false" customHeight="true" outlineLevel="0" collapsed="false">
      <c r="A727" s="6"/>
      <c r="B727" s="29"/>
      <c r="C727" s="76"/>
      <c r="D727" s="29"/>
      <c r="E727" s="77"/>
      <c r="F727" s="7"/>
      <c r="G727" s="16"/>
      <c r="H727" s="6"/>
    </row>
    <row r="728" customFormat="false" ht="12.75" hidden="false" customHeight="true" outlineLevel="0" collapsed="false">
      <c r="A728" s="15"/>
      <c r="B728" s="29"/>
      <c r="C728" s="76"/>
      <c r="D728" s="29"/>
      <c r="E728" s="77"/>
      <c r="F728" s="7"/>
      <c r="G728" s="15"/>
      <c r="H728" s="6"/>
    </row>
    <row r="729" customFormat="false" ht="12.75" hidden="false" customHeight="true" outlineLevel="0" collapsed="false">
      <c r="A729" s="6"/>
      <c r="B729" s="6"/>
      <c r="C729" s="76"/>
      <c r="D729" s="98"/>
      <c r="E729" s="7"/>
      <c r="F729" s="7"/>
      <c r="G729" s="16"/>
      <c r="H729" s="6"/>
    </row>
    <row r="730" customFormat="false" ht="12.75" hidden="false" customHeight="true" outlineLevel="0" collapsed="false">
      <c r="A730" s="6"/>
      <c r="B730" s="6"/>
      <c r="C730" s="76"/>
      <c r="D730" s="6"/>
      <c r="E730" s="7"/>
      <c r="F730" s="7"/>
      <c r="G730" s="16"/>
      <c r="H730" s="6"/>
    </row>
    <row r="731" customFormat="false" ht="12.75" hidden="false" customHeight="true" outlineLevel="0" collapsed="false">
      <c r="A731" s="15"/>
      <c r="B731" s="6"/>
      <c r="C731" s="76"/>
      <c r="D731" s="98"/>
      <c r="E731" s="7"/>
      <c r="F731" s="7"/>
      <c r="G731" s="15"/>
      <c r="H731" s="6"/>
    </row>
    <row r="732" customFormat="false" ht="12.75" hidden="false" customHeight="true" outlineLevel="0" collapsed="false">
      <c r="A732" s="15"/>
      <c r="B732" s="6"/>
      <c r="C732" s="76"/>
      <c r="D732" s="6"/>
      <c r="E732" s="7"/>
      <c r="F732" s="7"/>
      <c r="G732" s="15"/>
      <c r="H732" s="6"/>
    </row>
    <row r="733" customFormat="false" ht="12.75" hidden="false" customHeight="true" outlineLevel="0" collapsed="false">
      <c r="A733" s="15"/>
      <c r="B733" s="6"/>
      <c r="C733" s="76"/>
      <c r="D733" s="98"/>
      <c r="E733" s="7"/>
      <c r="F733" s="7"/>
      <c r="G733" s="15"/>
      <c r="H733" s="6"/>
    </row>
    <row r="734" customFormat="false" ht="12.75" hidden="false" customHeight="true" outlineLevel="0" collapsed="false">
      <c r="A734" s="15"/>
      <c r="B734" s="6"/>
      <c r="C734" s="76"/>
      <c r="D734" s="98"/>
      <c r="E734" s="7"/>
      <c r="F734" s="7"/>
      <c r="G734" s="15"/>
      <c r="H734" s="6"/>
    </row>
    <row r="735" customFormat="false" ht="12.75" hidden="false" customHeight="true" outlineLevel="0" collapsed="false">
      <c r="A735" s="6"/>
      <c r="B735" s="6"/>
      <c r="C735" s="76"/>
      <c r="D735" s="98"/>
      <c r="E735" s="7"/>
      <c r="F735" s="7"/>
      <c r="G735" s="16"/>
      <c r="H735" s="6"/>
    </row>
    <row r="736" customFormat="false" ht="12.75" hidden="false" customHeight="true" outlineLevel="0" collapsed="false">
      <c r="A736" s="6" t="s">
        <v>12</v>
      </c>
      <c r="B736" s="6"/>
      <c r="C736" s="107"/>
      <c r="D736" s="98"/>
      <c r="E736" s="7"/>
      <c r="F736" s="7" t="n">
        <f aca="false">SUM(F715:F735)</f>
        <v>0</v>
      </c>
      <c r="G736" s="16" t="n">
        <f aca="false">SUM(G715:G735)</f>
        <v>0</v>
      </c>
      <c r="H736" s="6"/>
    </row>
    <row r="737" customFormat="false" ht="12.75" hidden="false" customHeight="true" outlineLevel="0" collapsed="false">
      <c r="A737" s="103" t="s">
        <v>72</v>
      </c>
      <c r="B737" s="103"/>
      <c r="C737" s="103"/>
      <c r="D737" s="103"/>
      <c r="E737" s="103"/>
      <c r="F737" s="103"/>
      <c r="G737" s="103"/>
      <c r="H737" s="103"/>
    </row>
    <row r="738" customFormat="false" ht="12.75" hidden="false" customHeight="true" outlineLevel="0" collapsed="false">
      <c r="A738" s="47"/>
      <c r="B738" s="47"/>
      <c r="C738" s="104"/>
      <c r="D738" s="105"/>
      <c r="E738" s="104"/>
      <c r="F738" s="104"/>
      <c r="G738" s="106"/>
      <c r="H738" s="104"/>
    </row>
    <row r="739" customFormat="false" ht="12.75" hidden="false" customHeight="true" outlineLevel="0" collapsed="false">
      <c r="A739" s="23"/>
      <c r="B739" s="23"/>
    </row>
    <row r="740" customFormat="false" ht="12.75" hidden="false" customHeight="true" outlineLevel="0" collapsed="false">
      <c r="A740" s="23"/>
      <c r="B740" s="23"/>
    </row>
    <row r="741" customFormat="false" ht="24" hidden="false" customHeight="true" outlineLevel="0" collapsed="false">
      <c r="A741" s="27" t="s">
        <v>94</v>
      </c>
      <c r="B741" s="27"/>
      <c r="C741" s="27"/>
      <c r="D741" s="27"/>
      <c r="E741" s="27"/>
      <c r="F741" s="27"/>
      <c r="G741" s="27"/>
      <c r="H741" s="27"/>
    </row>
    <row r="742" customFormat="false" ht="21" hidden="false" customHeight="true" outlineLevel="0" collapsed="false">
      <c r="A742" s="23" t="s">
        <v>45</v>
      </c>
      <c r="B742" s="24" t="s">
        <v>46</v>
      </c>
      <c r="D742" s="91" t="str">
        <f aca="false">"2023年 11 月 29 日  单位：元"</f>
        <v>2023年 11 月 29 日  单位：元</v>
      </c>
      <c r="E742" s="91"/>
      <c r="F742" s="91"/>
      <c r="G742" s="92" t="s">
        <v>143</v>
      </c>
      <c r="H742" s="92"/>
      <c r="I742" s="11"/>
      <c r="J742" s="11"/>
      <c r="K742" s="11"/>
      <c r="L742" s="11"/>
      <c r="M742" s="11"/>
    </row>
    <row r="743" customFormat="false" ht="15.75" hidden="false" customHeight="true" outlineLevel="0" collapsed="false">
      <c r="A743" s="6" t="s">
        <v>14</v>
      </c>
      <c r="B743" s="93" t="s">
        <v>49</v>
      </c>
      <c r="C743" s="94" t="s">
        <v>28</v>
      </c>
      <c r="D743" s="95" t="s">
        <v>29</v>
      </c>
      <c r="E743" s="93" t="s">
        <v>50</v>
      </c>
      <c r="F743" s="93" t="s">
        <v>31</v>
      </c>
      <c r="G743" s="96" t="s">
        <v>12</v>
      </c>
      <c r="H743" s="93" t="s">
        <v>32</v>
      </c>
      <c r="I743" s="11"/>
      <c r="J743" s="11"/>
      <c r="K743" s="11"/>
      <c r="L743" s="11"/>
      <c r="M743" s="11"/>
    </row>
    <row r="744" customFormat="false" ht="12.75" hidden="false" customHeight="true" outlineLevel="0" collapsed="false">
      <c r="A744" s="6"/>
      <c r="B744" s="29"/>
      <c r="C744" s="76"/>
      <c r="D744" s="29"/>
      <c r="E744" s="77"/>
      <c r="F744" s="7"/>
      <c r="G744" s="16"/>
      <c r="H744" s="6"/>
      <c r="I744" s="11"/>
      <c r="J744" s="11"/>
      <c r="K744" s="11"/>
      <c r="L744" s="11"/>
      <c r="M744" s="11"/>
    </row>
    <row r="745" customFormat="false" ht="12.75" hidden="false" customHeight="true" outlineLevel="0" collapsed="false">
      <c r="A745" s="15"/>
      <c r="B745" s="29"/>
      <c r="C745" s="76"/>
      <c r="D745" s="29"/>
      <c r="E745" s="77"/>
      <c r="F745" s="7"/>
      <c r="G745" s="15"/>
      <c r="H745" s="6"/>
      <c r="I745" s="11"/>
      <c r="J745" s="11"/>
      <c r="K745" s="11"/>
      <c r="L745" s="11"/>
      <c r="M745" s="11"/>
    </row>
    <row r="746" customFormat="false" ht="12.75" hidden="false" customHeight="true" outlineLevel="0" collapsed="false">
      <c r="A746" s="15"/>
      <c r="B746" s="6"/>
      <c r="C746" s="76"/>
      <c r="D746" s="98"/>
      <c r="E746" s="7"/>
      <c r="F746" s="7"/>
      <c r="G746" s="15"/>
      <c r="H746" s="6"/>
      <c r="I746" s="11"/>
      <c r="J746" s="11"/>
      <c r="K746" s="11"/>
      <c r="L746" s="11"/>
      <c r="M746" s="11"/>
    </row>
    <row r="747" customFormat="false" ht="12.75" hidden="false" customHeight="true" outlineLevel="0" collapsed="false">
      <c r="A747" s="15"/>
      <c r="B747" s="6"/>
      <c r="C747" s="76"/>
      <c r="D747" s="98"/>
      <c r="E747" s="7"/>
      <c r="F747" s="7"/>
      <c r="G747" s="15"/>
      <c r="H747" s="6"/>
      <c r="I747" s="11"/>
      <c r="J747" s="11"/>
      <c r="K747" s="11"/>
      <c r="L747" s="11"/>
      <c r="M747" s="11"/>
    </row>
    <row r="748" customFormat="false" ht="12.75" hidden="false" customHeight="true" outlineLevel="0" collapsed="false">
      <c r="A748" s="15"/>
      <c r="B748" s="6"/>
      <c r="C748" s="76"/>
      <c r="D748" s="98"/>
      <c r="E748" s="7"/>
      <c r="F748" s="7"/>
      <c r="G748" s="15"/>
      <c r="H748" s="6"/>
      <c r="I748" s="11"/>
      <c r="J748" s="11"/>
      <c r="K748" s="11"/>
      <c r="L748" s="11"/>
      <c r="M748" s="11"/>
    </row>
    <row r="749" customFormat="false" ht="12.75" hidden="false" customHeight="true" outlineLevel="0" collapsed="false">
      <c r="A749" s="15"/>
      <c r="B749" s="6"/>
      <c r="C749" s="76"/>
      <c r="D749" s="98"/>
      <c r="E749" s="7"/>
      <c r="F749" s="7"/>
      <c r="G749" s="15"/>
      <c r="H749" s="6"/>
      <c r="I749" s="11"/>
      <c r="J749" s="11"/>
      <c r="K749" s="11"/>
      <c r="L749" s="11"/>
      <c r="M749" s="11"/>
    </row>
    <row r="750" customFormat="false" ht="12.75" hidden="false" customHeight="true" outlineLevel="0" collapsed="false">
      <c r="A750" s="15"/>
      <c r="B750" s="6"/>
      <c r="C750" s="76"/>
      <c r="D750" s="98"/>
      <c r="E750" s="7"/>
      <c r="F750" s="7"/>
      <c r="G750" s="15"/>
      <c r="H750" s="6"/>
      <c r="I750" s="11"/>
      <c r="J750" s="11"/>
      <c r="K750" s="11"/>
      <c r="L750" s="11"/>
      <c r="M750" s="11"/>
    </row>
    <row r="751" customFormat="false" ht="12.75" hidden="false" customHeight="true" outlineLevel="0" collapsed="false">
      <c r="A751" s="15"/>
      <c r="B751" s="6"/>
      <c r="C751" s="76"/>
      <c r="D751" s="98"/>
      <c r="E751" s="7"/>
      <c r="F751" s="7"/>
      <c r="G751" s="15"/>
      <c r="H751" s="6"/>
      <c r="I751" s="11"/>
      <c r="J751" s="11"/>
      <c r="K751" s="11"/>
      <c r="L751" s="11"/>
      <c r="M751" s="11"/>
    </row>
    <row r="752" customFormat="false" ht="12.75" hidden="false" customHeight="true" outlineLevel="0" collapsed="false">
      <c r="A752" s="6"/>
      <c r="B752" s="29"/>
      <c r="C752" s="76"/>
      <c r="D752" s="29"/>
      <c r="E752" s="77"/>
      <c r="F752" s="7"/>
      <c r="G752" s="16"/>
      <c r="H752" s="6"/>
      <c r="I752" s="11"/>
      <c r="J752" s="11"/>
      <c r="K752" s="11"/>
      <c r="L752" s="11"/>
      <c r="M752" s="11"/>
    </row>
    <row r="753" customFormat="false" ht="12.75" hidden="false" customHeight="true" outlineLevel="0" collapsed="false">
      <c r="A753" s="15"/>
      <c r="B753" s="29"/>
      <c r="C753" s="76"/>
      <c r="D753" s="99"/>
      <c r="E753" s="77"/>
      <c r="F753" s="7"/>
      <c r="G753" s="15"/>
      <c r="H753" s="6"/>
      <c r="I753" s="11"/>
      <c r="J753" s="11"/>
      <c r="K753" s="11"/>
      <c r="L753" s="11"/>
      <c r="M753" s="11"/>
    </row>
    <row r="754" customFormat="false" ht="12.75" hidden="false" customHeight="true" outlineLevel="0" collapsed="false">
      <c r="A754" s="6"/>
      <c r="B754" s="29"/>
      <c r="C754" s="76"/>
      <c r="D754" s="29"/>
      <c r="E754" s="77"/>
      <c r="F754" s="7"/>
      <c r="G754" s="16"/>
      <c r="H754" s="6"/>
      <c r="I754" s="11"/>
      <c r="J754" s="11"/>
      <c r="K754" s="11"/>
      <c r="L754" s="11"/>
      <c r="M754" s="11"/>
    </row>
    <row r="755" customFormat="false" ht="12.75" hidden="false" customHeight="true" outlineLevel="0" collapsed="false">
      <c r="A755" s="15"/>
      <c r="B755" s="6"/>
      <c r="C755" s="76"/>
      <c r="D755" s="98"/>
      <c r="E755" s="7"/>
      <c r="F755" s="7"/>
      <c r="G755" s="15"/>
      <c r="H755" s="6"/>
      <c r="I755" s="11"/>
      <c r="J755" s="11"/>
      <c r="K755" s="11"/>
      <c r="L755" s="11"/>
      <c r="M755" s="11"/>
    </row>
    <row r="756" customFormat="false" ht="12.75" hidden="false" customHeight="true" outlineLevel="0" collapsed="false">
      <c r="A756" s="15"/>
      <c r="B756" s="6"/>
      <c r="C756" s="76"/>
      <c r="D756" s="98"/>
      <c r="E756" s="7"/>
      <c r="F756" s="7"/>
      <c r="G756" s="15"/>
      <c r="H756" s="6"/>
      <c r="I756" s="11"/>
      <c r="J756" s="11"/>
      <c r="K756" s="11"/>
      <c r="L756" s="11"/>
      <c r="M756" s="11"/>
    </row>
    <row r="757" customFormat="false" ht="12.75" hidden="false" customHeight="true" outlineLevel="0" collapsed="false">
      <c r="A757" s="6"/>
      <c r="B757" s="29"/>
      <c r="C757" s="76"/>
      <c r="D757" s="29"/>
      <c r="E757" s="77"/>
      <c r="F757" s="7"/>
      <c r="G757" s="16"/>
      <c r="H757" s="6"/>
      <c r="I757" s="11"/>
      <c r="J757" s="11"/>
      <c r="K757" s="11"/>
      <c r="L757" s="11"/>
      <c r="M757" s="11"/>
    </row>
    <row r="758" customFormat="false" ht="12.75" hidden="false" customHeight="true" outlineLevel="0" collapsed="false">
      <c r="A758" s="15"/>
      <c r="B758" s="29"/>
      <c r="C758" s="76"/>
      <c r="D758" s="29"/>
      <c r="E758" s="77"/>
      <c r="F758" s="7"/>
      <c r="G758" s="15"/>
      <c r="H758" s="6"/>
      <c r="I758" s="11"/>
      <c r="J758" s="11"/>
      <c r="K758" s="11"/>
      <c r="L758" s="11"/>
      <c r="M758" s="11"/>
    </row>
    <row r="759" customFormat="false" ht="12.75" hidden="false" customHeight="true" outlineLevel="0" collapsed="false">
      <c r="A759" s="6"/>
      <c r="B759" s="6"/>
      <c r="C759" s="76"/>
      <c r="D759" s="98"/>
      <c r="E759" s="7"/>
      <c r="F759" s="7"/>
      <c r="G759" s="16"/>
      <c r="H759" s="6"/>
      <c r="I759" s="11"/>
      <c r="J759" s="11"/>
      <c r="K759" s="11"/>
      <c r="L759" s="11"/>
      <c r="M759" s="11"/>
    </row>
    <row r="760" customFormat="false" ht="12.75" hidden="false" customHeight="true" outlineLevel="0" collapsed="false">
      <c r="A760" s="6"/>
      <c r="B760" s="15"/>
      <c r="C760" s="15"/>
      <c r="D760" s="15"/>
      <c r="E760" s="15"/>
      <c r="F760" s="15"/>
      <c r="G760" s="16"/>
      <c r="H760" s="6"/>
      <c r="I760" s="11"/>
      <c r="J760" s="11"/>
      <c r="K760" s="11"/>
      <c r="L760" s="11"/>
      <c r="M760" s="11"/>
    </row>
    <row r="761" customFormat="false" ht="12.75" hidden="false" customHeight="true" outlineLevel="0" collapsed="false">
      <c r="A761" s="15"/>
      <c r="B761" s="6"/>
      <c r="C761" s="76"/>
      <c r="D761" s="98"/>
      <c r="E761" s="7"/>
      <c r="F761" s="7"/>
      <c r="G761" s="15"/>
      <c r="H761" s="6"/>
      <c r="I761" s="11"/>
      <c r="J761" s="11"/>
      <c r="K761" s="11"/>
      <c r="L761" s="11"/>
      <c r="M761" s="11"/>
    </row>
    <row r="762" customFormat="false" ht="12.75" hidden="false" customHeight="true" outlineLevel="0" collapsed="false">
      <c r="A762" s="15"/>
      <c r="B762" s="6"/>
      <c r="C762" s="76"/>
      <c r="D762" s="98"/>
      <c r="E762" s="7"/>
      <c r="F762" s="7"/>
      <c r="G762" s="15"/>
      <c r="H762" s="6"/>
      <c r="I762" s="11"/>
      <c r="J762" s="11"/>
      <c r="K762" s="11"/>
      <c r="L762" s="11"/>
      <c r="M762" s="11"/>
    </row>
    <row r="763" customFormat="false" ht="12.75" hidden="false" customHeight="true" outlineLevel="0" collapsed="false">
      <c r="A763" s="15"/>
      <c r="B763" s="6"/>
      <c r="C763" s="76"/>
      <c r="D763" s="98"/>
      <c r="E763" s="7"/>
      <c r="F763" s="7"/>
      <c r="G763" s="15"/>
      <c r="H763" s="6"/>
      <c r="I763" s="11"/>
      <c r="J763" s="11"/>
      <c r="K763" s="11"/>
      <c r="L763" s="11"/>
      <c r="M763" s="11"/>
    </row>
    <row r="764" customFormat="false" ht="12.75" hidden="false" customHeight="true" outlineLevel="0" collapsed="false">
      <c r="A764" s="6"/>
      <c r="B764" s="6"/>
      <c r="C764" s="76"/>
      <c r="D764" s="98"/>
      <c r="E764" s="7"/>
      <c r="F764" s="7"/>
      <c r="G764" s="16"/>
      <c r="H764" s="6"/>
      <c r="I764" s="11"/>
      <c r="J764" s="11"/>
      <c r="K764" s="11"/>
      <c r="L764" s="11"/>
      <c r="M764" s="11"/>
    </row>
    <row r="765" customFormat="false" ht="12.75" hidden="false" customHeight="true" outlineLevel="0" collapsed="false">
      <c r="A765" s="6" t="s">
        <v>12</v>
      </c>
      <c r="B765" s="6"/>
      <c r="C765" s="107"/>
      <c r="D765" s="98"/>
      <c r="E765" s="7"/>
      <c r="F765" s="7" t="n">
        <f aca="false">SUM(F744:F764)</f>
        <v>0</v>
      </c>
      <c r="G765" s="16" t="n">
        <f aca="false">SUM(G744:G764)</f>
        <v>0</v>
      </c>
      <c r="H765" s="6"/>
      <c r="I765" s="11"/>
      <c r="J765" s="11"/>
      <c r="K765" s="11"/>
      <c r="L765" s="11"/>
      <c r="M765" s="11"/>
    </row>
    <row r="766" customFormat="false" ht="12.75" hidden="false" customHeight="true" outlineLevel="0" collapsed="false">
      <c r="A766" s="103" t="s">
        <v>72</v>
      </c>
      <c r="B766" s="103"/>
      <c r="C766" s="103"/>
      <c r="D766" s="103"/>
      <c r="E766" s="103"/>
      <c r="F766" s="103"/>
      <c r="G766" s="103"/>
      <c r="H766" s="103"/>
      <c r="I766" s="11"/>
      <c r="J766" s="11"/>
      <c r="K766" s="11"/>
      <c r="L766" s="11"/>
      <c r="M766" s="11"/>
    </row>
    <row r="767" customFormat="false" ht="12.75" hidden="false" customHeight="true" outlineLevel="0" collapsed="false">
      <c r="A767" s="47"/>
      <c r="B767" s="47"/>
      <c r="C767" s="104"/>
      <c r="D767" s="105"/>
      <c r="E767" s="104"/>
      <c r="F767" s="104"/>
      <c r="G767" s="106"/>
      <c r="H767" s="104"/>
      <c r="I767" s="11"/>
      <c r="J767" s="11"/>
      <c r="K767" s="11"/>
      <c r="L767" s="11"/>
      <c r="M767" s="11"/>
    </row>
    <row r="768" customFormat="false" ht="12.75" hidden="false" customHeight="true" outlineLevel="0" collapsed="false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</row>
    <row r="769" customFormat="false" ht="24" hidden="false" customHeight="true" outlineLevel="0" collapsed="false">
      <c r="A769" s="27" t="s">
        <v>94</v>
      </c>
      <c r="B769" s="27"/>
      <c r="C769" s="27"/>
      <c r="D769" s="27"/>
      <c r="E769" s="27"/>
      <c r="F769" s="27"/>
      <c r="G769" s="27"/>
      <c r="H769" s="27"/>
    </row>
    <row r="770" customFormat="false" ht="12.75" hidden="false" customHeight="true" outlineLevel="0" collapsed="false">
      <c r="A770" s="23" t="s">
        <v>45</v>
      </c>
      <c r="B770" s="24" t="s">
        <v>46</v>
      </c>
      <c r="D770" s="91" t="str">
        <f aca="false">"2023年 11 月 30 日  单位：元"</f>
        <v>2023年 11 月 30 日  单位：元</v>
      </c>
      <c r="E770" s="91"/>
      <c r="F770" s="91"/>
      <c r="G770" s="92" t="s">
        <v>144</v>
      </c>
      <c r="H770" s="92"/>
    </row>
    <row r="771" customFormat="false" ht="12.75" hidden="false" customHeight="true" outlineLevel="0" collapsed="false">
      <c r="A771" s="6" t="s">
        <v>14</v>
      </c>
      <c r="B771" s="93" t="s">
        <v>49</v>
      </c>
      <c r="C771" s="94" t="s">
        <v>28</v>
      </c>
      <c r="D771" s="95" t="s">
        <v>29</v>
      </c>
      <c r="E771" s="93" t="s">
        <v>50</v>
      </c>
      <c r="F771" s="93" t="s">
        <v>31</v>
      </c>
      <c r="G771" s="96" t="s">
        <v>12</v>
      </c>
      <c r="H771" s="93" t="s">
        <v>32</v>
      </c>
    </row>
    <row r="772" customFormat="false" ht="15" hidden="false" customHeight="true" outlineLevel="0" collapsed="false">
      <c r="A772" s="6"/>
      <c r="B772" s="29"/>
      <c r="C772" s="76"/>
      <c r="D772" s="29"/>
      <c r="E772" s="77"/>
      <c r="F772" s="7"/>
      <c r="G772" s="16"/>
      <c r="H772" s="6"/>
    </row>
    <row r="773" customFormat="false" ht="15" hidden="false" customHeight="true" outlineLevel="0" collapsed="false">
      <c r="A773" s="15"/>
      <c r="B773" s="29"/>
      <c r="C773" s="76"/>
      <c r="D773" s="29"/>
      <c r="E773" s="77"/>
      <c r="F773" s="7"/>
      <c r="G773" s="15"/>
      <c r="H773" s="6"/>
    </row>
    <row r="774" customFormat="false" ht="15.75" hidden="false" customHeight="true" outlineLevel="0" collapsed="false">
      <c r="A774" s="15"/>
      <c r="B774" s="6"/>
      <c r="C774" s="76"/>
      <c r="D774" s="98"/>
      <c r="E774" s="7"/>
      <c r="F774" s="7"/>
      <c r="G774" s="15"/>
      <c r="H774" s="6"/>
    </row>
    <row r="775" customFormat="false" ht="15.75" hidden="false" customHeight="true" outlineLevel="0" collapsed="false">
      <c r="A775" s="15"/>
      <c r="B775" s="6"/>
      <c r="C775" s="76"/>
      <c r="D775" s="98"/>
      <c r="E775" s="7"/>
      <c r="F775" s="7"/>
      <c r="G775" s="15"/>
      <c r="H775" s="6"/>
    </row>
    <row r="776" customFormat="false" ht="15" hidden="false" customHeight="true" outlineLevel="0" collapsed="false">
      <c r="A776" s="15"/>
      <c r="B776" s="6"/>
      <c r="C776" s="76"/>
      <c r="D776" s="98"/>
      <c r="E776" s="7"/>
      <c r="F776" s="7"/>
      <c r="G776" s="15"/>
      <c r="H776" s="6"/>
    </row>
    <row r="777" customFormat="false" ht="15" hidden="false" customHeight="true" outlineLevel="0" collapsed="false">
      <c r="A777" s="15"/>
      <c r="B777" s="6"/>
      <c r="C777" s="76"/>
      <c r="D777" s="98"/>
      <c r="E777" s="7"/>
      <c r="F777" s="7"/>
      <c r="G777" s="15"/>
      <c r="H777" s="6"/>
    </row>
    <row r="778" customFormat="false" ht="15.75" hidden="false" customHeight="true" outlineLevel="0" collapsed="false">
      <c r="A778" s="15"/>
      <c r="B778" s="6"/>
      <c r="C778" s="76"/>
      <c r="D778" s="98"/>
      <c r="E778" s="7"/>
      <c r="F778" s="7"/>
      <c r="G778" s="15"/>
      <c r="H778" s="6"/>
    </row>
    <row r="779" customFormat="false" ht="15" hidden="false" customHeight="true" outlineLevel="0" collapsed="false">
      <c r="A779" s="15"/>
      <c r="B779" s="6"/>
      <c r="C779" s="76"/>
      <c r="D779" s="98"/>
      <c r="E779" s="7"/>
      <c r="F779" s="7"/>
      <c r="G779" s="15"/>
      <c r="H779" s="6"/>
    </row>
    <row r="780" customFormat="false" ht="15" hidden="false" customHeight="true" outlineLevel="0" collapsed="false">
      <c r="A780" s="6"/>
      <c r="B780" s="29"/>
      <c r="C780" s="76"/>
      <c r="D780" s="29"/>
      <c r="E780" s="77"/>
      <c r="F780" s="7"/>
      <c r="G780" s="16"/>
      <c r="H780" s="6"/>
    </row>
    <row r="781" customFormat="false" ht="15" hidden="false" customHeight="true" outlineLevel="0" collapsed="false">
      <c r="A781" s="15"/>
      <c r="B781" s="6"/>
      <c r="C781" s="76"/>
      <c r="D781" s="98"/>
      <c r="E781" s="7"/>
      <c r="F781" s="7"/>
      <c r="G781" s="15"/>
      <c r="H781" s="6"/>
    </row>
    <row r="782" customFormat="false" ht="15" hidden="false" customHeight="true" outlineLevel="0" collapsed="false">
      <c r="A782" s="6"/>
      <c r="B782" s="29"/>
      <c r="C782" s="76"/>
      <c r="D782" s="29"/>
      <c r="E782" s="77"/>
      <c r="F782" s="7"/>
      <c r="G782" s="16"/>
      <c r="H782" s="6"/>
    </row>
    <row r="783" customFormat="false" ht="15" hidden="false" customHeight="true" outlineLevel="0" collapsed="false">
      <c r="A783" s="15"/>
      <c r="B783" s="6"/>
      <c r="C783" s="76"/>
      <c r="D783" s="98"/>
      <c r="E783" s="7"/>
      <c r="F783" s="7"/>
      <c r="G783" s="15"/>
      <c r="H783" s="6"/>
    </row>
    <row r="784" customFormat="false" ht="19.5" hidden="false" customHeight="true" outlineLevel="0" collapsed="false">
      <c r="A784" s="15"/>
      <c r="B784" s="6"/>
      <c r="C784" s="76"/>
      <c r="D784" s="98"/>
      <c r="E784" s="7"/>
      <c r="F784" s="7"/>
      <c r="G784" s="15"/>
      <c r="H784" s="6"/>
    </row>
    <row r="785" customFormat="false" ht="15" hidden="false" customHeight="true" outlineLevel="0" collapsed="false">
      <c r="A785" s="6"/>
      <c r="B785" s="29"/>
      <c r="C785" s="76"/>
      <c r="D785" s="29"/>
      <c r="E785" s="77"/>
      <c r="F785" s="7"/>
      <c r="G785" s="16"/>
      <c r="H785" s="6"/>
    </row>
    <row r="786" customFormat="false" ht="15" hidden="false" customHeight="true" outlineLevel="0" collapsed="false">
      <c r="A786" s="15"/>
      <c r="B786" s="29"/>
      <c r="C786" s="76"/>
      <c r="D786" s="29"/>
      <c r="E786" s="77"/>
      <c r="F786" s="7"/>
      <c r="G786" s="15"/>
      <c r="H786" s="6"/>
    </row>
    <row r="787" customFormat="false" ht="19.5" hidden="false" customHeight="true" outlineLevel="0" collapsed="false">
      <c r="A787" s="15"/>
      <c r="B787" s="29"/>
      <c r="C787" s="76"/>
      <c r="D787" s="29"/>
      <c r="E787" s="77"/>
      <c r="F787" s="7"/>
      <c r="G787" s="15"/>
      <c r="H787" s="6"/>
    </row>
    <row r="788" customFormat="false" ht="15" hidden="false" customHeight="true" outlineLevel="0" collapsed="false">
      <c r="A788" s="6"/>
      <c r="B788" s="29"/>
      <c r="C788" s="76"/>
      <c r="D788" s="29"/>
      <c r="E788" s="77"/>
      <c r="F788" s="7"/>
      <c r="G788" s="16"/>
      <c r="H788" s="6"/>
    </row>
    <row r="789" customFormat="false" ht="15" hidden="false" customHeight="true" outlineLevel="0" collapsed="false">
      <c r="A789" s="6"/>
      <c r="B789" s="6"/>
      <c r="C789" s="76"/>
      <c r="D789" s="6"/>
      <c r="E789" s="7"/>
      <c r="F789" s="7"/>
      <c r="G789" s="16"/>
      <c r="H789" s="6"/>
    </row>
    <row r="790" customFormat="false" ht="15" hidden="false" customHeight="true" outlineLevel="0" collapsed="false">
      <c r="A790" s="15"/>
      <c r="B790" s="29"/>
      <c r="C790" s="76"/>
      <c r="D790" s="29"/>
      <c r="E790" s="77"/>
      <c r="F790" s="7"/>
      <c r="G790" s="15"/>
      <c r="H790" s="6"/>
    </row>
    <row r="791" customFormat="false" ht="15" hidden="false" customHeight="true" outlineLevel="0" collapsed="false">
      <c r="A791" s="15"/>
      <c r="B791" s="29"/>
      <c r="C791" s="76"/>
      <c r="D791" s="29"/>
      <c r="E791" s="77"/>
      <c r="F791" s="7"/>
      <c r="G791" s="15"/>
      <c r="H791" s="6"/>
    </row>
    <row r="792" customFormat="false" ht="15" hidden="false" customHeight="true" outlineLevel="0" collapsed="false">
      <c r="A792" s="15"/>
      <c r="B792" s="6"/>
      <c r="C792" s="76"/>
      <c r="D792" s="6"/>
      <c r="E792" s="7"/>
      <c r="F792" s="7"/>
      <c r="G792" s="15"/>
      <c r="H792" s="6"/>
    </row>
    <row r="793" customFormat="false" ht="15" hidden="false" customHeight="true" outlineLevel="0" collapsed="false">
      <c r="A793" s="6" t="s">
        <v>12</v>
      </c>
      <c r="B793" s="6"/>
      <c r="C793" s="107"/>
      <c r="D793" s="98"/>
      <c r="E793" s="7"/>
      <c r="F793" s="7" t="n">
        <f aca="false">SUM(F772:F792)</f>
        <v>0</v>
      </c>
      <c r="G793" s="16" t="n">
        <f aca="false">SUM(G772:G792)</f>
        <v>0</v>
      </c>
      <c r="H793" s="6"/>
    </row>
    <row r="794" customFormat="false" ht="15" hidden="false" customHeight="true" outlineLevel="0" collapsed="false">
      <c r="A794" s="115" t="s">
        <v>72</v>
      </c>
      <c r="B794" s="11"/>
      <c r="C794" s="11"/>
      <c r="D794" s="11"/>
      <c r="E794" s="11"/>
      <c r="F794" s="11"/>
      <c r="G794" s="11"/>
      <c r="H794" s="11"/>
    </row>
    <row r="795" customFormat="false" ht="15" hidden="false" customHeight="true" outlineLevel="0" collapsed="false">
      <c r="A795" s="47"/>
      <c r="B795" s="47"/>
      <c r="C795" s="47"/>
      <c r="D795" s="47"/>
      <c r="E795" s="47"/>
      <c r="F795" s="47"/>
      <c r="G795" s="47"/>
      <c r="H795" s="47"/>
    </row>
    <row r="796" customFormat="false" ht="15" hidden="false" customHeight="true" outlineLevel="0" collapsed="false">
      <c r="A796" s="23"/>
      <c r="B796" s="23"/>
    </row>
    <row r="797" customFormat="false" ht="15" hidden="false" customHeight="true" outlineLevel="0" collapsed="false">
      <c r="A797" s="27" t="s">
        <v>94</v>
      </c>
      <c r="B797" s="27"/>
      <c r="C797" s="27"/>
      <c r="D797" s="27"/>
      <c r="E797" s="27"/>
      <c r="F797" s="27"/>
      <c r="G797" s="27"/>
      <c r="H797" s="27"/>
      <c r="I797" s="11"/>
    </row>
    <row r="798" customFormat="false" ht="15" hidden="false" customHeight="true" outlineLevel="0" collapsed="false">
      <c r="A798" s="23" t="s">
        <v>45</v>
      </c>
      <c r="B798" s="24" t="s">
        <v>46</v>
      </c>
      <c r="D798" s="91" t="str">
        <f aca="false">"2023年 11 月 29 日  单位：元"</f>
        <v>2023年 11 月 29 日  单位：元</v>
      </c>
      <c r="E798" s="91"/>
      <c r="F798" s="91"/>
      <c r="G798" s="92" t="s">
        <v>143</v>
      </c>
      <c r="H798" s="92"/>
      <c r="I798" s="116"/>
    </row>
    <row r="799" customFormat="false" ht="15" hidden="false" customHeight="true" outlineLevel="0" collapsed="false">
      <c r="A799" s="6" t="s">
        <v>14</v>
      </c>
      <c r="B799" s="93" t="s">
        <v>49</v>
      </c>
      <c r="C799" s="94" t="s">
        <v>28</v>
      </c>
      <c r="D799" s="95" t="s">
        <v>29</v>
      </c>
      <c r="E799" s="93" t="s">
        <v>50</v>
      </c>
      <c r="F799" s="93" t="s">
        <v>31</v>
      </c>
      <c r="G799" s="96" t="s">
        <v>12</v>
      </c>
      <c r="H799" s="93" t="s">
        <v>32</v>
      </c>
      <c r="I799" s="117"/>
    </row>
    <row r="800" customFormat="false" ht="15" hidden="false" customHeight="true" outlineLevel="0" collapsed="false">
      <c r="A800" s="6"/>
      <c r="B800" s="29"/>
      <c r="C800" s="76"/>
      <c r="D800" s="29"/>
      <c r="E800" s="77"/>
      <c r="F800" s="7"/>
      <c r="G800" s="16"/>
      <c r="H800" s="6"/>
      <c r="I800" s="23"/>
    </row>
    <row r="801" customFormat="false" ht="15" hidden="false" customHeight="true" outlineLevel="0" collapsed="false">
      <c r="A801" s="15"/>
      <c r="B801" s="29"/>
      <c r="C801" s="76"/>
      <c r="D801" s="29"/>
      <c r="E801" s="77"/>
      <c r="F801" s="7"/>
      <c r="G801" s="15"/>
      <c r="H801" s="6"/>
      <c r="I801" s="23"/>
    </row>
    <row r="802" customFormat="false" ht="15" hidden="false" customHeight="true" outlineLevel="0" collapsed="false">
      <c r="A802" s="15"/>
      <c r="B802" s="6"/>
      <c r="C802" s="76"/>
      <c r="D802" s="98"/>
      <c r="E802" s="7"/>
      <c r="F802" s="7"/>
      <c r="G802" s="15"/>
      <c r="H802" s="6"/>
      <c r="I802" s="23"/>
    </row>
    <row r="803" customFormat="false" ht="15" hidden="false" customHeight="true" outlineLevel="0" collapsed="false">
      <c r="A803" s="15"/>
      <c r="B803" s="6"/>
      <c r="C803" s="76"/>
      <c r="D803" s="98"/>
      <c r="E803" s="7"/>
      <c r="F803" s="7"/>
      <c r="G803" s="15"/>
      <c r="H803" s="6"/>
      <c r="I803" s="23"/>
    </row>
    <row r="804" customFormat="false" ht="15" hidden="false" customHeight="true" outlineLevel="0" collapsed="false">
      <c r="A804" s="15"/>
      <c r="B804" s="6"/>
      <c r="C804" s="76"/>
      <c r="D804" s="98"/>
      <c r="E804" s="7"/>
      <c r="F804" s="7"/>
      <c r="G804" s="15"/>
      <c r="H804" s="6"/>
      <c r="I804" s="23"/>
    </row>
    <row r="805" customFormat="false" ht="15" hidden="false" customHeight="true" outlineLevel="0" collapsed="false">
      <c r="A805" s="15"/>
      <c r="B805" s="6"/>
      <c r="C805" s="76"/>
      <c r="D805" s="98"/>
      <c r="E805" s="7"/>
      <c r="F805" s="7"/>
      <c r="G805" s="15"/>
      <c r="H805" s="6"/>
      <c r="I805" s="11"/>
    </row>
    <row r="806" customFormat="false" ht="15" hidden="false" customHeight="true" outlineLevel="0" collapsed="false">
      <c r="A806" s="15"/>
      <c r="B806" s="6"/>
      <c r="C806" s="76"/>
      <c r="D806" s="98"/>
      <c r="E806" s="7"/>
      <c r="F806" s="7"/>
      <c r="G806" s="15"/>
      <c r="H806" s="6"/>
      <c r="I806" s="116"/>
    </row>
    <row r="807" customFormat="false" ht="15" hidden="false" customHeight="true" outlineLevel="0" collapsed="false">
      <c r="A807" s="15"/>
      <c r="B807" s="6"/>
      <c r="C807" s="76"/>
      <c r="D807" s="98"/>
      <c r="E807" s="7"/>
      <c r="F807" s="7"/>
      <c r="G807" s="15"/>
      <c r="H807" s="6"/>
      <c r="I807" s="117"/>
    </row>
    <row r="808" customFormat="false" ht="15" hidden="false" customHeight="true" outlineLevel="0" collapsed="false">
      <c r="A808" s="6"/>
      <c r="B808" s="29"/>
      <c r="C808" s="76"/>
      <c r="D808" s="29"/>
      <c r="E808" s="77"/>
      <c r="F808" s="7"/>
      <c r="G808" s="16"/>
      <c r="H808" s="6"/>
      <c r="I808" s="23"/>
    </row>
    <row r="809" customFormat="false" ht="15" hidden="false" customHeight="true" outlineLevel="0" collapsed="false">
      <c r="A809" s="15"/>
      <c r="B809" s="29"/>
      <c r="C809" s="76"/>
      <c r="D809" s="99"/>
      <c r="E809" s="77"/>
      <c r="F809" s="7"/>
      <c r="G809" s="15"/>
      <c r="H809" s="6"/>
      <c r="I809" s="11"/>
    </row>
    <row r="810" customFormat="false" ht="15" hidden="false" customHeight="true" outlineLevel="0" collapsed="false">
      <c r="A810" s="6"/>
      <c r="B810" s="29"/>
      <c r="C810" s="76"/>
      <c r="D810" s="29"/>
      <c r="E810" s="77"/>
      <c r="F810" s="7"/>
      <c r="G810" s="16"/>
      <c r="H810" s="6"/>
      <c r="I810" s="118"/>
      <c r="J810" s="11"/>
    </row>
    <row r="811" customFormat="false" ht="15" hidden="false" customHeight="true" outlineLevel="0" collapsed="false">
      <c r="A811" s="15"/>
      <c r="B811" s="6"/>
      <c r="C811" s="76"/>
      <c r="D811" s="98"/>
      <c r="E811" s="7"/>
      <c r="F811" s="7"/>
      <c r="G811" s="15"/>
      <c r="H811" s="6"/>
      <c r="I811" s="92"/>
      <c r="J811" s="92"/>
    </row>
    <row r="812" customFormat="false" ht="15" hidden="false" customHeight="true" outlineLevel="0" collapsed="false">
      <c r="A812" s="15"/>
      <c r="B812" s="6"/>
      <c r="C812" s="76"/>
      <c r="D812" s="98"/>
      <c r="E812" s="7"/>
      <c r="F812" s="7"/>
      <c r="G812" s="15"/>
      <c r="H812" s="6"/>
    </row>
    <row r="813" customFormat="false" ht="15" hidden="false" customHeight="true" outlineLevel="0" collapsed="false">
      <c r="A813" s="6"/>
      <c r="B813" s="29"/>
      <c r="C813" s="76"/>
      <c r="D813" s="29"/>
      <c r="E813" s="77"/>
      <c r="F813" s="7"/>
      <c r="G813" s="16"/>
      <c r="H813" s="6"/>
    </row>
    <row r="814" customFormat="false" ht="15" hidden="false" customHeight="true" outlineLevel="0" collapsed="false">
      <c r="A814" s="15"/>
      <c r="B814" s="29"/>
      <c r="C814" s="76"/>
      <c r="D814" s="29"/>
      <c r="E814" s="77"/>
      <c r="F814" s="7"/>
      <c r="G814" s="15"/>
      <c r="H814" s="6"/>
    </row>
    <row r="815" customFormat="false" ht="15" hidden="false" customHeight="true" outlineLevel="0" collapsed="false">
      <c r="A815" s="6"/>
      <c r="B815" s="6"/>
      <c r="C815" s="76"/>
      <c r="D815" s="98"/>
      <c r="E815" s="7"/>
      <c r="F815" s="7"/>
      <c r="G815" s="16"/>
      <c r="H815" s="6"/>
    </row>
    <row r="816" customFormat="false" ht="15" hidden="false" customHeight="true" outlineLevel="0" collapsed="false">
      <c r="A816" s="6"/>
      <c r="B816" s="15"/>
      <c r="C816" s="15"/>
      <c r="D816" s="15"/>
      <c r="E816" s="15"/>
      <c r="F816" s="15"/>
      <c r="G816" s="16"/>
      <c r="H816" s="6"/>
    </row>
    <row r="817" customFormat="false" ht="15" hidden="false" customHeight="true" outlineLevel="0" collapsed="false">
      <c r="A817" s="15"/>
      <c r="B817" s="6"/>
      <c r="C817" s="76"/>
      <c r="D817" s="98"/>
      <c r="E817" s="7"/>
      <c r="F817" s="7"/>
      <c r="G817" s="15"/>
      <c r="H817" s="6"/>
    </row>
    <row r="818" customFormat="false" ht="15" hidden="false" customHeight="true" outlineLevel="0" collapsed="false">
      <c r="A818" s="15"/>
      <c r="B818" s="6"/>
      <c r="C818" s="76"/>
      <c r="D818" s="98"/>
      <c r="E818" s="7"/>
      <c r="F818" s="7"/>
      <c r="G818" s="15"/>
      <c r="H818" s="6"/>
    </row>
    <row r="819" customFormat="false" ht="15" hidden="false" customHeight="true" outlineLevel="0" collapsed="false">
      <c r="A819" s="15"/>
      <c r="B819" s="6"/>
      <c r="C819" s="76"/>
      <c r="D819" s="98"/>
      <c r="E819" s="7"/>
      <c r="F819" s="7"/>
      <c r="G819" s="15"/>
      <c r="H819" s="6"/>
    </row>
    <row r="820" customFormat="false" ht="15" hidden="false" customHeight="true" outlineLevel="0" collapsed="false">
      <c r="A820" s="6"/>
      <c r="B820" s="6"/>
      <c r="C820" s="76"/>
      <c r="D820" s="98"/>
      <c r="E820" s="7"/>
      <c r="F820" s="7"/>
      <c r="G820" s="16"/>
      <c r="H820" s="6"/>
    </row>
    <row r="821" customFormat="false" ht="15" hidden="false" customHeight="true" outlineLevel="0" collapsed="false">
      <c r="A821" s="6" t="s">
        <v>12</v>
      </c>
      <c r="B821" s="6"/>
      <c r="C821" s="107"/>
      <c r="D821" s="98"/>
      <c r="E821" s="7"/>
      <c r="F821" s="7" t="n">
        <f aca="false">SUM(F800:F820)</f>
        <v>0</v>
      </c>
      <c r="G821" s="16" t="n">
        <f aca="false">SUM(G800:G820)</f>
        <v>0</v>
      </c>
      <c r="H821" s="6"/>
    </row>
    <row r="822" customFormat="false" ht="15" hidden="false" customHeight="true" outlineLevel="0" collapsed="false">
      <c r="A822" s="103" t="s">
        <v>72</v>
      </c>
      <c r="B822" s="103"/>
      <c r="C822" s="103"/>
      <c r="D822" s="103"/>
      <c r="E822" s="103"/>
      <c r="F822" s="103"/>
      <c r="G822" s="103"/>
      <c r="H822" s="103"/>
    </row>
    <row r="823" customFormat="false" ht="15" hidden="false" customHeight="true" outlineLevel="0" collapsed="false">
      <c r="A823" s="47"/>
      <c r="B823" s="47"/>
      <c r="C823" s="104"/>
      <c r="D823" s="105"/>
      <c r="E823" s="104"/>
      <c r="F823" s="104"/>
      <c r="G823" s="106"/>
      <c r="H823" s="104"/>
    </row>
    <row r="824" customFormat="false" ht="15" hidden="false" customHeight="true" outlineLevel="0" collapsed="false"/>
    <row r="825" customFormat="false" ht="15" hidden="false" customHeight="true" outlineLevel="0" collapsed="false">
      <c r="A825" s="27" t="s">
        <v>94</v>
      </c>
      <c r="B825" s="27"/>
      <c r="C825" s="27"/>
      <c r="D825" s="27"/>
      <c r="E825" s="27"/>
      <c r="F825" s="27"/>
      <c r="G825" s="27"/>
      <c r="H825" s="27"/>
    </row>
    <row r="826" customFormat="false" ht="15" hidden="false" customHeight="true" outlineLevel="0" collapsed="false">
      <c r="A826" s="23" t="s">
        <v>45</v>
      </c>
      <c r="B826" s="24" t="s">
        <v>46</v>
      </c>
      <c r="D826" s="91" t="str">
        <f aca="false">"2023年 11 月 29 日  单位：元"</f>
        <v>2023年 11 月 29 日  单位：元</v>
      </c>
      <c r="E826" s="91"/>
      <c r="F826" s="91"/>
      <c r="G826" s="92" t="s">
        <v>143</v>
      </c>
      <c r="H826" s="92"/>
    </row>
    <row r="827" customFormat="false" ht="15" hidden="false" customHeight="true" outlineLevel="0" collapsed="false">
      <c r="A827" s="6" t="s">
        <v>14</v>
      </c>
      <c r="B827" s="93" t="s">
        <v>49</v>
      </c>
      <c r="C827" s="94" t="s">
        <v>28</v>
      </c>
      <c r="D827" s="95" t="s">
        <v>29</v>
      </c>
      <c r="E827" s="93" t="s">
        <v>50</v>
      </c>
      <c r="F827" s="93" t="s">
        <v>31</v>
      </c>
      <c r="G827" s="96" t="s">
        <v>12</v>
      </c>
      <c r="H827" s="93" t="s">
        <v>32</v>
      </c>
    </row>
    <row r="828" customFormat="false" ht="15" hidden="false" customHeight="true" outlineLevel="0" collapsed="false">
      <c r="A828" s="6"/>
      <c r="B828" s="29"/>
      <c r="C828" s="76"/>
      <c r="D828" s="29"/>
      <c r="E828" s="77"/>
      <c r="F828" s="7"/>
      <c r="G828" s="16"/>
      <c r="H828" s="6"/>
    </row>
    <row r="829" customFormat="false" ht="15" hidden="false" customHeight="true" outlineLevel="0" collapsed="false">
      <c r="A829" s="15"/>
      <c r="B829" s="29"/>
      <c r="C829" s="76"/>
      <c r="D829" s="29"/>
      <c r="E829" s="77"/>
      <c r="F829" s="7"/>
      <c r="G829" s="15"/>
      <c r="H829" s="6"/>
    </row>
    <row r="830" customFormat="false" ht="15" hidden="false" customHeight="true" outlineLevel="0" collapsed="false">
      <c r="A830" s="15"/>
      <c r="B830" s="6"/>
      <c r="C830" s="76"/>
      <c r="D830" s="98"/>
      <c r="E830" s="7"/>
      <c r="F830" s="7"/>
      <c r="G830" s="15"/>
      <c r="H830" s="6"/>
    </row>
    <row r="831" customFormat="false" ht="15" hidden="false" customHeight="true" outlineLevel="0" collapsed="false">
      <c r="A831" s="15"/>
      <c r="B831" s="6"/>
      <c r="C831" s="76"/>
      <c r="D831" s="98"/>
      <c r="E831" s="7"/>
      <c r="F831" s="7"/>
      <c r="G831" s="15"/>
      <c r="H831" s="6"/>
    </row>
    <row r="832" customFormat="false" ht="15" hidden="false" customHeight="true" outlineLevel="0" collapsed="false">
      <c r="A832" s="15"/>
      <c r="B832" s="6"/>
      <c r="C832" s="76"/>
      <c r="D832" s="98"/>
      <c r="E832" s="7"/>
      <c r="F832" s="7"/>
      <c r="G832" s="15"/>
      <c r="H832" s="6"/>
    </row>
    <row r="833" customFormat="false" ht="15" hidden="false" customHeight="true" outlineLevel="0" collapsed="false">
      <c r="A833" s="15"/>
      <c r="B833" s="6"/>
      <c r="C833" s="76"/>
      <c r="D833" s="98"/>
      <c r="E833" s="7"/>
      <c r="F833" s="7"/>
      <c r="G833" s="15"/>
      <c r="H833" s="6"/>
    </row>
    <row r="834" customFormat="false" ht="15" hidden="false" customHeight="true" outlineLevel="0" collapsed="false">
      <c r="A834" s="15"/>
      <c r="B834" s="6"/>
      <c r="C834" s="76"/>
      <c r="D834" s="98"/>
      <c r="E834" s="7"/>
      <c r="F834" s="7"/>
      <c r="G834" s="15"/>
      <c r="H834" s="6"/>
    </row>
    <row r="835" customFormat="false" ht="15" hidden="false" customHeight="true" outlineLevel="0" collapsed="false">
      <c r="A835" s="15"/>
      <c r="B835" s="6"/>
      <c r="C835" s="76"/>
      <c r="D835" s="98"/>
      <c r="E835" s="7"/>
      <c r="F835" s="7"/>
      <c r="G835" s="15"/>
      <c r="H835" s="6"/>
    </row>
    <row r="836" customFormat="false" ht="15" hidden="false" customHeight="true" outlineLevel="0" collapsed="false">
      <c r="A836" s="6"/>
      <c r="B836" s="29"/>
      <c r="C836" s="76"/>
      <c r="D836" s="29"/>
      <c r="E836" s="77"/>
      <c r="F836" s="7"/>
      <c r="G836" s="16"/>
      <c r="H836" s="6"/>
    </row>
    <row r="837" customFormat="false" ht="15" hidden="false" customHeight="true" outlineLevel="0" collapsed="false">
      <c r="A837" s="15"/>
      <c r="B837" s="29"/>
      <c r="C837" s="76"/>
      <c r="D837" s="99"/>
      <c r="E837" s="77"/>
      <c r="F837" s="7"/>
      <c r="G837" s="15"/>
      <c r="H837" s="6"/>
    </row>
    <row r="838" customFormat="false" ht="15" hidden="false" customHeight="true" outlineLevel="0" collapsed="false">
      <c r="A838" s="6"/>
      <c r="B838" s="29"/>
      <c r="C838" s="76"/>
      <c r="D838" s="29"/>
      <c r="E838" s="77"/>
      <c r="F838" s="7"/>
      <c r="G838" s="16"/>
      <c r="H838" s="6"/>
    </row>
    <row r="839" customFormat="false" ht="15" hidden="false" customHeight="true" outlineLevel="0" collapsed="false">
      <c r="A839" s="15"/>
      <c r="B839" s="6"/>
      <c r="C839" s="76"/>
      <c r="D839" s="98"/>
      <c r="E839" s="7"/>
      <c r="F839" s="7"/>
      <c r="G839" s="15"/>
      <c r="H839" s="6"/>
    </row>
    <row r="840" customFormat="false" ht="15" hidden="false" customHeight="true" outlineLevel="0" collapsed="false">
      <c r="A840" s="15"/>
      <c r="B840" s="6"/>
      <c r="C840" s="76"/>
      <c r="D840" s="98"/>
      <c r="E840" s="7"/>
      <c r="F840" s="7"/>
      <c r="G840" s="15"/>
      <c r="H840" s="6"/>
    </row>
    <row r="841" customFormat="false" ht="15" hidden="false" customHeight="true" outlineLevel="0" collapsed="false">
      <c r="A841" s="6"/>
      <c r="B841" s="29"/>
      <c r="C841" s="76"/>
      <c r="D841" s="29"/>
      <c r="E841" s="77"/>
      <c r="F841" s="7"/>
      <c r="G841" s="16"/>
      <c r="H841" s="6"/>
    </row>
    <row r="842" customFormat="false" ht="15" hidden="false" customHeight="true" outlineLevel="0" collapsed="false">
      <c r="A842" s="15"/>
      <c r="B842" s="29"/>
      <c r="C842" s="76"/>
      <c r="D842" s="29"/>
      <c r="E842" s="77"/>
      <c r="F842" s="7"/>
      <c r="G842" s="15"/>
      <c r="H842" s="6"/>
    </row>
    <row r="843" customFormat="false" ht="15" hidden="false" customHeight="true" outlineLevel="0" collapsed="false">
      <c r="A843" s="6"/>
      <c r="B843" s="6"/>
      <c r="C843" s="76"/>
      <c r="D843" s="98"/>
      <c r="E843" s="7"/>
      <c r="F843" s="7"/>
      <c r="G843" s="16"/>
      <c r="H843" s="6"/>
    </row>
    <row r="844" customFormat="false" ht="15" hidden="false" customHeight="true" outlineLevel="0" collapsed="false">
      <c r="A844" s="6"/>
      <c r="B844" s="15"/>
      <c r="C844" s="15"/>
      <c r="D844" s="15"/>
      <c r="E844" s="15"/>
      <c r="F844" s="15"/>
      <c r="G844" s="16"/>
      <c r="H844" s="6"/>
    </row>
    <row r="845" customFormat="false" ht="15" hidden="false" customHeight="true" outlineLevel="0" collapsed="false">
      <c r="A845" s="15"/>
      <c r="B845" s="6"/>
      <c r="C845" s="76"/>
      <c r="D845" s="98"/>
      <c r="E845" s="7"/>
      <c r="F845" s="7"/>
      <c r="G845" s="15"/>
      <c r="H845" s="6"/>
    </row>
    <row r="846" customFormat="false" ht="15" hidden="false" customHeight="true" outlineLevel="0" collapsed="false">
      <c r="A846" s="15"/>
      <c r="B846" s="6"/>
      <c r="C846" s="76"/>
      <c r="D846" s="98"/>
      <c r="E846" s="7"/>
      <c r="F846" s="7"/>
      <c r="G846" s="15"/>
      <c r="H846" s="6"/>
    </row>
    <row r="847" customFormat="false" ht="15" hidden="false" customHeight="true" outlineLevel="0" collapsed="false">
      <c r="A847" s="15"/>
      <c r="B847" s="6"/>
      <c r="C847" s="76"/>
      <c r="D847" s="98"/>
      <c r="E847" s="7"/>
      <c r="F847" s="7"/>
      <c r="G847" s="15"/>
      <c r="H847" s="6"/>
    </row>
    <row r="848" customFormat="false" ht="15" hidden="false" customHeight="true" outlineLevel="0" collapsed="false">
      <c r="A848" s="6"/>
      <c r="B848" s="6"/>
      <c r="C848" s="76"/>
      <c r="D848" s="98"/>
      <c r="E848" s="7"/>
      <c r="F848" s="7"/>
      <c r="G848" s="16"/>
      <c r="H848" s="6"/>
    </row>
    <row r="849" customFormat="false" ht="15" hidden="false" customHeight="true" outlineLevel="0" collapsed="false">
      <c r="A849" s="6" t="s">
        <v>12</v>
      </c>
      <c r="B849" s="6"/>
      <c r="C849" s="107"/>
      <c r="D849" s="98"/>
      <c r="E849" s="7"/>
      <c r="F849" s="7" t="n">
        <f aca="false">SUM(F828:F848)</f>
        <v>0</v>
      </c>
      <c r="G849" s="16" t="n">
        <f aca="false">SUM(G828:G848)</f>
        <v>0</v>
      </c>
      <c r="H849" s="6"/>
    </row>
    <row r="850" customFormat="false" ht="15" hidden="false" customHeight="true" outlineLevel="0" collapsed="false">
      <c r="A850" s="103" t="s">
        <v>72</v>
      </c>
      <c r="B850" s="103"/>
      <c r="C850" s="103"/>
      <c r="D850" s="103"/>
      <c r="E850" s="103"/>
      <c r="F850" s="103"/>
      <c r="G850" s="103"/>
      <c r="H850" s="103"/>
    </row>
    <row r="851" customFormat="false" ht="15" hidden="false" customHeight="true" outlineLevel="0" collapsed="false">
      <c r="A851" s="47"/>
      <c r="B851" s="47"/>
      <c r="C851" s="104"/>
      <c r="D851" s="105"/>
      <c r="E851" s="104"/>
      <c r="F851" s="104"/>
      <c r="G851" s="106"/>
      <c r="H851" s="104"/>
    </row>
    <row r="852" customFormat="false" ht="15" hidden="false" customHeight="true" outlineLevel="0" collapsed="false">
      <c r="A852" s="27" t="s">
        <v>94</v>
      </c>
      <c r="B852" s="27"/>
      <c r="C852" s="27"/>
      <c r="D852" s="27"/>
      <c r="E852" s="27"/>
      <c r="F852" s="27"/>
      <c r="G852" s="27"/>
      <c r="H852" s="27"/>
    </row>
    <row r="853" customFormat="false" ht="15" hidden="false" customHeight="true" outlineLevel="0" collapsed="false">
      <c r="A853" s="23" t="s">
        <v>45</v>
      </c>
      <c r="B853" s="24" t="s">
        <v>46</v>
      </c>
      <c r="D853" s="91" t="str">
        <f aca="false">"2023年 11 月 29 日  单位：元"</f>
        <v>2023年 11 月 29 日  单位：元</v>
      </c>
      <c r="E853" s="91"/>
      <c r="F853" s="91"/>
      <c r="G853" s="92" t="s">
        <v>143</v>
      </c>
      <c r="H853" s="92"/>
    </row>
    <row r="854" customFormat="false" ht="15" hidden="false" customHeight="true" outlineLevel="0" collapsed="false">
      <c r="A854" s="6" t="s">
        <v>14</v>
      </c>
      <c r="B854" s="93" t="s">
        <v>49</v>
      </c>
      <c r="C854" s="94" t="s">
        <v>28</v>
      </c>
      <c r="D854" s="95" t="s">
        <v>29</v>
      </c>
      <c r="E854" s="93" t="s">
        <v>50</v>
      </c>
      <c r="F854" s="93" t="s">
        <v>31</v>
      </c>
      <c r="G854" s="96" t="s">
        <v>12</v>
      </c>
      <c r="H854" s="93" t="s">
        <v>32</v>
      </c>
    </row>
    <row r="855" customFormat="false" ht="15" hidden="false" customHeight="true" outlineLevel="0" collapsed="false">
      <c r="A855" s="6"/>
      <c r="B855" s="29"/>
      <c r="C855" s="76"/>
      <c r="D855" s="29"/>
      <c r="E855" s="77"/>
      <c r="F855" s="7"/>
      <c r="G855" s="16"/>
      <c r="H855" s="6"/>
    </row>
    <row r="856" customFormat="false" ht="15" hidden="false" customHeight="true" outlineLevel="0" collapsed="false">
      <c r="A856" s="15"/>
      <c r="B856" s="29"/>
      <c r="C856" s="76"/>
      <c r="D856" s="29"/>
      <c r="E856" s="77"/>
      <c r="F856" s="7"/>
      <c r="G856" s="15"/>
      <c r="H856" s="6"/>
    </row>
    <row r="857" customFormat="false" ht="15" hidden="false" customHeight="true" outlineLevel="0" collapsed="false">
      <c r="A857" s="15"/>
      <c r="B857" s="6"/>
      <c r="C857" s="76"/>
      <c r="D857" s="98"/>
      <c r="E857" s="7"/>
      <c r="F857" s="7"/>
      <c r="G857" s="15"/>
      <c r="H857" s="6"/>
    </row>
    <row r="858" customFormat="false" ht="15" hidden="false" customHeight="true" outlineLevel="0" collapsed="false">
      <c r="A858" s="15"/>
      <c r="B858" s="6"/>
      <c r="C858" s="76"/>
      <c r="D858" s="98"/>
      <c r="E858" s="7"/>
      <c r="F858" s="7"/>
      <c r="G858" s="15"/>
      <c r="H858" s="6"/>
    </row>
    <row r="859" customFormat="false" ht="15" hidden="false" customHeight="true" outlineLevel="0" collapsed="false">
      <c r="A859" s="15"/>
      <c r="B859" s="6"/>
      <c r="C859" s="76"/>
      <c r="D859" s="98"/>
      <c r="E859" s="7"/>
      <c r="F859" s="7"/>
      <c r="G859" s="15"/>
      <c r="H859" s="6"/>
    </row>
    <row r="860" customFormat="false" ht="15" hidden="false" customHeight="true" outlineLevel="0" collapsed="false">
      <c r="A860" s="15"/>
      <c r="B860" s="6"/>
      <c r="C860" s="76"/>
      <c r="D860" s="98"/>
      <c r="E860" s="7"/>
      <c r="F860" s="7"/>
      <c r="G860" s="15"/>
      <c r="H860" s="6"/>
    </row>
    <row r="861" customFormat="false" ht="15" hidden="false" customHeight="true" outlineLevel="0" collapsed="false">
      <c r="A861" s="15"/>
      <c r="B861" s="6"/>
      <c r="C861" s="76"/>
      <c r="D861" s="98"/>
      <c r="E861" s="7"/>
      <c r="F861" s="7"/>
      <c r="G861" s="15"/>
      <c r="H861" s="6"/>
    </row>
    <row r="862" customFormat="false" ht="15" hidden="false" customHeight="true" outlineLevel="0" collapsed="false">
      <c r="A862" s="15"/>
      <c r="B862" s="6"/>
      <c r="C862" s="76"/>
      <c r="D862" s="98"/>
      <c r="E862" s="7"/>
      <c r="F862" s="7"/>
      <c r="G862" s="15"/>
      <c r="H862" s="6"/>
    </row>
    <row r="863" customFormat="false" ht="15" hidden="false" customHeight="true" outlineLevel="0" collapsed="false">
      <c r="A863" s="6"/>
      <c r="B863" s="29"/>
      <c r="C863" s="76"/>
      <c r="D863" s="29"/>
      <c r="E863" s="77"/>
      <c r="F863" s="7"/>
      <c r="G863" s="16"/>
      <c r="H863" s="6"/>
    </row>
    <row r="864" customFormat="false" ht="15" hidden="false" customHeight="true" outlineLevel="0" collapsed="false">
      <c r="A864" s="15"/>
      <c r="B864" s="29"/>
      <c r="C864" s="76"/>
      <c r="D864" s="99"/>
      <c r="E864" s="77"/>
      <c r="F864" s="7"/>
      <c r="G864" s="15"/>
      <c r="H864" s="6"/>
    </row>
    <row r="865" customFormat="false" ht="15" hidden="false" customHeight="true" outlineLevel="0" collapsed="false">
      <c r="A865" s="6"/>
      <c r="B865" s="29"/>
      <c r="C865" s="76"/>
      <c r="D865" s="29"/>
      <c r="E865" s="77"/>
      <c r="F865" s="7"/>
      <c r="G865" s="16"/>
      <c r="H865" s="6"/>
    </row>
    <row r="866" customFormat="false" ht="15" hidden="false" customHeight="true" outlineLevel="0" collapsed="false">
      <c r="A866" s="15"/>
      <c r="B866" s="6"/>
      <c r="C866" s="76"/>
      <c r="D866" s="98"/>
      <c r="E866" s="7"/>
      <c r="F866" s="7"/>
      <c r="G866" s="15"/>
      <c r="H866" s="6"/>
    </row>
    <row r="867" customFormat="false" ht="15" hidden="false" customHeight="true" outlineLevel="0" collapsed="false">
      <c r="A867" s="15"/>
      <c r="B867" s="6"/>
      <c r="C867" s="76"/>
      <c r="D867" s="98"/>
      <c r="E867" s="7"/>
      <c r="F867" s="7"/>
      <c r="G867" s="15"/>
      <c r="H867" s="6"/>
    </row>
    <row r="868" customFormat="false" ht="15" hidden="false" customHeight="true" outlineLevel="0" collapsed="false">
      <c r="A868" s="6"/>
      <c r="B868" s="29"/>
      <c r="C868" s="76"/>
      <c r="D868" s="29"/>
      <c r="E868" s="77"/>
      <c r="F868" s="7"/>
      <c r="G868" s="16"/>
      <c r="H868" s="6"/>
    </row>
    <row r="869" customFormat="false" ht="15" hidden="false" customHeight="true" outlineLevel="0" collapsed="false">
      <c r="A869" s="15"/>
      <c r="B869" s="29"/>
      <c r="C869" s="76"/>
      <c r="D869" s="29"/>
      <c r="E869" s="77"/>
      <c r="F869" s="7"/>
      <c r="G869" s="15"/>
      <c r="H869" s="6"/>
    </row>
    <row r="870" customFormat="false" ht="15" hidden="false" customHeight="true" outlineLevel="0" collapsed="false">
      <c r="A870" s="6"/>
      <c r="B870" s="6"/>
      <c r="C870" s="76"/>
      <c r="D870" s="98"/>
      <c r="E870" s="7"/>
      <c r="F870" s="7"/>
      <c r="G870" s="16"/>
      <c r="H870" s="6"/>
    </row>
    <row r="871" customFormat="false" ht="15" hidden="false" customHeight="true" outlineLevel="0" collapsed="false">
      <c r="A871" s="6"/>
      <c r="B871" s="15"/>
      <c r="C871" s="15"/>
      <c r="D871" s="15"/>
      <c r="E871" s="15"/>
      <c r="F871" s="15"/>
      <c r="G871" s="16"/>
      <c r="H871" s="6"/>
    </row>
    <row r="872" customFormat="false" ht="15" hidden="false" customHeight="true" outlineLevel="0" collapsed="false">
      <c r="A872" s="15"/>
      <c r="B872" s="6"/>
      <c r="C872" s="76"/>
      <c r="D872" s="98"/>
      <c r="E872" s="7"/>
      <c r="F872" s="7"/>
      <c r="G872" s="15"/>
      <c r="H872" s="6"/>
    </row>
    <row r="873" customFormat="false" ht="15" hidden="false" customHeight="true" outlineLevel="0" collapsed="false">
      <c r="A873" s="15"/>
      <c r="B873" s="6"/>
      <c r="C873" s="76"/>
      <c r="D873" s="98"/>
      <c r="E873" s="7"/>
      <c r="F873" s="7"/>
      <c r="G873" s="15"/>
      <c r="H873" s="6"/>
    </row>
    <row r="874" customFormat="false" ht="15" hidden="false" customHeight="true" outlineLevel="0" collapsed="false">
      <c r="A874" s="15"/>
      <c r="B874" s="6"/>
      <c r="C874" s="76"/>
      <c r="D874" s="98"/>
      <c r="E874" s="7"/>
      <c r="F874" s="7"/>
      <c r="G874" s="15"/>
      <c r="H874" s="6"/>
    </row>
    <row r="875" customFormat="false" ht="15" hidden="false" customHeight="true" outlineLevel="0" collapsed="false">
      <c r="A875" s="6"/>
      <c r="B875" s="6"/>
      <c r="C875" s="76"/>
      <c r="D875" s="98"/>
      <c r="E875" s="7"/>
      <c r="F875" s="7"/>
      <c r="G875" s="16"/>
      <c r="H875" s="6"/>
    </row>
    <row r="876" customFormat="false" ht="15" hidden="false" customHeight="true" outlineLevel="0" collapsed="false">
      <c r="A876" s="6" t="s">
        <v>12</v>
      </c>
      <c r="B876" s="6"/>
      <c r="C876" s="107"/>
      <c r="D876" s="98"/>
      <c r="E876" s="7"/>
      <c r="F876" s="7" t="n">
        <f aca="false">SUM(F855:F875)</f>
        <v>0</v>
      </c>
      <c r="G876" s="16" t="n">
        <f aca="false">SUM(G855:G875)</f>
        <v>0</v>
      </c>
      <c r="H876" s="6"/>
    </row>
    <row r="877" customFormat="false" ht="15" hidden="false" customHeight="true" outlineLevel="0" collapsed="false">
      <c r="A877" s="103" t="s">
        <v>72</v>
      </c>
      <c r="B877" s="103"/>
      <c r="C877" s="103"/>
      <c r="D877" s="103"/>
      <c r="E877" s="103"/>
      <c r="F877" s="103"/>
      <c r="G877" s="103"/>
      <c r="H877" s="103"/>
    </row>
    <row r="878" customFormat="false" ht="15" hidden="false" customHeight="true" outlineLevel="0" collapsed="false">
      <c r="A878" s="47"/>
      <c r="B878" s="47"/>
      <c r="C878" s="104"/>
      <c r="D878" s="105"/>
      <c r="E878" s="104"/>
      <c r="F878" s="104"/>
      <c r="G878" s="106"/>
      <c r="H878" s="104"/>
    </row>
    <row r="879" customFormat="false" ht="15" hidden="false" customHeight="true" outlineLevel="0" collapsed="false"/>
  </sheetData>
  <mergeCells count="202">
    <mergeCell ref="A1:H1"/>
    <mergeCell ref="D2:F2"/>
    <mergeCell ref="G2:H2"/>
    <mergeCell ref="A4:A14"/>
    <mergeCell ref="G4:G14"/>
    <mergeCell ref="A15:A16"/>
    <mergeCell ref="G15:G16"/>
    <mergeCell ref="A17:A18"/>
    <mergeCell ref="G17:G18"/>
    <mergeCell ref="A19:A20"/>
    <mergeCell ref="G19:G20"/>
    <mergeCell ref="A22:A23"/>
    <mergeCell ref="G22:G23"/>
    <mergeCell ref="A26:H26"/>
    <mergeCell ref="A29:H29"/>
    <mergeCell ref="D30:F30"/>
    <mergeCell ref="G30:H30"/>
    <mergeCell ref="A32:A41"/>
    <mergeCell ref="G32:G41"/>
    <mergeCell ref="A42:A43"/>
    <mergeCell ref="G42:G43"/>
    <mergeCell ref="A44:A45"/>
    <mergeCell ref="G44:G45"/>
    <mergeCell ref="A46:A47"/>
    <mergeCell ref="G46:G47"/>
    <mergeCell ref="A49:A51"/>
    <mergeCell ref="G49:G51"/>
    <mergeCell ref="A54:H54"/>
    <mergeCell ref="A58:H58"/>
    <mergeCell ref="D59:F59"/>
    <mergeCell ref="G59:H59"/>
    <mergeCell ref="A61:A71"/>
    <mergeCell ref="G61:G71"/>
    <mergeCell ref="A72:A73"/>
    <mergeCell ref="G72:G73"/>
    <mergeCell ref="A74:A75"/>
    <mergeCell ref="G74:G75"/>
    <mergeCell ref="A76:A77"/>
    <mergeCell ref="G76:G77"/>
    <mergeCell ref="A79:A80"/>
    <mergeCell ref="G79:G80"/>
    <mergeCell ref="A83:H83"/>
    <mergeCell ref="A86:H86"/>
    <mergeCell ref="D87:F87"/>
    <mergeCell ref="G87:H87"/>
    <mergeCell ref="A89:A98"/>
    <mergeCell ref="G89:G98"/>
    <mergeCell ref="A99:A100"/>
    <mergeCell ref="G99:G100"/>
    <mergeCell ref="A101:A103"/>
    <mergeCell ref="G101:G103"/>
    <mergeCell ref="A106:A108"/>
    <mergeCell ref="G106:G108"/>
    <mergeCell ref="A111:H111"/>
    <mergeCell ref="A115:H115"/>
    <mergeCell ref="D116:F116"/>
    <mergeCell ref="G116:H116"/>
    <mergeCell ref="A118:A129"/>
    <mergeCell ref="G118:G129"/>
    <mergeCell ref="A130:A131"/>
    <mergeCell ref="G130:G131"/>
    <mergeCell ref="A132:A133"/>
    <mergeCell ref="G132:G133"/>
    <mergeCell ref="A136:A137"/>
    <mergeCell ref="G136:G137"/>
    <mergeCell ref="A140:H140"/>
    <mergeCell ref="A143:H143"/>
    <mergeCell ref="D144:F144"/>
    <mergeCell ref="G144:H144"/>
    <mergeCell ref="A146:A156"/>
    <mergeCell ref="G146:G156"/>
    <mergeCell ref="A158:A160"/>
    <mergeCell ref="G158:G160"/>
    <mergeCell ref="A163:A165"/>
    <mergeCell ref="G163:G165"/>
    <mergeCell ref="A168:H168"/>
    <mergeCell ref="A172:H172"/>
    <mergeCell ref="D173:F173"/>
    <mergeCell ref="G173:H173"/>
    <mergeCell ref="A175:A183"/>
    <mergeCell ref="G175:G183"/>
    <mergeCell ref="A184:A185"/>
    <mergeCell ref="G184:G185"/>
    <mergeCell ref="A186:A187"/>
    <mergeCell ref="G186:G187"/>
    <mergeCell ref="A189:A190"/>
    <mergeCell ref="G189:G190"/>
    <mergeCell ref="A191:A194"/>
    <mergeCell ref="G191:G194"/>
    <mergeCell ref="A197:H197"/>
    <mergeCell ref="A200:H200"/>
    <mergeCell ref="D201:F201"/>
    <mergeCell ref="G201:H201"/>
    <mergeCell ref="A203:A212"/>
    <mergeCell ref="G203:G212"/>
    <mergeCell ref="A213:A214"/>
    <mergeCell ref="G213:G214"/>
    <mergeCell ref="A215:A216"/>
    <mergeCell ref="G215:G216"/>
    <mergeCell ref="A219:A222"/>
    <mergeCell ref="G219:G222"/>
    <mergeCell ref="A225:H225"/>
    <mergeCell ref="A229:H229"/>
    <mergeCell ref="D230:F230"/>
    <mergeCell ref="G230:H230"/>
    <mergeCell ref="A232:A240"/>
    <mergeCell ref="G232:G240"/>
    <mergeCell ref="A241:A242"/>
    <mergeCell ref="G241:G242"/>
    <mergeCell ref="A243:A245"/>
    <mergeCell ref="G243:G245"/>
    <mergeCell ref="A248:A251"/>
    <mergeCell ref="G248:G251"/>
    <mergeCell ref="A254:H254"/>
    <mergeCell ref="A257:H257"/>
    <mergeCell ref="D258:F258"/>
    <mergeCell ref="G258:H258"/>
    <mergeCell ref="A282:H282"/>
    <mergeCell ref="A286:H286"/>
    <mergeCell ref="D287:F287"/>
    <mergeCell ref="G287:H287"/>
    <mergeCell ref="A311:H311"/>
    <mergeCell ref="A314:H314"/>
    <mergeCell ref="D315:F315"/>
    <mergeCell ref="G315:H315"/>
    <mergeCell ref="A339:H339"/>
    <mergeCell ref="A343:H343"/>
    <mergeCell ref="D344:F344"/>
    <mergeCell ref="G344:H344"/>
    <mergeCell ref="A368:H368"/>
    <mergeCell ref="A371:H371"/>
    <mergeCell ref="D372:F372"/>
    <mergeCell ref="G372:H372"/>
    <mergeCell ref="A396:H396"/>
    <mergeCell ref="A400:H400"/>
    <mergeCell ref="D401:F401"/>
    <mergeCell ref="G401:H401"/>
    <mergeCell ref="A425:H425"/>
    <mergeCell ref="A428:H428"/>
    <mergeCell ref="D429:F429"/>
    <mergeCell ref="G429:H429"/>
    <mergeCell ref="A453:H453"/>
    <mergeCell ref="A457:H457"/>
    <mergeCell ref="D458:F458"/>
    <mergeCell ref="G458:H458"/>
    <mergeCell ref="A482:H482"/>
    <mergeCell ref="A485:H485"/>
    <mergeCell ref="D486:F486"/>
    <mergeCell ref="G486:H486"/>
    <mergeCell ref="A510:H510"/>
    <mergeCell ref="A514:H514"/>
    <mergeCell ref="D515:F515"/>
    <mergeCell ref="G515:H515"/>
    <mergeCell ref="A539:H539"/>
    <mergeCell ref="A542:H542"/>
    <mergeCell ref="D543:F543"/>
    <mergeCell ref="G543:H543"/>
    <mergeCell ref="A567:H567"/>
    <mergeCell ref="A571:H571"/>
    <mergeCell ref="D572:F572"/>
    <mergeCell ref="G572:H572"/>
    <mergeCell ref="A596:H596"/>
    <mergeCell ref="A599:H599"/>
    <mergeCell ref="D600:F600"/>
    <mergeCell ref="G600:H600"/>
    <mergeCell ref="A624:H624"/>
    <mergeCell ref="A628:H628"/>
    <mergeCell ref="D629:F629"/>
    <mergeCell ref="G629:H629"/>
    <mergeCell ref="A653:H653"/>
    <mergeCell ref="A656:H656"/>
    <mergeCell ref="D657:F657"/>
    <mergeCell ref="G657:H657"/>
    <mergeCell ref="A681:H681"/>
    <mergeCell ref="A684:H684"/>
    <mergeCell ref="D685:F685"/>
    <mergeCell ref="G685:H685"/>
    <mergeCell ref="A709:H709"/>
    <mergeCell ref="A712:H712"/>
    <mergeCell ref="D713:F713"/>
    <mergeCell ref="G713:H713"/>
    <mergeCell ref="A737:H737"/>
    <mergeCell ref="A741:H741"/>
    <mergeCell ref="D742:F742"/>
    <mergeCell ref="G742:H742"/>
    <mergeCell ref="A766:H766"/>
    <mergeCell ref="A769:H769"/>
    <mergeCell ref="D770:F770"/>
    <mergeCell ref="G770:H770"/>
    <mergeCell ref="A795:H795"/>
    <mergeCell ref="A797:H797"/>
    <mergeCell ref="D798:F798"/>
    <mergeCell ref="G798:H798"/>
    <mergeCell ref="A822:H822"/>
    <mergeCell ref="A825:H825"/>
    <mergeCell ref="D826:F826"/>
    <mergeCell ref="G826:H826"/>
    <mergeCell ref="A850:H850"/>
    <mergeCell ref="A852:H852"/>
    <mergeCell ref="D853:F853"/>
    <mergeCell ref="G853:H853"/>
    <mergeCell ref="A877:H877"/>
  </mergeCells>
  <dataValidations count="2">
    <dataValidation allowBlank="false" errorStyle="stop" operator="between" showDropDown="false" showErrorMessage="true" showInputMessage="false" sqref="D4:D15 E16 D17:D24 D73" type="none">
      <formula1>0</formula1>
      <formula2>0</formula2>
    </dataValidation>
    <dataValidation allowBlank="false" errorStyle="stop" operator="between" showDropDown="false" showErrorMessage="true" showInputMessage="false" sqref="B4:B24 B32:B38 B40:B52 B61:B81 B89:B109" type="list">
      <formula1>入库单!$B:$B</formula1>
      <formula2>0</formula2>
    </dataValidation>
  </dataValidations>
  <printOptions headings="false" gridLines="false" gridLinesSet="true" horizontalCentered="false" verticalCentered="false"/>
  <pageMargins left="0.432638888888889" right="0" top="0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0D0C"/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2" activeCellId="0" sqref="B22"/>
    </sheetView>
  </sheetViews>
  <sheetFormatPr defaultColWidth="9" defaultRowHeight="14.25" zeroHeight="false" outlineLevelRow="0" outlineLevelCol="0"/>
  <cols>
    <col collapsed="false" customWidth="true" hidden="false" outlineLevel="0" max="1" min="1" style="11" width="22.68"/>
    <col collapsed="false" customWidth="true" hidden="false" outlineLevel="0" max="3" min="2" style="11" width="31.88"/>
    <col collapsed="false" customWidth="true" hidden="false" outlineLevel="0" max="4" min="4" style="11" width="23.87"/>
  </cols>
  <sheetData>
    <row r="1" customFormat="false" ht="27" hidden="false" customHeight="true" outlineLevel="0" collapsed="false">
      <c r="A1" s="12" t="s">
        <v>145</v>
      </c>
      <c r="B1" s="12"/>
      <c r="C1" s="12"/>
    </row>
    <row r="2" customFormat="false" ht="15.75" hidden="false" customHeight="true" outlineLevel="0" collapsed="false">
      <c r="A2" s="13" t="str">
        <f aca="false">"编制单位：********小学       单位：元         2024年1月10日"</f>
        <v>编制单位：********小学       单位：元         2024年1月10日</v>
      </c>
      <c r="B2" s="13"/>
      <c r="C2" s="13"/>
      <c r="D2" s="14"/>
      <c r="E2" s="14"/>
      <c r="F2" s="14"/>
    </row>
    <row r="3" customFormat="false" ht="23.25" hidden="false" customHeight="true" outlineLevel="0" collapsed="false">
      <c r="A3" s="15" t="s">
        <v>14</v>
      </c>
      <c r="B3" s="15" t="s">
        <v>15</v>
      </c>
      <c r="C3" s="15" t="s">
        <v>3</v>
      </c>
    </row>
    <row r="4" customFormat="false" ht="23.25" hidden="false" customHeight="true" outlineLevel="0" collapsed="false">
      <c r="A4" s="15" t="s">
        <v>4</v>
      </c>
      <c r="B4" s="16" t="n">
        <f aca="false">SUM(出库单!G4,出库单!G32,出库单!G61,出库单!G89,出库单!G118,出库单!G146,出库单!G175,出库单!G203,出库单!G232)</f>
        <v>1450.1</v>
      </c>
      <c r="C4" s="7"/>
    </row>
    <row r="5" customFormat="false" ht="23.25" hidden="false" customHeight="true" outlineLevel="0" collapsed="false">
      <c r="A5" s="15" t="s">
        <v>6</v>
      </c>
      <c r="B5" s="16" t="n">
        <f aca="false">SUM(出库单!G15,出库单!G42,出库单!G72,出库单!G99,出库单!G130,出库单!G157,出库单!G184,出库单!G213,出库单!G241)</f>
        <v>3007.5</v>
      </c>
      <c r="C5" s="7"/>
    </row>
    <row r="6" customFormat="false" ht="23.25" hidden="false" customHeight="true" outlineLevel="0" collapsed="false">
      <c r="A6" s="15" t="s">
        <v>7</v>
      </c>
      <c r="B6" s="16" t="n">
        <f aca="false">SUM(出库单!G19,出库单!G46,出库单!G76,出库单!G104,出库单!G134,出库单!G161,出库单!G188,出库单!G217,出库单!G246)</f>
        <v>1221.72</v>
      </c>
      <c r="C6" s="7"/>
    </row>
    <row r="7" customFormat="false" ht="23.25" hidden="false" customHeight="true" outlineLevel="0" collapsed="false">
      <c r="A7" s="15" t="s">
        <v>8</v>
      </c>
      <c r="B7" s="16" t="n">
        <f aca="false">SUM(出库单!G17,出库单!G44,出库单!G74,出库单!G101,出库单!G132,出库单!G158,出库单!G186,出库单!G215,出库单!G243)</f>
        <v>1785.6</v>
      </c>
      <c r="C7" s="7"/>
    </row>
    <row r="8" customFormat="false" ht="23.25" hidden="false" customHeight="true" outlineLevel="0" collapsed="false">
      <c r="A8" s="15" t="s">
        <v>9</v>
      </c>
      <c r="B8" s="16" t="n">
        <f aca="false">SUM(出库单!G21,出库单!G48,出库单!G78,出库单!G105,出库单!G135,出库单!G162,出库单!G189,出库单!G218,出库单!G247)</f>
        <v>810</v>
      </c>
      <c r="C8" s="7"/>
    </row>
    <row r="9" customFormat="false" ht="23.25" hidden="false" customHeight="true" outlineLevel="0" collapsed="false">
      <c r="A9" s="15" t="s">
        <v>10</v>
      </c>
      <c r="B9" s="16" t="n">
        <f aca="false">SUM(出库单!G22,出库单!G49,出库单!G79,出库单!G106,出库单!G136,出库单!G163,出库单!G191,出库单!G219,出库单!G248)</f>
        <v>195.676666666667</v>
      </c>
      <c r="C9" s="7"/>
    </row>
    <row r="10" customFormat="false" ht="23.25" hidden="false" customHeight="true" outlineLevel="0" collapsed="false">
      <c r="A10" s="15" t="s">
        <v>11</v>
      </c>
      <c r="B10" s="7" t="n">
        <f aca="false">SUM(出库单!G24,出库单!G52,出库单!G81,出库单!G109,出库单!G138,出库单!G166,出库单!G195,出库单!G223,出库单!G252)</f>
        <v>0</v>
      </c>
      <c r="C10" s="7"/>
      <c r="D10" s="119"/>
      <c r="E10" s="120"/>
      <c r="F10" s="11"/>
    </row>
    <row r="11" customFormat="false" ht="23.25" hidden="false" customHeight="true" outlineLevel="0" collapsed="false">
      <c r="A11" s="19" t="str">
        <f aca="false">"总金额（大写)：捌千肆佰柒拾元陆角整    ¥"&amp;FIXED(SUM(B4:B10),2,1)</f>
        <v>总金额（大写)：捌千肆佰柒拾元陆角整    ¥8470.60</v>
      </c>
      <c r="B11" s="19"/>
      <c r="C11" s="19"/>
    </row>
    <row r="12" customFormat="false" ht="23.25" hidden="false" customHeight="true" outlineLevel="0" collapsed="false">
      <c r="A12" s="19" t="s">
        <v>16</v>
      </c>
      <c r="B12" s="19"/>
      <c r="C12" s="19"/>
    </row>
    <row r="13" customFormat="false" ht="23.25" hidden="false" customHeight="true" outlineLevel="0" collapsed="false">
      <c r="A13" s="19" t="s">
        <v>17</v>
      </c>
      <c r="B13" s="19"/>
      <c r="C13" s="19"/>
    </row>
    <row r="14" customFormat="false" ht="23.25" hidden="false" customHeight="true" outlineLevel="0" collapsed="false">
      <c r="A14" s="19" t="s">
        <v>18</v>
      </c>
      <c r="B14" s="19"/>
      <c r="C14" s="19"/>
    </row>
    <row r="15" customFormat="false" ht="19.5" hidden="false" customHeight="true" outlineLevel="0" collapsed="false">
      <c r="A15" s="20" t="s">
        <v>146</v>
      </c>
      <c r="B15" s="20"/>
      <c r="C15" s="20"/>
    </row>
    <row r="16" customFormat="false" ht="9.75" hidden="false" customHeight="true" outlineLevel="0" collapsed="false">
      <c r="A16" s="20"/>
      <c r="B16" s="20"/>
      <c r="C16" s="20"/>
    </row>
    <row r="17" customFormat="false" ht="3" hidden="false" customHeight="true" outlineLevel="0" collapsed="false">
      <c r="A17" s="21"/>
      <c r="B17" s="21"/>
      <c r="C17" s="21"/>
    </row>
    <row r="18" customFormat="false" ht="19.5" hidden="false" customHeight="true" outlineLevel="0" collapsed="false">
      <c r="E18" s="11"/>
    </row>
    <row r="19" customFormat="false" ht="19.5" hidden="false" customHeight="true" outlineLevel="0" collapsed="false"/>
    <row r="20" customFormat="false" ht="19.5" hidden="false" customHeight="true" outlineLevel="0" collapsed="false"/>
    <row r="21" customFormat="false" ht="19.5" hidden="false" customHeight="true" outlineLevel="0" collapsed="false"/>
    <row r="22" customFormat="false" ht="19.5" hidden="false" customHeight="true" outlineLevel="0" collapsed="false"/>
    <row r="23" customFormat="false" ht="19.5" hidden="false" customHeight="true" outlineLevel="0" collapsed="false">
      <c r="E23" s="11"/>
    </row>
    <row r="24" customFormat="false" ht="19.5" hidden="false" customHeight="true" outlineLevel="0" collapsed="false"/>
    <row r="25" customFormat="false" ht="19.5" hidden="false" customHeight="true" outlineLevel="0" collapsed="false">
      <c r="B25" s="18"/>
    </row>
    <row r="26" customFormat="false" ht="19.5" hidden="false" customHeight="true" outlineLevel="0" collapsed="false"/>
    <row r="27" customFormat="false" ht="19.5" hidden="false" customHeight="true" outlineLevel="0" collapsed="false">
      <c r="E27" s="11"/>
    </row>
    <row r="28" customFormat="false" ht="19.5" hidden="false" customHeight="true" outlineLevel="0" collapsed="false"/>
    <row r="29" customFormat="false" ht="19.5" hidden="false" customHeight="true" outlineLevel="0" collapsed="false"/>
    <row r="30" customFormat="false" ht="19.5" hidden="false" customHeight="true" outlineLevel="0" collapsed="false"/>
    <row r="31" customFormat="false" ht="19.5" hidden="false" customHeight="true" outlineLevel="0" collapsed="false"/>
    <row r="32" customFormat="false" ht="19.5" hidden="false" customHeight="true" outlineLevel="0" collapsed="false"/>
    <row r="33" customFormat="false" ht="19.5" hidden="false" customHeight="true" outlineLevel="0" collapsed="false"/>
    <row r="34" customFormat="false" ht="19.5" hidden="false" customHeight="true" outlineLevel="0" collapsed="false"/>
    <row r="35" customFormat="false" ht="21" hidden="false" customHeight="true" outlineLevel="0" collapsed="false"/>
    <row r="36" customFormat="false" ht="15" hidden="false" customHeight="false" outlineLevel="0" collapsed="false"/>
  </sheetData>
  <mergeCells count="7">
    <mergeCell ref="A1:C1"/>
    <mergeCell ref="A2:C2"/>
    <mergeCell ref="A11:C11"/>
    <mergeCell ref="A12:C12"/>
    <mergeCell ref="A13:C13"/>
    <mergeCell ref="A14:C14"/>
    <mergeCell ref="A15:C16"/>
  </mergeCells>
  <printOptions headings="false" gridLines="false" gridLinesSet="true" horizontalCentered="false" verticalCentered="false"/>
  <pageMargins left="0.75" right="0.156944444444444" top="0.196527777777778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819E"/>
    <pageSetUpPr fitToPage="false"/>
  </sheetPr>
  <dimension ref="A1:XFD182"/>
  <sheetViews>
    <sheetView showFormulas="false" showGridLines="true" showRowColHeaders="true" showZeros="true" rightToLeft="false" tabSelected="false" showOutlineSymbols="true" defaultGridColor="true" view="normal" topLeftCell="A1048531" colorId="64" zoomScale="80" zoomScaleNormal="80" zoomScalePageLayoutView="100" workbookViewId="0">
      <selection pane="topLeft" activeCell="A183" activeCellId="0" sqref="A183"/>
    </sheetView>
  </sheetViews>
  <sheetFormatPr defaultColWidth="9" defaultRowHeight="12.8" zeroHeight="false" outlineLevelRow="0" outlineLevelCol="0"/>
  <cols>
    <col collapsed="false" customWidth="true" hidden="false" outlineLevel="0" max="1" min="1" style="55" width="21.08"/>
    <col collapsed="false" customWidth="true" hidden="false" outlineLevel="0" max="2" min="2" style="55" width="4.99"/>
    <col collapsed="false" customWidth="true" hidden="false" outlineLevel="0" max="3" min="3" style="55" width="7.58"/>
    <col collapsed="false" customWidth="true" hidden="false" outlineLevel="0" max="4" min="4" style="53" width="11.59"/>
    <col collapsed="false" customWidth="false" hidden="false" outlineLevel="0" max="5" min="5" style="55" width="8.99"/>
    <col collapsed="false" customWidth="true" hidden="false" outlineLevel="0" max="6" min="6" style="53" width="11.68"/>
    <col collapsed="false" customWidth="true" hidden="false" outlineLevel="0" max="8" min="7" style="55" width="7.5"/>
    <col collapsed="false" customWidth="true" hidden="false" outlineLevel="0" max="9" min="9" style="55" width="5.68"/>
    <col collapsed="false" customWidth="true" hidden="false" outlineLevel="0" max="10" min="10" style="55" width="11.5"/>
    <col collapsed="false" customWidth="true" hidden="false" outlineLevel="0" max="11" min="11" style="55" width="17.83"/>
    <col collapsed="false" customWidth="true" hidden="false" outlineLevel="0" max="12" min="12" style="55" width="8.51"/>
    <col collapsed="false" customWidth="false" hidden="false" outlineLevel="0" max="256" min="13" style="55" width="8.99"/>
    <col collapsed="false" customWidth="false" hidden="false" outlineLevel="0" max="16383" min="257" style="11" width="9"/>
    <col collapsed="false" customWidth="true" hidden="false" outlineLevel="0" max="16384" min="16384" style="11" width="9.48"/>
  </cols>
  <sheetData>
    <row r="1" s="55" customFormat="true" ht="22.5" hidden="false" customHeight="true" outlineLevel="0" collapsed="false">
      <c r="A1" s="54" t="s">
        <v>147</v>
      </c>
      <c r="B1" s="54"/>
      <c r="C1" s="54"/>
      <c r="D1" s="54"/>
      <c r="E1" s="54"/>
      <c r="F1" s="54"/>
      <c r="G1" s="54"/>
      <c r="H1" s="54"/>
      <c r="I1" s="54"/>
      <c r="XFD1" s="11"/>
    </row>
    <row r="2" customFormat="false" ht="14.25" hidden="false" customHeight="true" outlineLevel="0" collapsed="false">
      <c r="A2" s="121" t="s">
        <v>148</v>
      </c>
      <c r="B2" s="121"/>
      <c r="C2" s="121"/>
      <c r="D2" s="121"/>
      <c r="E2" s="121"/>
      <c r="F2" s="121"/>
      <c r="G2" s="121"/>
      <c r="H2" s="121"/>
      <c r="I2" s="121"/>
    </row>
    <row r="3" customFormat="false" ht="14.25" hidden="false" customHeight="true" outlineLevel="0" collapsed="false">
      <c r="A3" s="15" t="s">
        <v>49</v>
      </c>
      <c r="B3" s="122" t="s">
        <v>149</v>
      </c>
      <c r="C3" s="122" t="s">
        <v>150</v>
      </c>
      <c r="D3" s="122"/>
      <c r="E3" s="122" t="s">
        <v>151</v>
      </c>
      <c r="F3" s="122"/>
      <c r="G3" s="122" t="s">
        <v>152</v>
      </c>
      <c r="H3" s="122"/>
      <c r="I3" s="122" t="s">
        <v>153</v>
      </c>
    </row>
    <row r="4" customFormat="false" ht="14.25" hidden="false" customHeight="true" outlineLevel="0" collapsed="false">
      <c r="A4" s="15"/>
      <c r="B4" s="15"/>
      <c r="C4" s="122" t="s">
        <v>154</v>
      </c>
      <c r="D4" s="123" t="s">
        <v>155</v>
      </c>
      <c r="E4" s="122" t="s">
        <v>154</v>
      </c>
      <c r="F4" s="123" t="s">
        <v>155</v>
      </c>
      <c r="G4" s="122" t="s">
        <v>154</v>
      </c>
      <c r="H4" s="122" t="s">
        <v>155</v>
      </c>
      <c r="I4" s="122"/>
    </row>
    <row r="5" customFormat="false" ht="15" hidden="false" customHeight="true" outlineLevel="0" collapsed="false">
      <c r="A5" s="15" t="s">
        <v>70</v>
      </c>
      <c r="B5" s="124" t="s">
        <v>71</v>
      </c>
      <c r="C5" s="6" t="n">
        <v>1</v>
      </c>
      <c r="D5" s="62" t="n">
        <v>81</v>
      </c>
      <c r="E5" s="6" t="n">
        <v>1</v>
      </c>
      <c r="F5" s="16" t="n">
        <v>81</v>
      </c>
      <c r="G5" s="122"/>
      <c r="H5" s="122"/>
      <c r="I5" s="122"/>
    </row>
    <row r="6" customFormat="false" ht="15" hidden="false" customHeight="true" outlineLevel="0" collapsed="false">
      <c r="A6" s="15" t="s">
        <v>80</v>
      </c>
      <c r="B6" s="124" t="s">
        <v>64</v>
      </c>
      <c r="C6" s="6" t="n">
        <v>10</v>
      </c>
      <c r="D6" s="62" t="n">
        <v>159</v>
      </c>
      <c r="E6" s="6" t="n">
        <v>10</v>
      </c>
      <c r="F6" s="16" t="n">
        <v>159</v>
      </c>
      <c r="G6" s="15"/>
      <c r="H6" s="15"/>
      <c r="I6" s="15"/>
    </row>
    <row r="7" customFormat="false" ht="14.25" hidden="false" customHeight="true" outlineLevel="0" collapsed="false">
      <c r="A7" s="15" t="s">
        <v>81</v>
      </c>
      <c r="B7" s="124" t="s">
        <v>82</v>
      </c>
      <c r="C7" s="6" t="n">
        <v>11</v>
      </c>
      <c r="D7" s="62" t="n">
        <v>82.5</v>
      </c>
      <c r="E7" s="6" t="n">
        <v>11</v>
      </c>
      <c r="F7" s="16" t="n">
        <v>82.5</v>
      </c>
      <c r="G7" s="15"/>
      <c r="H7" s="15"/>
      <c r="I7" s="15"/>
    </row>
    <row r="8" customFormat="false" ht="14.25" hidden="false" customHeight="true" outlineLevel="0" collapsed="false">
      <c r="A8" s="15" t="s">
        <v>97</v>
      </c>
      <c r="B8" s="124" t="s">
        <v>64</v>
      </c>
      <c r="C8" s="6" t="n">
        <v>34</v>
      </c>
      <c r="D8" s="62" t="n">
        <v>93.5</v>
      </c>
      <c r="E8" s="6" t="n">
        <v>34</v>
      </c>
      <c r="F8" s="16" t="n">
        <v>93.5</v>
      </c>
      <c r="G8" s="15"/>
      <c r="H8" s="15"/>
      <c r="I8" s="15"/>
    </row>
    <row r="9" customFormat="false" ht="14.25" hidden="false" customHeight="true" outlineLevel="0" collapsed="false">
      <c r="A9" s="15" t="s">
        <v>81</v>
      </c>
      <c r="B9" s="124" t="s">
        <v>82</v>
      </c>
      <c r="C9" s="6" t="n">
        <v>2</v>
      </c>
      <c r="D9" s="62" t="n">
        <v>15</v>
      </c>
      <c r="E9" s="6" t="n">
        <v>2</v>
      </c>
      <c r="F9" s="16" t="n">
        <v>15</v>
      </c>
      <c r="G9" s="15"/>
      <c r="H9" s="15"/>
      <c r="I9" s="15"/>
    </row>
    <row r="10" customFormat="false" ht="14.25" hidden="false" customHeight="true" outlineLevel="0" collapsed="false">
      <c r="A10" s="6" t="s">
        <v>98</v>
      </c>
      <c r="B10" s="124" t="s">
        <v>82</v>
      </c>
      <c r="C10" s="6" t="n">
        <v>2</v>
      </c>
      <c r="D10" s="62" t="n">
        <v>14.8133333333333</v>
      </c>
      <c r="E10" s="6" t="n">
        <v>2</v>
      </c>
      <c r="F10" s="16" t="n">
        <v>14.8133333333333</v>
      </c>
      <c r="G10" s="15"/>
      <c r="H10" s="15"/>
      <c r="I10" s="15"/>
    </row>
    <row r="11" customFormat="false" ht="14.25" hidden="false" customHeight="true" outlineLevel="0" collapsed="false">
      <c r="A11" s="6"/>
      <c r="B11" s="124"/>
      <c r="C11" s="6"/>
      <c r="D11" s="62"/>
      <c r="E11" s="6"/>
      <c r="F11" s="16"/>
      <c r="G11" s="15"/>
      <c r="H11" s="15"/>
      <c r="I11" s="15"/>
    </row>
    <row r="12" customFormat="false" ht="14.25" hidden="false" customHeight="true" outlineLevel="0" collapsed="false">
      <c r="A12" s="6"/>
      <c r="B12" s="124"/>
      <c r="C12" s="6"/>
      <c r="D12" s="62"/>
      <c r="E12" s="6"/>
      <c r="F12" s="16"/>
      <c r="G12" s="15"/>
      <c r="H12" s="15"/>
      <c r="I12" s="15"/>
    </row>
    <row r="13" customFormat="false" ht="14.25" hidden="false" customHeight="true" outlineLevel="0" collapsed="false">
      <c r="A13" s="6"/>
      <c r="B13" s="124"/>
      <c r="C13" s="6"/>
      <c r="D13" s="62"/>
      <c r="E13" s="6"/>
      <c r="F13" s="16"/>
      <c r="G13" s="15"/>
      <c r="H13" s="15"/>
      <c r="I13" s="15"/>
    </row>
    <row r="14" customFormat="false" ht="14.25" hidden="false" customHeight="true" outlineLevel="0" collapsed="false">
      <c r="A14" s="102"/>
      <c r="B14" s="124"/>
      <c r="C14" s="6"/>
      <c r="D14" s="62"/>
      <c r="E14" s="6"/>
      <c r="F14" s="16"/>
      <c r="G14" s="15"/>
      <c r="H14" s="15"/>
      <c r="I14" s="15"/>
    </row>
    <row r="15" customFormat="false" ht="14.25" hidden="false" customHeight="true" outlineLevel="0" collapsed="false">
      <c r="A15" s="102"/>
      <c r="B15" s="124"/>
      <c r="C15" s="6"/>
      <c r="D15" s="62"/>
      <c r="E15" s="6"/>
      <c r="F15" s="16"/>
      <c r="G15" s="15"/>
      <c r="H15" s="15"/>
      <c r="I15" s="15"/>
    </row>
    <row r="16" customFormat="false" ht="14.25" hidden="false" customHeight="true" outlineLevel="0" collapsed="false">
      <c r="A16" s="102"/>
      <c r="B16" s="124"/>
      <c r="C16" s="6"/>
      <c r="D16" s="62"/>
      <c r="E16" s="6"/>
      <c r="F16" s="16"/>
      <c r="G16" s="15"/>
      <c r="H16" s="15"/>
      <c r="I16" s="15"/>
    </row>
    <row r="17" customFormat="false" ht="14.25" hidden="false" customHeight="true" outlineLevel="0" collapsed="false">
      <c r="A17" s="102"/>
      <c r="B17" s="124"/>
      <c r="C17" s="6"/>
      <c r="D17" s="62"/>
      <c r="E17" s="6"/>
      <c r="F17" s="16"/>
      <c r="G17" s="15"/>
      <c r="H17" s="15"/>
      <c r="I17" s="15"/>
    </row>
    <row r="18" customFormat="false" ht="14.25" hidden="false" customHeight="true" outlineLevel="0" collapsed="false">
      <c r="A18" s="15"/>
      <c r="B18" s="67" t="str">
        <f aca="false">IFERROR(VLOOKUP(A18,#REF!,2,0),"")</f>
        <v/>
      </c>
      <c r="C18" s="15"/>
      <c r="D18" s="62"/>
      <c r="E18" s="6" t="str">
        <f aca="false">IF(ISBLANK(C18),"",ROUND(C18,2))</f>
        <v/>
      </c>
      <c r="F18" s="16" t="str">
        <f aca="false">IF(ISBLANK(D18),"",ROUND(D18,2))</f>
        <v/>
      </c>
      <c r="G18" s="15"/>
      <c r="H18" s="15"/>
      <c r="I18" s="15"/>
    </row>
    <row r="19" customFormat="false" ht="14.25" hidden="false" customHeight="true" outlineLevel="0" collapsed="false">
      <c r="A19" s="15"/>
      <c r="B19" s="67" t="str">
        <f aca="false">IFERROR(VLOOKUP(A19,#REF!,2,0),"")</f>
        <v/>
      </c>
      <c r="C19" s="15"/>
      <c r="D19" s="62"/>
      <c r="E19" s="6" t="str">
        <f aca="false">IF(ISBLANK(C19),"",ROUND(C19,2))</f>
        <v/>
      </c>
      <c r="F19" s="16" t="str">
        <f aca="false">IF(ISBLANK(D19),"",ROUND(D19,2))</f>
        <v/>
      </c>
      <c r="G19" s="15"/>
      <c r="H19" s="15"/>
      <c r="I19" s="15"/>
    </row>
    <row r="20" customFormat="false" ht="14.25" hidden="false" customHeight="true" outlineLevel="0" collapsed="false">
      <c r="A20" s="15"/>
      <c r="B20" s="67" t="str">
        <f aca="false">IFERROR(VLOOKUP(A20,#REF!,2,0),"")</f>
        <v/>
      </c>
      <c r="C20" s="15"/>
      <c r="D20" s="62"/>
      <c r="E20" s="6" t="str">
        <f aca="false">IF(ISBLANK(C20),"",ROUND(C20,2))</f>
        <v/>
      </c>
      <c r="F20" s="16" t="str">
        <f aca="false">IF(ISBLANK(D20),"",ROUND(D20,2))</f>
        <v/>
      </c>
      <c r="G20" s="15"/>
      <c r="H20" s="15"/>
      <c r="I20" s="15"/>
    </row>
    <row r="21" customFormat="false" ht="14.25" hidden="false" customHeight="true" outlineLevel="0" collapsed="false">
      <c r="A21" s="15"/>
      <c r="B21" s="67" t="str">
        <f aca="false">IFERROR(VLOOKUP(A21,#REF!,2,0),"")</f>
        <v/>
      </c>
      <c r="C21" s="15"/>
      <c r="D21" s="62"/>
      <c r="E21" s="6" t="str">
        <f aca="false">IF(ISBLANK(C21),"",ROUND(C21,2))</f>
        <v/>
      </c>
      <c r="F21" s="16" t="str">
        <f aca="false">IF(ISBLANK(D21),"",ROUND(D21,2))</f>
        <v/>
      </c>
      <c r="G21" s="15"/>
      <c r="H21" s="15"/>
      <c r="I21" s="15"/>
    </row>
    <row r="22" customFormat="false" ht="14.25" hidden="false" customHeight="true" outlineLevel="0" collapsed="false">
      <c r="A22" s="15" t="s">
        <v>12</v>
      </c>
      <c r="B22" s="15"/>
      <c r="C22" s="15"/>
      <c r="D22" s="62" t="n">
        <f aca="false">SUM(D5:D21)</f>
        <v>445.813333333333</v>
      </c>
      <c r="E22" s="15"/>
      <c r="F22" s="62" t="n">
        <f aca="false">SUM(F5:F21)</f>
        <v>445.813333333333</v>
      </c>
      <c r="G22" s="15"/>
      <c r="H22" s="15" t="n">
        <f aca="false">SUM(H5:H21)</f>
        <v>0</v>
      </c>
      <c r="I22" s="15"/>
    </row>
    <row r="23" customFormat="false" ht="14.25" hidden="false" customHeight="true" outlineLevel="0" collapsed="false">
      <c r="A23" s="125" t="s">
        <v>156</v>
      </c>
      <c r="B23" s="125"/>
      <c r="C23" s="125"/>
      <c r="D23" s="125"/>
      <c r="E23" s="125"/>
      <c r="F23" s="125"/>
      <c r="G23" s="125"/>
      <c r="H23" s="125"/>
      <c r="I23" s="125"/>
    </row>
    <row r="24" customFormat="false" ht="18.75" hidden="false" customHeight="true" outlineLevel="0" collapsed="false">
      <c r="A24" s="69" t="s">
        <v>157</v>
      </c>
      <c r="B24" s="69"/>
      <c r="C24" s="69"/>
      <c r="D24" s="69"/>
      <c r="E24" s="69"/>
      <c r="F24" s="69"/>
      <c r="G24" s="69"/>
      <c r="H24" s="69"/>
      <c r="I24" s="11"/>
    </row>
    <row r="25" customFormat="false" ht="14.25" hidden="false" customHeight="true" outlineLevel="0" collapsed="false">
      <c r="A25" s="126"/>
      <c r="B25" s="126"/>
      <c r="C25" s="126"/>
      <c r="D25" s="127"/>
      <c r="E25" s="126"/>
      <c r="F25" s="127"/>
      <c r="G25" s="126"/>
      <c r="H25" s="126"/>
      <c r="I25" s="126"/>
    </row>
    <row r="26" customFormat="false" ht="14.25" hidden="false" customHeight="true" outlineLevel="0" collapsed="false"/>
    <row r="27" s="55" customFormat="true" ht="22.5" hidden="false" customHeight="true" outlineLevel="0" collapsed="false">
      <c r="A27" s="54" t="s">
        <v>147</v>
      </c>
      <c r="B27" s="54"/>
      <c r="C27" s="54"/>
      <c r="D27" s="54"/>
      <c r="E27" s="54"/>
      <c r="F27" s="54"/>
      <c r="G27" s="54"/>
      <c r="H27" s="54"/>
      <c r="I27" s="54"/>
      <c r="XFD27" s="11"/>
    </row>
    <row r="28" customFormat="false" ht="15.75" hidden="false" customHeight="true" outlineLevel="0" collapsed="false">
      <c r="A28" s="121" t="s">
        <v>158</v>
      </c>
      <c r="B28" s="121"/>
      <c r="C28" s="121"/>
      <c r="D28" s="121"/>
      <c r="E28" s="121"/>
      <c r="F28" s="121"/>
      <c r="G28" s="121"/>
      <c r="H28" s="121"/>
      <c r="I28" s="121"/>
    </row>
    <row r="29" customFormat="false" ht="15.75" hidden="false" customHeight="true" outlineLevel="0" collapsed="false">
      <c r="A29" s="15" t="s">
        <v>49</v>
      </c>
      <c r="B29" s="122" t="s">
        <v>149</v>
      </c>
      <c r="C29" s="122" t="s">
        <v>150</v>
      </c>
      <c r="D29" s="122"/>
      <c r="E29" s="122" t="s">
        <v>151</v>
      </c>
      <c r="F29" s="122"/>
      <c r="G29" s="122" t="s">
        <v>152</v>
      </c>
      <c r="H29" s="122"/>
      <c r="I29" s="122" t="s">
        <v>153</v>
      </c>
      <c r="J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customFormat="false" ht="15.75" hidden="false" customHeight="true" outlineLevel="0" collapsed="false">
      <c r="A30" s="15"/>
      <c r="B30" s="15"/>
      <c r="C30" s="122" t="s">
        <v>154</v>
      </c>
      <c r="D30" s="123" t="s">
        <v>155</v>
      </c>
      <c r="E30" s="122" t="s">
        <v>154</v>
      </c>
      <c r="F30" s="123" t="s">
        <v>155</v>
      </c>
      <c r="G30" s="122" t="s">
        <v>154</v>
      </c>
      <c r="H30" s="122" t="s">
        <v>155</v>
      </c>
      <c r="I30" s="122"/>
    </row>
    <row r="31" customFormat="false" ht="14.25" hidden="false" customHeight="true" outlineLevel="0" collapsed="false">
      <c r="A31" s="102" t="s">
        <v>159</v>
      </c>
      <c r="B31" s="67" t="str">
        <f aca="false">IFERROR(VLOOKUP(A31,#REF!,2,0),"")</f>
        <v/>
      </c>
      <c r="C31" s="6" t="n">
        <v>12</v>
      </c>
      <c r="D31" s="62" t="n">
        <v>191.4</v>
      </c>
      <c r="E31" s="6" t="n">
        <f aca="false">IF(ISBLANK(C31),"",ROUND(C31,2))</f>
        <v>12</v>
      </c>
      <c r="F31" s="16" t="n">
        <f aca="false">IF(ISBLANK(D31),"",ROUND(D31,2))</f>
        <v>191.4</v>
      </c>
      <c r="G31" s="122"/>
      <c r="H31" s="122"/>
      <c r="I31" s="122"/>
      <c r="J31" s="128"/>
    </row>
    <row r="32" customFormat="false" ht="14.25" hidden="false" customHeight="true" outlineLevel="0" collapsed="false">
      <c r="A32" s="102" t="s">
        <v>97</v>
      </c>
      <c r="B32" s="67" t="str">
        <f aca="false">IFERROR(VLOOKUP(A32,#REF!,2,0),"")</f>
        <v/>
      </c>
      <c r="C32" s="6" t="n">
        <v>60</v>
      </c>
      <c r="D32" s="62" t="n">
        <v>150</v>
      </c>
      <c r="E32" s="6" t="n">
        <f aca="false">IF(ISBLANK(C32),"",ROUND(C32,2))</f>
        <v>60</v>
      </c>
      <c r="F32" s="16" t="n">
        <f aca="false">IF(ISBLANK(D32),"",ROUND(D32,2))</f>
        <v>150</v>
      </c>
      <c r="G32" s="15"/>
      <c r="H32" s="15"/>
      <c r="I32" s="15"/>
      <c r="J32" s="128"/>
    </row>
    <row r="33" customFormat="false" ht="14.25" hidden="false" customHeight="true" outlineLevel="0" collapsed="false">
      <c r="A33" s="102" t="s">
        <v>54</v>
      </c>
      <c r="B33" s="67" t="str">
        <f aca="false">IFERROR(VLOOKUP(A33,#REF!,2,0),"")</f>
        <v/>
      </c>
      <c r="C33" s="6" t="n">
        <v>50</v>
      </c>
      <c r="D33" s="62" t="n">
        <v>200</v>
      </c>
      <c r="E33" s="6" t="n">
        <f aca="false">IF(ISBLANK(C33),"",ROUND(C33,2))</f>
        <v>50</v>
      </c>
      <c r="F33" s="16" t="n">
        <f aca="false">IF(ISBLANK(D33),"",ROUND(D33,2))</f>
        <v>200</v>
      </c>
      <c r="G33" s="15"/>
      <c r="H33" s="15"/>
      <c r="I33" s="15"/>
      <c r="J33" s="128"/>
    </row>
    <row r="34" customFormat="false" ht="14.25" hidden="false" customHeight="true" outlineLevel="0" collapsed="false">
      <c r="A34" s="102" t="s">
        <v>160</v>
      </c>
      <c r="B34" s="67" t="str">
        <f aca="false">IFERROR(VLOOKUP(A34,#REF!,2,0),"")</f>
        <v/>
      </c>
      <c r="C34" s="6" t="n">
        <v>50</v>
      </c>
      <c r="D34" s="62" t="n">
        <v>156.5</v>
      </c>
      <c r="E34" s="6" t="n">
        <f aca="false">IF(ISBLANK(C34),"",ROUND(C34,2))</f>
        <v>50</v>
      </c>
      <c r="F34" s="16" t="n">
        <f aca="false">IF(ISBLANK(D34),"",ROUND(D34,2))</f>
        <v>156.5</v>
      </c>
      <c r="G34" s="15"/>
      <c r="H34" s="15"/>
      <c r="I34" s="15"/>
      <c r="J34" s="128"/>
    </row>
    <row r="35" customFormat="false" ht="14.25" hidden="false" customHeight="true" outlineLevel="0" collapsed="false">
      <c r="A35" s="102" t="s">
        <v>78</v>
      </c>
      <c r="B35" s="67" t="str">
        <f aca="false">IFERROR(VLOOKUP(A35,#REF!,2,0),"")</f>
        <v/>
      </c>
      <c r="C35" s="6" t="n">
        <v>30</v>
      </c>
      <c r="D35" s="62" t="n">
        <v>510</v>
      </c>
      <c r="E35" s="6" t="n">
        <f aca="false">IF(ISBLANK(C35),"",ROUND(C35,2))</f>
        <v>30</v>
      </c>
      <c r="F35" s="16" t="n">
        <f aca="false">IF(ISBLANK(D35),"",ROUND(D35,2))</f>
        <v>510</v>
      </c>
      <c r="G35" s="15"/>
      <c r="H35" s="15"/>
      <c r="I35" s="15"/>
      <c r="J35" s="128"/>
    </row>
    <row r="36" customFormat="false" ht="14.25" hidden="false" customHeight="true" outlineLevel="0" collapsed="false">
      <c r="A36" s="6" t="s">
        <v>161</v>
      </c>
      <c r="B36" s="67" t="str">
        <f aca="false">IFERROR(VLOOKUP(A36,#REF!,2,0),"")</f>
        <v/>
      </c>
      <c r="C36" s="6" t="n">
        <v>180</v>
      </c>
      <c r="D36" s="62" t="n">
        <v>148.5</v>
      </c>
      <c r="E36" s="6" t="n">
        <f aca="false">IF(ISBLANK(C36),"",ROUND(C36,2))</f>
        <v>180</v>
      </c>
      <c r="F36" s="16" t="n">
        <f aca="false">IF(ISBLANK(D36),"",ROUND(D36,2))</f>
        <v>148.5</v>
      </c>
      <c r="G36" s="15"/>
      <c r="H36" s="15"/>
      <c r="I36" s="15"/>
      <c r="J36" s="128"/>
    </row>
    <row r="37" customFormat="false" ht="14.25" hidden="false" customHeight="true" outlineLevel="0" collapsed="false">
      <c r="A37" s="6" t="s">
        <v>65</v>
      </c>
      <c r="B37" s="67" t="str">
        <f aca="false">IFERROR(VLOOKUP(A37,#REF!,2,0),"")</f>
        <v/>
      </c>
      <c r="C37" s="6" t="n">
        <v>80</v>
      </c>
      <c r="D37" s="62" t="n">
        <v>268.8</v>
      </c>
      <c r="E37" s="6" t="n">
        <f aca="false">IF(ISBLANK(C37),"",ROUND(C37,2))</f>
        <v>80</v>
      </c>
      <c r="F37" s="16" t="n">
        <f aca="false">IF(ISBLANK(D37),"",ROUND(D37,2))</f>
        <v>268.8</v>
      </c>
      <c r="G37" s="15"/>
      <c r="H37" s="15"/>
      <c r="I37" s="15"/>
      <c r="J37" s="128"/>
    </row>
    <row r="38" customFormat="false" ht="14.25" hidden="false" customHeight="true" outlineLevel="0" collapsed="false">
      <c r="A38" s="6" t="s">
        <v>61</v>
      </c>
      <c r="B38" s="67" t="str">
        <f aca="false">IFERROR(VLOOKUP(A38,#REF!,2,0),"")</f>
        <v/>
      </c>
      <c r="C38" s="6" t="n">
        <v>10</v>
      </c>
      <c r="D38" s="62" t="n">
        <v>60</v>
      </c>
      <c r="E38" s="6" t="n">
        <f aca="false">IF(ISBLANK(C38),"",ROUND(C38,2))</f>
        <v>10</v>
      </c>
      <c r="F38" s="16" t="n">
        <f aca="false">IF(ISBLANK(D38),"",ROUND(D38,2))</f>
        <v>60</v>
      </c>
      <c r="G38" s="15"/>
      <c r="H38" s="15"/>
      <c r="I38" s="15"/>
      <c r="J38" s="128"/>
    </row>
    <row r="39" customFormat="false" ht="14.25" hidden="false" customHeight="true" outlineLevel="0" collapsed="false">
      <c r="A39" s="6" t="s">
        <v>162</v>
      </c>
      <c r="B39" s="67" t="str">
        <f aca="false">IFERROR(VLOOKUP(A39,#REF!,2,0),"")</f>
        <v/>
      </c>
      <c r="C39" s="6" t="n">
        <v>2</v>
      </c>
      <c r="D39" s="62" t="n">
        <v>185</v>
      </c>
      <c r="E39" s="6" t="n">
        <f aca="false">IF(ISBLANK(C39),"",ROUND(C39,2))</f>
        <v>2</v>
      </c>
      <c r="F39" s="16" t="n">
        <f aca="false">IF(ISBLANK(D39),"",ROUND(D39,2))</f>
        <v>185</v>
      </c>
      <c r="G39" s="15"/>
      <c r="H39" s="15"/>
      <c r="I39" s="15"/>
      <c r="J39" s="128"/>
    </row>
    <row r="40" customFormat="false" ht="14.25" hidden="false" customHeight="true" outlineLevel="0" collapsed="false">
      <c r="A40" s="102" t="s">
        <v>163</v>
      </c>
      <c r="B40" s="67" t="str">
        <f aca="false">IFERROR(VLOOKUP(A40,#REF!,2,0),"")</f>
        <v/>
      </c>
      <c r="C40" s="6" t="n">
        <v>10</v>
      </c>
      <c r="D40" s="62" t="n">
        <v>75</v>
      </c>
      <c r="E40" s="6" t="n">
        <f aca="false">IF(ISBLANK(C40),"",ROUND(C40,2))</f>
        <v>10</v>
      </c>
      <c r="F40" s="16" t="n">
        <f aca="false">IF(ISBLANK(D40),"",ROUND(D40,2))</f>
        <v>75</v>
      </c>
      <c r="G40" s="15"/>
      <c r="H40" s="15"/>
      <c r="I40" s="15"/>
      <c r="J40" s="128"/>
    </row>
    <row r="41" customFormat="false" ht="14.25" hidden="false" customHeight="true" outlineLevel="0" collapsed="false">
      <c r="A41" s="102" t="s">
        <v>164</v>
      </c>
      <c r="B41" s="67" t="str">
        <f aca="false">IFERROR(VLOOKUP(A41,#REF!,2,0),"")</f>
        <v/>
      </c>
      <c r="C41" s="6" t="n">
        <v>10</v>
      </c>
      <c r="D41" s="62" t="n">
        <v>70</v>
      </c>
      <c r="E41" s="6" t="n">
        <f aca="false">IF(ISBLANK(C41),"",ROUND(C41,2))</f>
        <v>10</v>
      </c>
      <c r="F41" s="16" t="n">
        <f aca="false">IF(ISBLANK(D41),"",ROUND(D41,2))</f>
        <v>70</v>
      </c>
      <c r="G41" s="15"/>
      <c r="H41" s="15"/>
      <c r="I41" s="15"/>
      <c r="J41" s="128"/>
    </row>
    <row r="42" customFormat="false" ht="14.25" hidden="false" customHeight="true" outlineLevel="0" collapsed="false">
      <c r="A42" s="102" t="s">
        <v>165</v>
      </c>
      <c r="B42" s="67" t="str">
        <f aca="false">IFERROR(VLOOKUP(A42,#REF!,2,0),"")</f>
        <v/>
      </c>
      <c r="C42" s="6" t="n">
        <v>10</v>
      </c>
      <c r="D42" s="62" t="n">
        <v>150</v>
      </c>
      <c r="E42" s="6" t="n">
        <f aca="false">IF(ISBLANK(C42),"",ROUND(C42,2))</f>
        <v>10</v>
      </c>
      <c r="F42" s="16" t="n">
        <f aca="false">IF(ISBLANK(D42),"",ROUND(D42,2))</f>
        <v>150</v>
      </c>
      <c r="G42" s="15"/>
      <c r="H42" s="15"/>
      <c r="I42" s="15"/>
      <c r="J42" s="128"/>
    </row>
    <row r="43" customFormat="false" ht="14.25" hidden="false" customHeight="true" outlineLevel="0" collapsed="false">
      <c r="A43" s="102" t="s">
        <v>166</v>
      </c>
      <c r="B43" s="67" t="str">
        <f aca="false">IFERROR(VLOOKUP(A43,#REF!,2,0),"")</f>
        <v/>
      </c>
      <c r="C43" s="6" t="n">
        <v>10</v>
      </c>
      <c r="D43" s="62" t="n">
        <v>74.0666666666667</v>
      </c>
      <c r="E43" s="6" t="n">
        <f aca="false">IF(ISBLANK(C43),"",ROUND(C43,2))</f>
        <v>10</v>
      </c>
      <c r="F43" s="16" t="n">
        <f aca="false">IF(ISBLANK(D43),"",ROUND(D43,2))</f>
        <v>74.07</v>
      </c>
      <c r="G43" s="15"/>
      <c r="H43" s="15"/>
      <c r="I43" s="15"/>
      <c r="J43" s="128"/>
    </row>
    <row r="44" customFormat="false" ht="14.25" hidden="false" customHeight="true" outlineLevel="0" collapsed="false">
      <c r="A44" s="102" t="s">
        <v>167</v>
      </c>
      <c r="B44" s="67" t="str">
        <f aca="false">IFERROR(VLOOKUP(A44,#REF!,2,0),"")</f>
        <v/>
      </c>
      <c r="C44" s="6" t="n">
        <v>18</v>
      </c>
      <c r="D44" s="62" t="n">
        <v>299.7</v>
      </c>
      <c r="E44" s="6" t="n">
        <f aca="false">IF(ISBLANK(C44),"",ROUND(C44,2))</f>
        <v>18</v>
      </c>
      <c r="F44" s="16" t="n">
        <f aca="false">IF(ISBLANK(D44),"",ROUND(D44,2))</f>
        <v>299.7</v>
      </c>
      <c r="G44" s="15"/>
      <c r="H44" s="15"/>
      <c r="I44" s="15"/>
      <c r="J44" s="128"/>
    </row>
    <row r="45" customFormat="false" ht="14.25" hidden="false" customHeight="true" outlineLevel="0" collapsed="false">
      <c r="A45" s="102" t="s">
        <v>168</v>
      </c>
      <c r="B45" s="67" t="str">
        <f aca="false">IFERROR(VLOOKUP(A45,#REF!,2,0),"")</f>
        <v/>
      </c>
      <c r="C45" s="6" t="n">
        <v>10</v>
      </c>
      <c r="D45" s="62" t="n">
        <v>60</v>
      </c>
      <c r="E45" s="6" t="n">
        <f aca="false">IF(ISBLANK(C45),"",ROUND(C45,2))</f>
        <v>10</v>
      </c>
      <c r="F45" s="16" t="n">
        <f aca="false">IF(ISBLANK(D45),"",ROUND(D45,2))</f>
        <v>60</v>
      </c>
      <c r="G45" s="15"/>
      <c r="H45" s="15"/>
      <c r="I45" s="15"/>
      <c r="J45" s="128"/>
    </row>
    <row r="46" customFormat="false" ht="14.25" hidden="false" customHeight="true" outlineLevel="0" collapsed="false">
      <c r="A46" s="102" t="s">
        <v>97</v>
      </c>
      <c r="B46" s="67" t="str">
        <f aca="false">IFERROR(VLOOKUP(A46,#REF!,2,0),"")</f>
        <v/>
      </c>
      <c r="C46" s="6" t="n">
        <v>24</v>
      </c>
      <c r="D46" s="62" t="n">
        <v>66</v>
      </c>
      <c r="E46" s="6" t="n">
        <f aca="false">IF(ISBLANK(C46),"",ROUND(C46,2))</f>
        <v>24</v>
      </c>
      <c r="F46" s="16" t="n">
        <f aca="false">IF(ISBLANK(D46),"",ROUND(D46,2))</f>
        <v>66</v>
      </c>
      <c r="G46" s="15"/>
      <c r="H46" s="15"/>
      <c r="I46" s="15"/>
      <c r="J46" s="128"/>
    </row>
    <row r="47" customFormat="false" ht="14.25" hidden="false" customHeight="true" outlineLevel="0" collapsed="false">
      <c r="A47" s="102" t="s">
        <v>159</v>
      </c>
      <c r="B47" s="67" t="str">
        <f aca="false">IFERROR(VLOOKUP(A47,#REF!,2,0),"")</f>
        <v/>
      </c>
      <c r="C47" s="6" t="n">
        <v>2</v>
      </c>
      <c r="D47" s="62" t="n">
        <v>30.8</v>
      </c>
      <c r="E47" s="6" t="n">
        <f aca="false">IF(ISBLANK(C47),"",ROUND(C47,2))</f>
        <v>2</v>
      </c>
      <c r="F47" s="16" t="n">
        <f aca="false">IF(ISBLANK(D47),"",ROUND(D47,2))</f>
        <v>30.8</v>
      </c>
      <c r="G47" s="15"/>
      <c r="H47" s="15"/>
      <c r="I47" s="15"/>
      <c r="J47" s="128"/>
    </row>
    <row r="48" customFormat="false" ht="14.25" hidden="false" customHeight="true" outlineLevel="0" collapsed="false">
      <c r="A48" s="15" t="s">
        <v>12</v>
      </c>
      <c r="B48" s="15"/>
      <c r="C48" s="15"/>
      <c r="D48" s="62" t="n">
        <f aca="false">SUM(D31:D47)</f>
        <v>2695.76666666667</v>
      </c>
      <c r="E48" s="15"/>
      <c r="F48" s="62" t="n">
        <f aca="false">SUM(F31:F47)</f>
        <v>2695.77</v>
      </c>
      <c r="G48" s="15"/>
      <c r="H48" s="15" t="n">
        <f aca="false">SUM(H31:H47)</f>
        <v>0</v>
      </c>
      <c r="I48" s="15"/>
      <c r="J48" s="128"/>
      <c r="K48" s="128"/>
    </row>
    <row r="49" customFormat="false" ht="15.75" hidden="false" customHeight="true" outlineLevel="0" collapsed="false">
      <c r="A49" s="125" t="s">
        <v>156</v>
      </c>
      <c r="B49" s="125"/>
      <c r="C49" s="125"/>
      <c r="D49" s="125"/>
      <c r="E49" s="125"/>
      <c r="F49" s="125"/>
      <c r="G49" s="125"/>
      <c r="H49" s="125"/>
      <c r="I49" s="125"/>
    </row>
    <row r="50" s="11" customFormat="true" ht="15.75" hidden="false" customHeight="true" outlineLevel="0" collapsed="false">
      <c r="A50" s="69" t="s">
        <v>157</v>
      </c>
      <c r="B50" s="69"/>
      <c r="C50" s="69"/>
      <c r="D50" s="69"/>
      <c r="E50" s="69"/>
      <c r="F50" s="69"/>
      <c r="G50" s="69"/>
      <c r="H50" s="69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</row>
    <row r="51" customFormat="false" ht="15.75" hidden="false" customHeight="true" outlineLevel="0" collapsed="false">
      <c r="A51" s="126"/>
      <c r="B51" s="126"/>
      <c r="C51" s="126"/>
      <c r="D51" s="127"/>
      <c r="E51" s="126"/>
      <c r="F51" s="127"/>
      <c r="G51" s="126"/>
      <c r="H51" s="126"/>
      <c r="I51" s="126"/>
    </row>
    <row r="52" customFormat="false" ht="15.75" hidden="false" customHeight="true" outlineLevel="0" collapsed="false">
      <c r="A52" s="14"/>
      <c r="B52" s="14"/>
      <c r="C52" s="14"/>
      <c r="D52" s="129"/>
      <c r="E52" s="14"/>
      <c r="F52" s="129"/>
      <c r="G52" s="14"/>
      <c r="H52" s="14"/>
      <c r="I52" s="101"/>
      <c r="J52" s="14"/>
    </row>
    <row r="53" s="55" customFormat="true" ht="22.5" hidden="false" customHeight="true" outlineLevel="0" collapsed="false">
      <c r="A53" s="54" t="s">
        <v>147</v>
      </c>
      <c r="B53" s="54"/>
      <c r="C53" s="54"/>
      <c r="D53" s="54"/>
      <c r="E53" s="54"/>
      <c r="F53" s="54"/>
      <c r="G53" s="54"/>
      <c r="H53" s="54"/>
      <c r="I53" s="54"/>
      <c r="XFD53" s="11"/>
    </row>
    <row r="54" customFormat="false" ht="18" hidden="false" customHeight="true" outlineLevel="0" collapsed="false">
      <c r="A54" s="121" t="s">
        <v>169</v>
      </c>
      <c r="B54" s="121"/>
      <c r="C54" s="121"/>
      <c r="D54" s="121"/>
      <c r="E54" s="121"/>
      <c r="F54" s="121"/>
      <c r="G54" s="121"/>
      <c r="H54" s="121"/>
      <c r="I54" s="121"/>
    </row>
    <row r="55" customFormat="false" ht="14.25" hidden="false" customHeight="true" outlineLevel="0" collapsed="false">
      <c r="A55" s="15" t="s">
        <v>49</v>
      </c>
      <c r="B55" s="122" t="s">
        <v>149</v>
      </c>
      <c r="C55" s="122" t="s">
        <v>150</v>
      </c>
      <c r="D55" s="122"/>
      <c r="E55" s="122" t="s">
        <v>151</v>
      </c>
      <c r="F55" s="122"/>
      <c r="G55" s="122" t="s">
        <v>152</v>
      </c>
      <c r="H55" s="122"/>
      <c r="I55" s="122" t="s">
        <v>153</v>
      </c>
    </row>
    <row r="56" customFormat="false" ht="14.25" hidden="false" customHeight="true" outlineLevel="0" collapsed="false">
      <c r="A56" s="15"/>
      <c r="B56" s="15"/>
      <c r="C56" s="122" t="s">
        <v>154</v>
      </c>
      <c r="D56" s="123" t="s">
        <v>155</v>
      </c>
      <c r="E56" s="122" t="s">
        <v>154</v>
      </c>
      <c r="F56" s="123" t="s">
        <v>155</v>
      </c>
      <c r="G56" s="122" t="s">
        <v>154</v>
      </c>
      <c r="H56" s="122" t="s">
        <v>155</v>
      </c>
      <c r="I56" s="122"/>
    </row>
    <row r="57" customFormat="false" ht="15" hidden="false" customHeight="true" outlineLevel="0" collapsed="false">
      <c r="A57" s="15" t="s">
        <v>170</v>
      </c>
      <c r="B57" s="124" t="str">
        <f aca="false">IFERROR(VLOOKUP(SUBSTITUTE(A57," ",""),#REF!,2,0),"")</f>
        <v/>
      </c>
      <c r="C57" s="6" t="n">
        <v>20</v>
      </c>
      <c r="D57" s="62" t="n">
        <v>80</v>
      </c>
      <c r="E57" s="6" t="n">
        <f aca="false">IF(ISBLANK(C57),"",ROUND(C57,2))</f>
        <v>20</v>
      </c>
      <c r="F57" s="16" t="n">
        <f aca="false">IF(ISBLANK(D57),"",ROUND(D57,2))</f>
        <v>80</v>
      </c>
      <c r="G57" s="122"/>
      <c r="H57" s="122"/>
      <c r="I57" s="122"/>
      <c r="J57" s="130"/>
    </row>
    <row r="58" customFormat="false" ht="15" hidden="false" customHeight="true" outlineLevel="0" collapsed="false">
      <c r="A58" s="15" t="s">
        <v>171</v>
      </c>
      <c r="B58" s="124" t="str">
        <f aca="false">IFERROR(VLOOKUP(SUBSTITUTE(A58," ",""),#REF!,2,0),"")</f>
        <v/>
      </c>
      <c r="C58" s="6" t="n">
        <v>40</v>
      </c>
      <c r="D58" s="7" t="n">
        <v>125.2</v>
      </c>
      <c r="E58" s="6" t="n">
        <f aca="false">IF(ISBLANK(C58),"",ROUND(C58,2))</f>
        <v>40</v>
      </c>
      <c r="F58" s="16" t="n">
        <f aca="false">IF(ISBLANK(D58),"",ROUND(D58,2))</f>
        <v>125.2</v>
      </c>
      <c r="G58" s="15"/>
      <c r="H58" s="15"/>
      <c r="I58" s="15"/>
      <c r="J58" s="130"/>
    </row>
    <row r="59" customFormat="false" ht="15" hidden="false" customHeight="true" outlineLevel="0" collapsed="false">
      <c r="A59" s="15" t="s">
        <v>172</v>
      </c>
      <c r="B59" s="124" t="str">
        <f aca="false">IFERROR(VLOOKUP(SUBSTITUTE(A59," ",""),#REF!,2,0),"")</f>
        <v/>
      </c>
      <c r="C59" s="15" t="n">
        <v>90</v>
      </c>
      <c r="D59" s="62" t="n">
        <v>74.7</v>
      </c>
      <c r="E59" s="6" t="n">
        <f aca="false">IF(ISBLANK(C59),"",ROUND(C59,2))</f>
        <v>90</v>
      </c>
      <c r="F59" s="16" t="n">
        <f aca="false">IF(ISBLANK(D59),"",ROUND(D59,2))</f>
        <v>74.7</v>
      </c>
      <c r="G59" s="15"/>
      <c r="H59" s="15"/>
      <c r="I59" s="15"/>
      <c r="J59" s="130"/>
    </row>
    <row r="60" customFormat="false" ht="15" hidden="false" customHeight="true" outlineLevel="0" collapsed="false">
      <c r="A60" s="15" t="s">
        <v>173</v>
      </c>
      <c r="B60" s="124" t="str">
        <f aca="false">IFERROR(VLOOKUP(SUBSTITUTE(A60," ",""),#REF!,2,0),"")</f>
        <v/>
      </c>
      <c r="C60" s="15" t="n">
        <v>60</v>
      </c>
      <c r="D60" s="62" t="n">
        <v>201.6</v>
      </c>
      <c r="E60" s="6" t="n">
        <f aca="false">IF(ISBLANK(C60),"",ROUND(C60,2))</f>
        <v>60</v>
      </c>
      <c r="F60" s="16" t="n">
        <f aca="false">IF(ISBLANK(D60),"",ROUND(D60,2))</f>
        <v>201.6</v>
      </c>
      <c r="G60" s="15"/>
      <c r="H60" s="15"/>
      <c r="I60" s="15"/>
      <c r="J60" s="130"/>
    </row>
    <row r="61" customFormat="false" ht="15" hidden="false" customHeight="true" outlineLevel="0" collapsed="false">
      <c r="A61" s="15" t="s">
        <v>174</v>
      </c>
      <c r="B61" s="124" t="str">
        <f aca="false">IFERROR(VLOOKUP(SUBSTITUTE(A61," ",""),#REF!,2,0),"")</f>
        <v/>
      </c>
      <c r="C61" s="15" t="n">
        <v>5</v>
      </c>
      <c r="D61" s="62" t="n">
        <v>30</v>
      </c>
      <c r="E61" s="6" t="n">
        <f aca="false">IF(ISBLANK(C61),"",ROUND(C61,2))</f>
        <v>5</v>
      </c>
      <c r="F61" s="16" t="n">
        <f aca="false">IF(ISBLANK(D61),"",ROUND(D61,2))</f>
        <v>30</v>
      </c>
      <c r="G61" s="15"/>
      <c r="H61" s="15"/>
      <c r="I61" s="15"/>
      <c r="J61" s="130"/>
    </row>
    <row r="62" customFormat="false" ht="15" hidden="false" customHeight="true" outlineLevel="0" collapsed="false">
      <c r="A62" s="6" t="s">
        <v>175</v>
      </c>
      <c r="B62" s="124" t="str">
        <f aca="false">IFERROR(VLOOKUP(SUBSTITUTE(A62," ",""),#REF!,2,0),"")</f>
        <v/>
      </c>
      <c r="C62" s="6" t="n">
        <v>1</v>
      </c>
      <c r="D62" s="7" t="n">
        <v>92.5</v>
      </c>
      <c r="E62" s="6" t="n">
        <f aca="false">IF(ISBLANK(C62),"",ROUND(C62,2))</f>
        <v>1</v>
      </c>
      <c r="F62" s="16" t="n">
        <f aca="false">IF(ISBLANK(D62),"",ROUND(D62,2))</f>
        <v>92.5</v>
      </c>
      <c r="G62" s="15"/>
      <c r="H62" s="15"/>
      <c r="I62" s="15"/>
      <c r="J62" s="130"/>
    </row>
    <row r="63" customFormat="false" ht="15" hidden="false" customHeight="true" outlineLevel="0" collapsed="false">
      <c r="A63" s="6" t="s">
        <v>176</v>
      </c>
      <c r="B63" s="124" t="str">
        <f aca="false">IFERROR(VLOOKUP(SUBSTITUTE(A63," ",""),#REF!,2,0),"")</f>
        <v/>
      </c>
      <c r="C63" s="6" t="n">
        <v>9</v>
      </c>
      <c r="D63" s="7" t="n">
        <v>67.5</v>
      </c>
      <c r="E63" s="6" t="n">
        <f aca="false">IF(ISBLANK(C63),"",ROUND(C63,2))</f>
        <v>9</v>
      </c>
      <c r="F63" s="16" t="n">
        <f aca="false">IF(ISBLANK(D63),"",ROUND(D63,2))</f>
        <v>67.5</v>
      </c>
      <c r="G63" s="15"/>
      <c r="H63" s="15"/>
      <c r="I63" s="15"/>
      <c r="J63" s="130"/>
    </row>
    <row r="64" customFormat="false" ht="15" hidden="false" customHeight="true" outlineLevel="0" collapsed="false">
      <c r="A64" s="6" t="s">
        <v>159</v>
      </c>
      <c r="B64" s="124" t="str">
        <f aca="false">IFERROR(VLOOKUP(SUBSTITUTE(A64," ",""),#REF!,2,0),"")</f>
        <v/>
      </c>
      <c r="C64" s="6" t="n">
        <v>12</v>
      </c>
      <c r="D64" s="7" t="n">
        <v>191.4</v>
      </c>
      <c r="E64" s="6" t="n">
        <f aca="false">IF(ISBLANK(C64),"",ROUND(C64,2))</f>
        <v>12</v>
      </c>
      <c r="F64" s="16" t="n">
        <f aca="false">IF(ISBLANK(D64),"",ROUND(D64,2))</f>
        <v>191.4</v>
      </c>
      <c r="G64" s="15"/>
      <c r="H64" s="15"/>
      <c r="I64" s="15"/>
      <c r="J64" s="130"/>
    </row>
    <row r="65" customFormat="false" ht="15" hidden="false" customHeight="true" outlineLevel="0" collapsed="false">
      <c r="A65" s="6" t="s">
        <v>177</v>
      </c>
      <c r="B65" s="124" t="str">
        <f aca="false">IFERROR(VLOOKUP(SUBSTITUTE(A65," ",""),#REF!,2,0),"")</f>
        <v/>
      </c>
      <c r="C65" s="6" t="n">
        <v>60</v>
      </c>
      <c r="D65" s="7" t="n">
        <v>150</v>
      </c>
      <c r="E65" s="6" t="n">
        <f aca="false">IF(ISBLANK(C65),"",ROUND(C65,2))</f>
        <v>60</v>
      </c>
      <c r="F65" s="16" t="n">
        <f aca="false">IF(ISBLANK(D65),"",ROUND(D65,2))</f>
        <v>150</v>
      </c>
      <c r="G65" s="15"/>
      <c r="H65" s="15"/>
      <c r="I65" s="15"/>
      <c r="J65" s="130"/>
    </row>
    <row r="66" customFormat="false" ht="15" hidden="false" customHeight="true" outlineLevel="0" collapsed="false">
      <c r="A66" s="15" t="s">
        <v>178</v>
      </c>
      <c r="B66" s="124" t="str">
        <f aca="false">IFERROR(VLOOKUP(SUBSTITUTE(A66," ",""),#REF!,2,0),"")</f>
        <v/>
      </c>
      <c r="C66" s="15" t="n">
        <v>10</v>
      </c>
      <c r="D66" s="62" t="n">
        <v>70</v>
      </c>
      <c r="E66" s="6" t="n">
        <f aca="false">IF(ISBLANK(C66),"",ROUND(C66,2))</f>
        <v>10</v>
      </c>
      <c r="F66" s="16" t="n">
        <f aca="false">IF(ISBLANK(D66),"",ROUND(D66,2))</f>
        <v>70</v>
      </c>
      <c r="G66" s="15"/>
      <c r="H66" s="15"/>
      <c r="I66" s="15"/>
      <c r="J66" s="130"/>
    </row>
    <row r="67" customFormat="false" ht="15" hidden="false" customHeight="true" outlineLevel="0" collapsed="false">
      <c r="A67" s="15" t="s">
        <v>179</v>
      </c>
      <c r="B67" s="124" t="str">
        <f aca="false">IFERROR(VLOOKUP(SUBSTITUTE(A67," ",""),#REF!,2,0),"")</f>
        <v/>
      </c>
      <c r="C67" s="15" t="n">
        <v>9</v>
      </c>
      <c r="D67" s="62" t="n">
        <v>135</v>
      </c>
      <c r="E67" s="6" t="n">
        <f aca="false">IF(ISBLANK(C67),"",ROUND(C67,2))</f>
        <v>9</v>
      </c>
      <c r="F67" s="16" t="n">
        <f aca="false">IF(ISBLANK(D67),"",ROUND(D67,2))</f>
        <v>135</v>
      </c>
      <c r="G67" s="15"/>
      <c r="H67" s="15"/>
      <c r="I67" s="15"/>
      <c r="J67" s="130"/>
    </row>
    <row r="68" customFormat="false" ht="15" hidden="false" customHeight="true" outlineLevel="0" collapsed="false">
      <c r="A68" s="15" t="s">
        <v>180</v>
      </c>
      <c r="B68" s="124" t="str">
        <f aca="false">IFERROR(VLOOKUP(SUBSTITUTE(A68," ",""),#REF!,2,0),"")</f>
        <v/>
      </c>
      <c r="C68" s="15" t="n">
        <v>9</v>
      </c>
      <c r="D68" s="62" t="n">
        <v>66.66</v>
      </c>
      <c r="E68" s="6" t="n">
        <f aca="false">IF(ISBLANK(C68),"",ROUND(C68,2))</f>
        <v>9</v>
      </c>
      <c r="F68" s="16" t="n">
        <f aca="false">IF(ISBLANK(D68),"",ROUND(D68,2))</f>
        <v>66.66</v>
      </c>
      <c r="G68" s="15"/>
      <c r="H68" s="15"/>
      <c r="I68" s="15"/>
      <c r="J68" s="130"/>
    </row>
    <row r="69" customFormat="false" ht="15" hidden="false" customHeight="true" outlineLevel="0" collapsed="false">
      <c r="A69" s="15" t="s">
        <v>181</v>
      </c>
      <c r="B69" s="124" t="str">
        <f aca="false">IFERROR(VLOOKUP(SUBSTITUTE(A69," ",""),#REF!,2,0),"")</f>
        <v/>
      </c>
      <c r="C69" s="15" t="n">
        <v>17</v>
      </c>
      <c r="D69" s="62" t="n">
        <v>283.05</v>
      </c>
      <c r="E69" s="6" t="n">
        <f aca="false">IF(ISBLANK(C69),"",ROUND(C69,2))</f>
        <v>17</v>
      </c>
      <c r="F69" s="16" t="n">
        <f aca="false">IF(ISBLANK(D69),"",ROUND(D69,2))</f>
        <v>283.05</v>
      </c>
      <c r="G69" s="15"/>
      <c r="H69" s="15"/>
      <c r="I69" s="15"/>
      <c r="J69" s="130"/>
    </row>
    <row r="70" customFormat="false" ht="15" hidden="false" customHeight="true" outlineLevel="0" collapsed="false">
      <c r="A70" s="15" t="s">
        <v>182</v>
      </c>
      <c r="B70" s="124" t="str">
        <f aca="false">IFERROR(VLOOKUP(SUBSTITUTE(A70," ",""),#REF!,2,0),"")</f>
        <v/>
      </c>
      <c r="C70" s="15" t="n">
        <v>9</v>
      </c>
      <c r="D70" s="62" t="n">
        <v>54</v>
      </c>
      <c r="E70" s="6" t="n">
        <f aca="false">IF(ISBLANK(C70),"",ROUND(C70,2))</f>
        <v>9</v>
      </c>
      <c r="F70" s="16" t="n">
        <f aca="false">IF(ISBLANK(D70),"",ROUND(D70,2))</f>
        <v>54</v>
      </c>
      <c r="G70" s="15"/>
      <c r="H70" s="15"/>
      <c r="I70" s="15"/>
      <c r="J70" s="130"/>
    </row>
    <row r="71" customFormat="false" ht="15" hidden="false" customHeight="true" outlineLevel="0" collapsed="false">
      <c r="A71" s="15" t="s">
        <v>159</v>
      </c>
      <c r="B71" s="124" t="str">
        <f aca="false">IFERROR(VLOOKUP(SUBSTITUTE(A71," ",""),#REF!,2,0),"")</f>
        <v/>
      </c>
      <c r="C71" s="15" t="n">
        <v>1</v>
      </c>
      <c r="D71" s="62" t="n">
        <v>15.4</v>
      </c>
      <c r="E71" s="6" t="n">
        <f aca="false">IF(ISBLANK(C71),"",ROUND(C71,2))</f>
        <v>1</v>
      </c>
      <c r="F71" s="16" t="n">
        <f aca="false">IF(ISBLANK(D71),"",ROUND(D71,2))</f>
        <v>15.4</v>
      </c>
      <c r="G71" s="15"/>
      <c r="H71" s="15"/>
      <c r="I71" s="15"/>
      <c r="J71" s="130"/>
    </row>
    <row r="72" customFormat="false" ht="15" hidden="false" customHeight="true" outlineLevel="0" collapsed="false">
      <c r="A72" s="15" t="s">
        <v>177</v>
      </c>
      <c r="B72" s="124" t="str">
        <f aca="false">IFERROR(VLOOKUP(SUBSTITUTE(A72," ",""),#REF!,2,0),"")</f>
        <v/>
      </c>
      <c r="C72" s="15" t="n">
        <v>22</v>
      </c>
      <c r="D72" s="62" t="n">
        <v>60.5</v>
      </c>
      <c r="E72" s="6" t="n">
        <f aca="false">IF(ISBLANK(C72),"",ROUND(C72,2))</f>
        <v>22</v>
      </c>
      <c r="F72" s="16" t="n">
        <f aca="false">IF(ISBLANK(D72),"",ROUND(D72,2))</f>
        <v>60.5</v>
      </c>
      <c r="G72" s="15"/>
      <c r="H72" s="15"/>
      <c r="I72" s="15"/>
      <c r="J72" s="130"/>
    </row>
    <row r="73" customFormat="false" ht="15" hidden="false" customHeight="true" outlineLevel="0" collapsed="false">
      <c r="A73" s="15"/>
      <c r="B73" s="124" t="str">
        <f aca="false">IFERROR(VLOOKUP(SUBSTITUTE(A73," ",""),#REF!,2,0),"")</f>
        <v/>
      </c>
      <c r="C73" s="15"/>
      <c r="D73" s="62"/>
      <c r="E73" s="6" t="str">
        <f aca="false">IF(ISBLANK(C73),"",ROUND(C73,2))</f>
        <v/>
      </c>
      <c r="F73" s="16" t="str">
        <f aca="false">IF(ISBLANK(D73),"",ROUND(D73,2))</f>
        <v/>
      </c>
      <c r="G73" s="15"/>
      <c r="H73" s="15"/>
      <c r="I73" s="15"/>
    </row>
    <row r="74" customFormat="false" ht="14.25" hidden="false" customHeight="true" outlineLevel="0" collapsed="false">
      <c r="A74" s="15" t="s">
        <v>12</v>
      </c>
      <c r="B74" s="15"/>
      <c r="C74" s="15"/>
      <c r="D74" s="62" t="n">
        <f aca="false">SUM(D57:D73)</f>
        <v>1697.51</v>
      </c>
      <c r="E74" s="15"/>
      <c r="F74" s="62" t="n">
        <f aca="false">SUM(F57:F73)</f>
        <v>1697.51</v>
      </c>
      <c r="G74" s="15"/>
      <c r="H74" s="15" t="n">
        <f aca="false">SUM(H57:H73)</f>
        <v>0</v>
      </c>
      <c r="I74" s="15"/>
      <c r="K74" s="131"/>
    </row>
    <row r="75" customFormat="false" ht="14.25" hidden="false" customHeight="true" outlineLevel="0" collapsed="false">
      <c r="A75" s="125" t="s">
        <v>156</v>
      </c>
      <c r="B75" s="125"/>
      <c r="C75" s="125"/>
      <c r="D75" s="125"/>
      <c r="E75" s="125"/>
      <c r="F75" s="125"/>
      <c r="G75" s="125"/>
      <c r="H75" s="125"/>
      <c r="I75" s="125"/>
    </row>
    <row r="76" customFormat="false" ht="18.75" hidden="false" customHeight="true" outlineLevel="0" collapsed="false">
      <c r="A76" s="69" t="s">
        <v>157</v>
      </c>
      <c r="B76" s="69"/>
      <c r="C76" s="69"/>
      <c r="D76" s="69"/>
      <c r="E76" s="69"/>
      <c r="F76" s="69"/>
      <c r="G76" s="69"/>
      <c r="H76" s="69"/>
      <c r="I76" s="11"/>
    </row>
    <row r="77" customFormat="false" ht="14.25" hidden="false" customHeight="true" outlineLevel="0" collapsed="false">
      <c r="A77" s="126"/>
      <c r="B77" s="126"/>
      <c r="C77" s="126"/>
      <c r="D77" s="127"/>
      <c r="E77" s="126"/>
      <c r="F77" s="127"/>
      <c r="G77" s="126"/>
      <c r="H77" s="126"/>
      <c r="I77" s="126"/>
    </row>
    <row r="78" customFormat="false" ht="14.25" hidden="false" customHeight="true" outlineLevel="0" collapsed="false"/>
    <row r="79" s="55" customFormat="true" ht="22.5" hidden="false" customHeight="true" outlineLevel="0" collapsed="false">
      <c r="A79" s="54" t="s">
        <v>147</v>
      </c>
      <c r="B79" s="54"/>
      <c r="C79" s="54"/>
      <c r="D79" s="54"/>
      <c r="E79" s="54"/>
      <c r="F79" s="54"/>
      <c r="G79" s="54"/>
      <c r="H79" s="54"/>
      <c r="I79" s="54"/>
      <c r="XFD79" s="11"/>
    </row>
    <row r="80" customFormat="false" ht="15.75" hidden="false" customHeight="true" outlineLevel="0" collapsed="false">
      <c r="A80" s="121" t="s">
        <v>183</v>
      </c>
      <c r="B80" s="121"/>
      <c r="C80" s="121"/>
      <c r="D80" s="121"/>
      <c r="E80" s="121"/>
      <c r="F80" s="121"/>
      <c r="G80" s="121"/>
      <c r="H80" s="121"/>
      <c r="I80" s="121"/>
    </row>
    <row r="81" customFormat="false" ht="15.75" hidden="false" customHeight="true" outlineLevel="0" collapsed="false">
      <c r="A81" s="15" t="s">
        <v>49</v>
      </c>
      <c r="B81" s="122" t="s">
        <v>149</v>
      </c>
      <c r="C81" s="122" t="s">
        <v>150</v>
      </c>
      <c r="D81" s="122"/>
      <c r="E81" s="122" t="s">
        <v>151</v>
      </c>
      <c r="F81" s="122"/>
      <c r="G81" s="122" t="s">
        <v>152</v>
      </c>
      <c r="H81" s="122"/>
      <c r="I81" s="122" t="s">
        <v>153</v>
      </c>
      <c r="J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customFormat="false" ht="15.75" hidden="false" customHeight="true" outlineLevel="0" collapsed="false">
      <c r="A82" s="15"/>
      <c r="B82" s="15"/>
      <c r="C82" s="122" t="s">
        <v>154</v>
      </c>
      <c r="D82" s="123" t="s">
        <v>155</v>
      </c>
      <c r="E82" s="122" t="s">
        <v>154</v>
      </c>
      <c r="F82" s="123" t="s">
        <v>155</v>
      </c>
      <c r="G82" s="122" t="s">
        <v>154</v>
      </c>
      <c r="H82" s="122" t="s">
        <v>155</v>
      </c>
      <c r="I82" s="122"/>
    </row>
    <row r="83" customFormat="false" ht="14.25" hidden="false" customHeight="true" outlineLevel="0" collapsed="false">
      <c r="A83" s="102" t="s">
        <v>159</v>
      </c>
      <c r="B83" s="124" t="str">
        <f aca="false">IFERROR(VLOOKUP(SUBSTITUTE(A83," ",""),#REF!,2,0),"")</f>
        <v/>
      </c>
      <c r="C83" s="6" t="n">
        <v>12</v>
      </c>
      <c r="D83" s="62" t="n">
        <v>191.4</v>
      </c>
      <c r="E83" s="6" t="n">
        <f aca="false">IF(ISBLANK(C83),"",ROUND(C83,2))</f>
        <v>12</v>
      </c>
      <c r="F83" s="16" t="n">
        <f aca="false">IF(ISBLANK(D83),"",ROUND(D83,2))</f>
        <v>191.4</v>
      </c>
      <c r="G83" s="122"/>
      <c r="H83" s="122"/>
      <c r="I83" s="122"/>
      <c r="J83" s="128"/>
    </row>
    <row r="84" customFormat="false" ht="14.25" hidden="false" customHeight="true" outlineLevel="0" collapsed="false">
      <c r="A84" s="102" t="s">
        <v>97</v>
      </c>
      <c r="B84" s="124" t="str">
        <f aca="false">IFERROR(VLOOKUP(SUBSTITUTE(A84," ",""),#REF!,2,0),"")</f>
        <v/>
      </c>
      <c r="C84" s="6" t="n">
        <v>60</v>
      </c>
      <c r="D84" s="62" t="n">
        <v>150</v>
      </c>
      <c r="E84" s="6" t="n">
        <f aca="false">IF(ISBLANK(C84),"",ROUND(C84,2))</f>
        <v>60</v>
      </c>
      <c r="F84" s="16" t="n">
        <f aca="false">IF(ISBLANK(D84),"",ROUND(D84,2))</f>
        <v>150</v>
      </c>
      <c r="G84" s="15"/>
      <c r="H84" s="15"/>
      <c r="I84" s="15"/>
      <c r="J84" s="128"/>
    </row>
    <row r="85" customFormat="false" ht="14.25" hidden="false" customHeight="true" outlineLevel="0" collapsed="false">
      <c r="A85" s="102" t="s">
        <v>54</v>
      </c>
      <c r="B85" s="124" t="str">
        <f aca="false">IFERROR(VLOOKUP(SUBSTITUTE(A85," ",""),#REF!,2,0),"")</f>
        <v/>
      </c>
      <c r="C85" s="6" t="n">
        <v>20</v>
      </c>
      <c r="D85" s="62" t="n">
        <v>80</v>
      </c>
      <c r="E85" s="6" t="n">
        <f aca="false">IF(ISBLANK(C85),"",ROUND(C85,2))</f>
        <v>20</v>
      </c>
      <c r="F85" s="16" t="n">
        <f aca="false">IF(ISBLANK(D85),"",ROUND(D85,2))</f>
        <v>80</v>
      </c>
      <c r="G85" s="15"/>
      <c r="H85" s="15"/>
      <c r="I85" s="15"/>
      <c r="J85" s="128"/>
    </row>
    <row r="86" customFormat="false" ht="14.25" hidden="false" customHeight="true" outlineLevel="0" collapsed="false">
      <c r="A86" s="102" t="s">
        <v>160</v>
      </c>
      <c r="B86" s="124" t="str">
        <f aca="false">IFERROR(VLOOKUP(SUBSTITUTE(A86," ",""),#REF!,2,0),"")</f>
        <v/>
      </c>
      <c r="C86" s="6" t="n">
        <v>40</v>
      </c>
      <c r="D86" s="62" t="n">
        <v>125.2</v>
      </c>
      <c r="E86" s="6" t="n">
        <f aca="false">IF(ISBLANK(C86),"",ROUND(C86,2))</f>
        <v>40</v>
      </c>
      <c r="F86" s="16" t="n">
        <f aca="false">IF(ISBLANK(D86),"",ROUND(D86,2))</f>
        <v>125.2</v>
      </c>
      <c r="G86" s="15"/>
      <c r="H86" s="15"/>
      <c r="I86" s="15"/>
      <c r="J86" s="128"/>
    </row>
    <row r="87" customFormat="false" ht="14.25" hidden="false" customHeight="true" outlineLevel="0" collapsed="false">
      <c r="A87" s="102" t="s">
        <v>161</v>
      </c>
      <c r="B87" s="124" t="str">
        <f aca="false">IFERROR(VLOOKUP(SUBSTITUTE(A87," ",""),#REF!,2,0),"")</f>
        <v/>
      </c>
      <c r="C87" s="6" t="n">
        <v>90</v>
      </c>
      <c r="D87" s="62" t="n">
        <v>74.7</v>
      </c>
      <c r="E87" s="6" t="n">
        <f aca="false">IF(ISBLANK(C87),"",ROUND(C87,2))</f>
        <v>90</v>
      </c>
      <c r="F87" s="16" t="n">
        <f aca="false">IF(ISBLANK(D87),"",ROUND(D87,2))</f>
        <v>74.7</v>
      </c>
      <c r="G87" s="15"/>
      <c r="H87" s="15"/>
      <c r="I87" s="15"/>
      <c r="J87" s="128"/>
    </row>
    <row r="88" customFormat="false" ht="14.25" hidden="false" customHeight="true" outlineLevel="0" collapsed="false">
      <c r="A88" s="6" t="s">
        <v>65</v>
      </c>
      <c r="B88" s="124" t="str">
        <f aca="false">IFERROR(VLOOKUP(SUBSTITUTE(A88," ",""),#REF!,2,0),"")</f>
        <v/>
      </c>
      <c r="C88" s="6" t="n">
        <v>60</v>
      </c>
      <c r="D88" s="62" t="n">
        <v>201.6</v>
      </c>
      <c r="E88" s="6" t="n">
        <f aca="false">IF(ISBLANK(C88),"",ROUND(C88,2))</f>
        <v>60</v>
      </c>
      <c r="F88" s="16" t="n">
        <f aca="false">IF(ISBLANK(D88),"",ROUND(D88,2))</f>
        <v>201.6</v>
      </c>
      <c r="G88" s="15"/>
      <c r="H88" s="15"/>
      <c r="I88" s="15"/>
      <c r="J88" s="128"/>
    </row>
    <row r="89" customFormat="false" ht="14.25" hidden="false" customHeight="true" outlineLevel="0" collapsed="false">
      <c r="A89" s="6" t="s">
        <v>61</v>
      </c>
      <c r="B89" s="124" t="str">
        <f aca="false">IFERROR(VLOOKUP(SUBSTITUTE(A89," ",""),#REF!,2,0),"")</f>
        <v/>
      </c>
      <c r="C89" s="6" t="n">
        <v>5</v>
      </c>
      <c r="D89" s="62" t="n">
        <v>30</v>
      </c>
      <c r="E89" s="6" t="n">
        <f aca="false">IF(ISBLANK(C89),"",ROUND(C89,2))</f>
        <v>5</v>
      </c>
      <c r="F89" s="16" t="n">
        <f aca="false">IF(ISBLANK(D89),"",ROUND(D89,2))</f>
        <v>30</v>
      </c>
      <c r="G89" s="15"/>
      <c r="H89" s="15"/>
      <c r="I89" s="15"/>
      <c r="J89" s="128"/>
    </row>
    <row r="90" customFormat="false" ht="14.25" hidden="false" customHeight="true" outlineLevel="0" collapsed="false">
      <c r="A90" s="6" t="s">
        <v>162</v>
      </c>
      <c r="B90" s="124" t="str">
        <f aca="false">IFERROR(VLOOKUP(SUBSTITUTE(A90," ",""),#REF!,2,0),"")</f>
        <v/>
      </c>
      <c r="C90" s="6" t="n">
        <v>1</v>
      </c>
      <c r="D90" s="62" t="n">
        <v>92.5</v>
      </c>
      <c r="E90" s="6" t="n">
        <f aca="false">IF(ISBLANK(C90),"",ROUND(C90,2))</f>
        <v>1</v>
      </c>
      <c r="F90" s="16" t="n">
        <f aca="false">IF(ISBLANK(D90),"",ROUND(D90,2))</f>
        <v>92.5</v>
      </c>
      <c r="G90" s="15"/>
      <c r="H90" s="15"/>
      <c r="I90" s="15"/>
      <c r="J90" s="128"/>
    </row>
    <row r="91" customFormat="false" ht="14.25" hidden="false" customHeight="true" outlineLevel="0" collapsed="false">
      <c r="A91" s="6" t="s">
        <v>163</v>
      </c>
      <c r="B91" s="124" t="str">
        <f aca="false">IFERROR(VLOOKUP(SUBSTITUTE(A91," ",""),#REF!,2,0),"")</f>
        <v/>
      </c>
      <c r="C91" s="6" t="n">
        <v>9</v>
      </c>
      <c r="D91" s="62" t="n">
        <v>67.5</v>
      </c>
      <c r="E91" s="6" t="n">
        <f aca="false">IF(ISBLANK(C91),"",ROUND(C91,2))</f>
        <v>9</v>
      </c>
      <c r="F91" s="16" t="n">
        <f aca="false">IF(ISBLANK(D91),"",ROUND(D91,2))</f>
        <v>67.5</v>
      </c>
      <c r="G91" s="15"/>
      <c r="H91" s="15"/>
      <c r="I91" s="15"/>
      <c r="J91" s="128"/>
    </row>
    <row r="92" customFormat="false" ht="14.25" hidden="false" customHeight="true" outlineLevel="0" collapsed="false">
      <c r="A92" s="102" t="s">
        <v>164</v>
      </c>
      <c r="B92" s="124" t="str">
        <f aca="false">IFERROR(VLOOKUP(SUBSTITUTE(A92," ",""),#REF!,2,0),"")</f>
        <v/>
      </c>
      <c r="C92" s="6" t="n">
        <v>10</v>
      </c>
      <c r="D92" s="62" t="n">
        <v>70</v>
      </c>
      <c r="E92" s="6" t="n">
        <f aca="false">IF(ISBLANK(C92),"",ROUND(C92,2))</f>
        <v>10</v>
      </c>
      <c r="F92" s="16" t="n">
        <f aca="false">IF(ISBLANK(D92),"",ROUND(D92,2))</f>
        <v>70</v>
      </c>
      <c r="G92" s="15"/>
      <c r="H92" s="15"/>
      <c r="I92" s="15"/>
      <c r="J92" s="128"/>
    </row>
    <row r="93" customFormat="false" ht="14.25" hidden="false" customHeight="true" outlineLevel="0" collapsed="false">
      <c r="A93" s="102" t="s">
        <v>165</v>
      </c>
      <c r="B93" s="124" t="str">
        <f aca="false">IFERROR(VLOOKUP(SUBSTITUTE(A93," ",""),#REF!,2,0),"")</f>
        <v/>
      </c>
      <c r="C93" s="6" t="n">
        <v>9</v>
      </c>
      <c r="D93" s="62" t="n">
        <v>135</v>
      </c>
      <c r="E93" s="6" t="n">
        <f aca="false">IF(ISBLANK(C93),"",ROUND(C93,2))</f>
        <v>9</v>
      </c>
      <c r="F93" s="16" t="n">
        <f aca="false">IF(ISBLANK(D93),"",ROUND(D93,2))</f>
        <v>135</v>
      </c>
      <c r="G93" s="15"/>
      <c r="H93" s="15"/>
      <c r="I93" s="15"/>
      <c r="J93" s="128"/>
    </row>
    <row r="94" customFormat="false" ht="14.25" hidden="false" customHeight="true" outlineLevel="0" collapsed="false">
      <c r="A94" s="102" t="s">
        <v>166</v>
      </c>
      <c r="B94" s="124" t="str">
        <f aca="false">IFERROR(VLOOKUP(SUBSTITUTE(A94," ",""),#REF!,2,0),"")</f>
        <v/>
      </c>
      <c r="C94" s="6" t="n">
        <v>9</v>
      </c>
      <c r="D94" s="62" t="n">
        <v>66.66</v>
      </c>
      <c r="E94" s="6" t="n">
        <f aca="false">IF(ISBLANK(C94),"",ROUND(C94,2))</f>
        <v>9</v>
      </c>
      <c r="F94" s="16" t="n">
        <f aca="false">IF(ISBLANK(D94),"",ROUND(D94,2))</f>
        <v>66.66</v>
      </c>
      <c r="G94" s="15"/>
      <c r="H94" s="15"/>
      <c r="I94" s="15"/>
      <c r="J94" s="128"/>
    </row>
    <row r="95" customFormat="false" ht="14.25" hidden="false" customHeight="true" outlineLevel="0" collapsed="false">
      <c r="A95" s="102" t="s">
        <v>167</v>
      </c>
      <c r="B95" s="124" t="str">
        <f aca="false">IFERROR(VLOOKUP(SUBSTITUTE(A95," ",""),#REF!,2,0),"")</f>
        <v/>
      </c>
      <c r="C95" s="6" t="n">
        <v>17</v>
      </c>
      <c r="D95" s="62" t="n">
        <v>283.05</v>
      </c>
      <c r="E95" s="6" t="n">
        <f aca="false">IF(ISBLANK(C95),"",ROUND(C95,2))</f>
        <v>17</v>
      </c>
      <c r="F95" s="16" t="n">
        <f aca="false">IF(ISBLANK(D95),"",ROUND(D95,2))</f>
        <v>283.05</v>
      </c>
      <c r="G95" s="15"/>
      <c r="H95" s="15"/>
      <c r="I95" s="15"/>
      <c r="J95" s="128"/>
    </row>
    <row r="96" customFormat="false" ht="14.25" hidden="false" customHeight="true" outlineLevel="0" collapsed="false">
      <c r="A96" s="102" t="s">
        <v>168</v>
      </c>
      <c r="B96" s="124" t="str">
        <f aca="false">IFERROR(VLOOKUP(SUBSTITUTE(A96," ",""),#REF!,2,0),"")</f>
        <v/>
      </c>
      <c r="C96" s="6" t="n">
        <v>9</v>
      </c>
      <c r="D96" s="62" t="n">
        <v>54</v>
      </c>
      <c r="E96" s="6" t="n">
        <f aca="false">IF(ISBLANK(C96),"",ROUND(C96,2))</f>
        <v>9</v>
      </c>
      <c r="F96" s="16" t="n">
        <f aca="false">IF(ISBLANK(D96),"",ROUND(D96,2))</f>
        <v>54</v>
      </c>
      <c r="G96" s="15"/>
      <c r="H96" s="15"/>
      <c r="I96" s="15"/>
      <c r="J96" s="128"/>
    </row>
    <row r="97" customFormat="false" ht="14.25" hidden="false" customHeight="true" outlineLevel="0" collapsed="false">
      <c r="A97" s="102" t="s">
        <v>97</v>
      </c>
      <c r="B97" s="124" t="str">
        <f aca="false">IFERROR(VLOOKUP(SUBSTITUTE(A97," ",""),#REF!,2,0),"")</f>
        <v/>
      </c>
      <c r="C97" s="6" t="n">
        <v>22</v>
      </c>
      <c r="D97" s="62" t="n">
        <v>60.5</v>
      </c>
      <c r="E97" s="6" t="n">
        <f aca="false">IF(ISBLANK(C97),"",ROUND(C97,2))</f>
        <v>22</v>
      </c>
      <c r="F97" s="16" t="n">
        <f aca="false">IF(ISBLANK(D97),"",ROUND(D97,2))</f>
        <v>60.5</v>
      </c>
      <c r="G97" s="15"/>
      <c r="H97" s="15"/>
      <c r="I97" s="15"/>
      <c r="J97" s="128"/>
    </row>
    <row r="98" customFormat="false" ht="14.25" hidden="false" customHeight="true" outlineLevel="0" collapsed="false">
      <c r="A98" s="102" t="s">
        <v>159</v>
      </c>
      <c r="B98" s="124" t="str">
        <f aca="false">IFERROR(VLOOKUP(SUBSTITUTE(A98," ",""),#REF!,2,0),"")</f>
        <v/>
      </c>
      <c r="C98" s="6" t="n">
        <v>1</v>
      </c>
      <c r="D98" s="62" t="n">
        <v>15.4</v>
      </c>
      <c r="E98" s="6" t="n">
        <f aca="false">IF(ISBLANK(C98),"",ROUND(C98,2))</f>
        <v>1</v>
      </c>
      <c r="F98" s="16" t="n">
        <f aca="false">IF(ISBLANK(D98),"",ROUND(D98,2))</f>
        <v>15.4</v>
      </c>
      <c r="G98" s="15"/>
      <c r="H98" s="15"/>
      <c r="I98" s="15"/>
      <c r="J98" s="128"/>
    </row>
    <row r="99" customFormat="false" ht="14.25" hidden="false" customHeight="true" outlineLevel="0" collapsed="false">
      <c r="A99" s="102"/>
      <c r="B99" s="124" t="str">
        <f aca="false">IFERROR(VLOOKUP(SUBSTITUTE(A99," ",""),#REF!,2,0),"")</f>
        <v/>
      </c>
      <c r="C99" s="6"/>
      <c r="D99" s="62"/>
      <c r="E99" s="6" t="str">
        <f aca="false">IF(ISBLANK(C99),"",ROUND(C99,2))</f>
        <v/>
      </c>
      <c r="F99" s="16" t="str">
        <f aca="false">IF(ISBLANK(D99),"",ROUND(D99,2))</f>
        <v/>
      </c>
      <c r="G99" s="15"/>
      <c r="H99" s="15"/>
      <c r="I99" s="15"/>
      <c r="J99" s="128"/>
    </row>
    <row r="100" customFormat="false" ht="14.25" hidden="false" customHeight="true" outlineLevel="0" collapsed="false">
      <c r="A100" s="15" t="s">
        <v>12</v>
      </c>
      <c r="B100" s="15"/>
      <c r="C100" s="15"/>
      <c r="D100" s="62" t="n">
        <f aca="false">SUM(D83:D99)</f>
        <v>1697.51</v>
      </c>
      <c r="E100" s="15"/>
      <c r="F100" s="62" t="n">
        <f aca="false">SUM(F83:F99)</f>
        <v>1697.51</v>
      </c>
      <c r="G100" s="15"/>
      <c r="H100" s="15" t="n">
        <f aca="false">SUM(H83:H99)</f>
        <v>0</v>
      </c>
      <c r="I100" s="15"/>
      <c r="J100" s="128"/>
    </row>
    <row r="101" customFormat="false" ht="15.75" hidden="false" customHeight="true" outlineLevel="0" collapsed="false">
      <c r="A101" s="125" t="s">
        <v>156</v>
      </c>
      <c r="B101" s="125"/>
      <c r="C101" s="125"/>
      <c r="D101" s="125"/>
      <c r="E101" s="125"/>
      <c r="F101" s="125"/>
      <c r="G101" s="125"/>
      <c r="H101" s="125"/>
      <c r="I101" s="125"/>
    </row>
    <row r="102" s="11" customFormat="true" ht="15.75" hidden="false" customHeight="true" outlineLevel="0" collapsed="false">
      <c r="A102" s="69" t="s">
        <v>157</v>
      </c>
      <c r="B102" s="69"/>
      <c r="C102" s="69"/>
      <c r="D102" s="69"/>
      <c r="E102" s="69"/>
      <c r="F102" s="69"/>
      <c r="G102" s="69"/>
      <c r="H102" s="69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</row>
    <row r="103" customFormat="false" ht="15.75" hidden="false" customHeight="true" outlineLevel="0" collapsed="false">
      <c r="A103" s="126"/>
      <c r="B103" s="126"/>
      <c r="C103" s="126"/>
      <c r="D103" s="127"/>
      <c r="E103" s="126"/>
      <c r="F103" s="127"/>
      <c r="G103" s="126"/>
      <c r="H103" s="126"/>
      <c r="I103" s="126"/>
    </row>
    <row r="104" customFormat="false" ht="15.75" hidden="false" customHeight="true" outlineLevel="0" collapsed="false">
      <c r="A104" s="14"/>
      <c r="B104" s="14"/>
      <c r="C104" s="14"/>
      <c r="D104" s="129"/>
      <c r="E104" s="14"/>
      <c r="F104" s="129"/>
      <c r="G104" s="14"/>
      <c r="H104" s="14"/>
      <c r="I104" s="101"/>
      <c r="J104" s="14"/>
    </row>
    <row r="105" s="55" customFormat="true" ht="22.5" hidden="false" customHeight="true" outlineLevel="0" collapsed="false">
      <c r="A105" s="54" t="s">
        <v>147</v>
      </c>
      <c r="B105" s="54"/>
      <c r="C105" s="54"/>
      <c r="D105" s="54"/>
      <c r="E105" s="54"/>
      <c r="F105" s="54"/>
      <c r="G105" s="54"/>
      <c r="H105" s="54"/>
      <c r="I105" s="54"/>
      <c r="XFD105" s="11"/>
    </row>
    <row r="106" customFormat="false" ht="18" hidden="false" customHeight="true" outlineLevel="0" collapsed="false">
      <c r="A106" s="121" t="s">
        <v>184</v>
      </c>
      <c r="B106" s="121"/>
      <c r="C106" s="121"/>
      <c r="D106" s="121"/>
      <c r="E106" s="121"/>
      <c r="F106" s="121"/>
      <c r="G106" s="121"/>
      <c r="H106" s="121"/>
      <c r="I106" s="121"/>
    </row>
    <row r="107" customFormat="false" ht="14.25" hidden="false" customHeight="true" outlineLevel="0" collapsed="false">
      <c r="A107" s="15" t="s">
        <v>49</v>
      </c>
      <c r="B107" s="122" t="s">
        <v>149</v>
      </c>
      <c r="C107" s="122" t="s">
        <v>150</v>
      </c>
      <c r="D107" s="122"/>
      <c r="E107" s="122" t="s">
        <v>151</v>
      </c>
      <c r="F107" s="122"/>
      <c r="G107" s="122" t="s">
        <v>152</v>
      </c>
      <c r="H107" s="122"/>
      <c r="I107" s="122" t="s">
        <v>153</v>
      </c>
    </row>
    <row r="108" customFormat="false" ht="14.25" hidden="false" customHeight="true" outlineLevel="0" collapsed="false">
      <c r="A108" s="15"/>
      <c r="B108" s="15"/>
      <c r="C108" s="122" t="s">
        <v>154</v>
      </c>
      <c r="D108" s="123" t="s">
        <v>155</v>
      </c>
      <c r="E108" s="122" t="s">
        <v>154</v>
      </c>
      <c r="F108" s="123" t="s">
        <v>155</v>
      </c>
      <c r="G108" s="122" t="s">
        <v>154</v>
      </c>
      <c r="H108" s="122" t="s">
        <v>155</v>
      </c>
      <c r="I108" s="122"/>
    </row>
    <row r="109" customFormat="false" ht="14.25" hidden="false" customHeight="true" outlineLevel="0" collapsed="false">
      <c r="A109" s="15" t="s">
        <v>162</v>
      </c>
      <c r="B109" s="124" t="str">
        <f aca="false">IFERROR(VLOOKUP(SUBSTITUTE(A109," ",""),#REF!,2,0),"")</f>
        <v/>
      </c>
      <c r="C109" s="6" t="n">
        <v>1</v>
      </c>
      <c r="D109" s="62" t="n">
        <v>92.5</v>
      </c>
      <c r="E109" s="6" t="n">
        <f aca="false">IF(ISBLANK(C109),"",ROUND(C109,2))</f>
        <v>1</v>
      </c>
      <c r="F109" s="16" t="n">
        <f aca="false">IF(ISBLANK(D109),"",ROUND(D109,2))</f>
        <v>92.5</v>
      </c>
      <c r="G109" s="122"/>
      <c r="H109" s="122"/>
      <c r="I109" s="122"/>
    </row>
    <row r="110" customFormat="false" ht="14.25" hidden="false" customHeight="true" outlineLevel="0" collapsed="false">
      <c r="A110" s="15" t="s">
        <v>176</v>
      </c>
      <c r="B110" s="124" t="str">
        <f aca="false">IFERROR(VLOOKUP(SUBSTITUTE(A110," ",""),#REF!,2,0),"")</f>
        <v/>
      </c>
      <c r="C110" s="6" t="n">
        <v>6</v>
      </c>
      <c r="D110" s="7" t="n">
        <v>45</v>
      </c>
      <c r="E110" s="6" t="n">
        <f aca="false">IF(ISBLANK(C110),"",ROUND(C110,2))</f>
        <v>6</v>
      </c>
      <c r="F110" s="16" t="n">
        <f aca="false">IF(ISBLANK(D110),"",ROUND(D110,2))</f>
        <v>45</v>
      </c>
      <c r="G110" s="15"/>
      <c r="H110" s="15"/>
      <c r="I110" s="15"/>
    </row>
    <row r="111" customFormat="false" ht="14.25" hidden="false" customHeight="true" outlineLevel="0" collapsed="false">
      <c r="A111" s="15" t="s">
        <v>159</v>
      </c>
      <c r="B111" s="124" t="str">
        <f aca="false">IFERROR(VLOOKUP(SUBSTITUTE(A111," ",""),#REF!,2,0),"")</f>
        <v/>
      </c>
      <c r="C111" s="15" t="n">
        <v>10</v>
      </c>
      <c r="D111" s="62" t="n">
        <v>159.5</v>
      </c>
      <c r="E111" s="6" t="n">
        <f aca="false">IF(ISBLANK(C111),"",ROUND(C111,2))</f>
        <v>10</v>
      </c>
      <c r="F111" s="16" t="n">
        <f aca="false">IF(ISBLANK(D111),"",ROUND(D111,2))</f>
        <v>159.5</v>
      </c>
      <c r="G111" s="15"/>
      <c r="H111" s="15"/>
      <c r="I111" s="15"/>
    </row>
    <row r="112" customFormat="false" ht="14.25" hidden="false" customHeight="true" outlineLevel="0" collapsed="false">
      <c r="A112" s="15" t="s">
        <v>177</v>
      </c>
      <c r="B112" s="124" t="str">
        <f aca="false">IFERROR(VLOOKUP(SUBSTITUTE(A112," ",""),#REF!,2,0),"")</f>
        <v/>
      </c>
      <c r="C112" s="15" t="n">
        <v>60</v>
      </c>
      <c r="D112" s="62" t="n">
        <v>150</v>
      </c>
      <c r="E112" s="6" t="n">
        <f aca="false">IF(ISBLANK(C112),"",ROUND(C112,2))</f>
        <v>60</v>
      </c>
      <c r="F112" s="16" t="n">
        <f aca="false">IF(ISBLANK(D112),"",ROUND(D112,2))</f>
        <v>150</v>
      </c>
      <c r="G112" s="15"/>
      <c r="H112" s="15"/>
      <c r="I112" s="15"/>
    </row>
    <row r="113" customFormat="false" ht="14.25" hidden="false" customHeight="true" outlineLevel="0" collapsed="false">
      <c r="A113" s="15" t="s">
        <v>178</v>
      </c>
      <c r="B113" s="124" t="str">
        <f aca="false">IFERROR(VLOOKUP(SUBSTITUTE(A113," ",""),#REF!,2,0),"")</f>
        <v/>
      </c>
      <c r="C113" s="15" t="n">
        <v>7</v>
      </c>
      <c r="D113" s="62" t="n">
        <v>49</v>
      </c>
      <c r="E113" s="6" t="n">
        <f aca="false">IF(ISBLANK(C113),"",ROUND(C113,2))</f>
        <v>7</v>
      </c>
      <c r="F113" s="16" t="n">
        <f aca="false">IF(ISBLANK(D113),"",ROUND(D113,2))</f>
        <v>49</v>
      </c>
      <c r="G113" s="15"/>
      <c r="H113" s="15"/>
      <c r="I113" s="15"/>
    </row>
    <row r="114" customFormat="false" ht="14.25" hidden="false" customHeight="true" outlineLevel="0" collapsed="false">
      <c r="A114" s="6" t="s">
        <v>179</v>
      </c>
      <c r="B114" s="124" t="str">
        <f aca="false">IFERROR(VLOOKUP(SUBSTITUTE(A114," ",""),#REF!,2,0),"")</f>
        <v/>
      </c>
      <c r="C114" s="6" t="n">
        <v>6</v>
      </c>
      <c r="D114" s="7" t="n">
        <v>90</v>
      </c>
      <c r="E114" s="6" t="n">
        <f aca="false">IF(ISBLANK(C114),"",ROUND(C114,2))</f>
        <v>6</v>
      </c>
      <c r="F114" s="16" t="n">
        <f aca="false">IF(ISBLANK(D114),"",ROUND(D114,2))</f>
        <v>90</v>
      </c>
      <c r="G114" s="15"/>
      <c r="H114" s="15"/>
      <c r="I114" s="15"/>
    </row>
    <row r="115" customFormat="false" ht="14.25" hidden="false" customHeight="true" outlineLevel="0" collapsed="false">
      <c r="A115" s="6" t="s">
        <v>180</v>
      </c>
      <c r="B115" s="124" t="str">
        <f aca="false">IFERROR(VLOOKUP(SUBSTITUTE(A115," ",""),#REF!,2,0),"")</f>
        <v/>
      </c>
      <c r="C115" s="6" t="n">
        <v>6</v>
      </c>
      <c r="D115" s="7" t="n">
        <v>44.44</v>
      </c>
      <c r="E115" s="6" t="n">
        <f aca="false">IF(ISBLANK(C115),"",ROUND(C115,2))</f>
        <v>6</v>
      </c>
      <c r="F115" s="16" t="n">
        <f aca="false">IF(ISBLANK(D115),"",ROUND(D115,2))</f>
        <v>44.44</v>
      </c>
      <c r="G115" s="15"/>
      <c r="H115" s="15"/>
      <c r="I115" s="15"/>
    </row>
    <row r="116" customFormat="false" ht="14.25" hidden="false" customHeight="true" outlineLevel="0" collapsed="false">
      <c r="A116" s="6" t="s">
        <v>181</v>
      </c>
      <c r="B116" s="124" t="str">
        <f aca="false">IFERROR(VLOOKUP(SUBSTITUTE(A116," ",""),#REF!,2,0),"")</f>
        <v/>
      </c>
      <c r="C116" s="6" t="n">
        <v>14</v>
      </c>
      <c r="D116" s="7" t="n">
        <v>233.1</v>
      </c>
      <c r="E116" s="6" t="n">
        <f aca="false">IF(ISBLANK(C116),"",ROUND(C116,2))</f>
        <v>14</v>
      </c>
      <c r="F116" s="16" t="n">
        <f aca="false">IF(ISBLANK(D116),"",ROUND(D116,2))</f>
        <v>233.1</v>
      </c>
      <c r="G116" s="15"/>
      <c r="H116" s="15"/>
      <c r="I116" s="15"/>
    </row>
    <row r="117" customFormat="false" ht="14.25" hidden="false" customHeight="true" outlineLevel="0" collapsed="false">
      <c r="A117" s="6" t="s">
        <v>182</v>
      </c>
      <c r="B117" s="124" t="str">
        <f aca="false">IFERROR(VLOOKUP(SUBSTITUTE(A117," ",""),#REF!,2,0),"")</f>
        <v/>
      </c>
      <c r="C117" s="6" t="n">
        <v>6</v>
      </c>
      <c r="D117" s="7" t="n">
        <v>36</v>
      </c>
      <c r="E117" s="6" t="n">
        <f aca="false">IF(ISBLANK(C117),"",ROUND(C117,2))</f>
        <v>6</v>
      </c>
      <c r="F117" s="16" t="n">
        <f aca="false">IF(ISBLANK(D117),"",ROUND(D117,2))</f>
        <v>36</v>
      </c>
      <c r="G117" s="15"/>
      <c r="H117" s="15"/>
      <c r="I117" s="15"/>
    </row>
    <row r="118" customFormat="false" ht="14.25" hidden="false" customHeight="true" outlineLevel="0" collapsed="false">
      <c r="A118" s="15" t="s">
        <v>177</v>
      </c>
      <c r="B118" s="124" t="str">
        <f aca="false">IFERROR(VLOOKUP(SUBSTITUTE(A118," ",""),#REF!,2,0),"")</f>
        <v/>
      </c>
      <c r="C118" s="15" t="n">
        <v>11</v>
      </c>
      <c r="D118" s="62" t="n">
        <v>30.25</v>
      </c>
      <c r="E118" s="6" t="n">
        <f aca="false">IF(ISBLANK(C118),"",ROUND(C118,2))</f>
        <v>11</v>
      </c>
      <c r="F118" s="16" t="n">
        <f aca="false">IF(ISBLANK(D118),"",ROUND(D118,2))</f>
        <v>30.25</v>
      </c>
      <c r="G118" s="15"/>
      <c r="H118" s="15"/>
      <c r="I118" s="15"/>
    </row>
    <row r="119" customFormat="false" ht="14.25" hidden="false" customHeight="true" outlineLevel="0" collapsed="false">
      <c r="A119" s="15"/>
      <c r="B119" s="124" t="str">
        <f aca="false">IFERROR(VLOOKUP(SUBSTITUTE(A119," ",""),#REF!,2,0),"")</f>
        <v/>
      </c>
      <c r="C119" s="15"/>
      <c r="D119" s="62"/>
      <c r="E119" s="6" t="str">
        <f aca="false">IF(ISBLANK(C119),"",ROUND(C119,2))</f>
        <v/>
      </c>
      <c r="F119" s="16" t="str">
        <f aca="false">IF(ISBLANK(D119),"",ROUND(D119,2))</f>
        <v/>
      </c>
      <c r="G119" s="15"/>
      <c r="H119" s="15"/>
      <c r="I119" s="15"/>
    </row>
    <row r="120" customFormat="false" ht="14.25" hidden="false" customHeight="true" outlineLevel="0" collapsed="false">
      <c r="A120" s="15"/>
      <c r="B120" s="124" t="str">
        <f aca="false">IFERROR(VLOOKUP(SUBSTITUTE(A120," ",""),#REF!,2,0),"")</f>
        <v/>
      </c>
      <c r="C120" s="15"/>
      <c r="D120" s="62"/>
      <c r="E120" s="6" t="str">
        <f aca="false">IF(ISBLANK(C120),"",ROUND(C120,2))</f>
        <v/>
      </c>
      <c r="F120" s="16" t="str">
        <f aca="false">IF(ISBLANK(D120),"",ROUND(D120,2))</f>
        <v/>
      </c>
      <c r="G120" s="15"/>
      <c r="H120" s="15"/>
      <c r="I120" s="15"/>
    </row>
    <row r="121" customFormat="false" ht="14.25" hidden="false" customHeight="true" outlineLevel="0" collapsed="false">
      <c r="A121" s="15"/>
      <c r="B121" s="124" t="str">
        <f aca="false">IFERROR(VLOOKUP(SUBSTITUTE(A121," ",""),#REF!,2,0),"")</f>
        <v/>
      </c>
      <c r="C121" s="15"/>
      <c r="D121" s="62"/>
      <c r="E121" s="6" t="str">
        <f aca="false">IF(ISBLANK(C121),"",ROUND(C121,2))</f>
        <v/>
      </c>
      <c r="F121" s="16" t="str">
        <f aca="false">IF(ISBLANK(D121),"",ROUND(D121,2))</f>
        <v/>
      </c>
      <c r="G121" s="15"/>
      <c r="H121" s="15"/>
      <c r="I121" s="15"/>
    </row>
    <row r="122" customFormat="false" ht="14.25" hidden="false" customHeight="true" outlineLevel="0" collapsed="false">
      <c r="A122" s="15"/>
      <c r="B122" s="124" t="str">
        <f aca="false">IFERROR(VLOOKUP(SUBSTITUTE(A122," ",""),#REF!,2,0),"")</f>
        <v/>
      </c>
      <c r="C122" s="15"/>
      <c r="D122" s="62"/>
      <c r="E122" s="6" t="str">
        <f aca="false">IF(ISBLANK(C122),"",ROUND(C122,2))</f>
        <v/>
      </c>
      <c r="F122" s="16" t="str">
        <f aca="false">IF(ISBLANK(D122),"",ROUND(D122,2))</f>
        <v/>
      </c>
      <c r="G122" s="15"/>
      <c r="H122" s="15"/>
      <c r="I122" s="15"/>
    </row>
    <row r="123" customFormat="false" ht="14.25" hidden="false" customHeight="true" outlineLevel="0" collapsed="false">
      <c r="A123" s="15"/>
      <c r="B123" s="124" t="str">
        <f aca="false">IFERROR(VLOOKUP(SUBSTITUTE(A123," ",""),#REF!,2,0),"")</f>
        <v/>
      </c>
      <c r="C123" s="15"/>
      <c r="D123" s="62"/>
      <c r="E123" s="6" t="str">
        <f aca="false">IF(ISBLANK(C123),"",ROUND(C123,2))</f>
        <v/>
      </c>
      <c r="F123" s="16" t="str">
        <f aca="false">IF(ISBLANK(D123),"",ROUND(D123,2))</f>
        <v/>
      </c>
      <c r="G123" s="15"/>
      <c r="H123" s="15"/>
      <c r="I123" s="15"/>
    </row>
    <row r="124" customFormat="false" ht="14.25" hidden="false" customHeight="true" outlineLevel="0" collapsed="false">
      <c r="A124" s="15"/>
      <c r="B124" s="124" t="str">
        <f aca="false">IFERROR(VLOOKUP(SUBSTITUTE(A124," ",""),#REF!,2,0),"")</f>
        <v/>
      </c>
      <c r="C124" s="15"/>
      <c r="D124" s="62"/>
      <c r="E124" s="6" t="str">
        <f aca="false">IF(ISBLANK(C124),"",ROUND(C124,2))</f>
        <v/>
      </c>
      <c r="F124" s="16" t="str">
        <f aca="false">IF(ISBLANK(D124),"",ROUND(D124,2))</f>
        <v/>
      </c>
      <c r="G124" s="15"/>
      <c r="H124" s="15"/>
      <c r="I124" s="15"/>
    </row>
    <row r="125" customFormat="false" ht="14.25" hidden="false" customHeight="true" outlineLevel="0" collapsed="false">
      <c r="A125" s="15"/>
      <c r="B125" s="124" t="str">
        <f aca="false">IFERROR(VLOOKUP(SUBSTITUTE(A125," ",""),#REF!,2,0),"")</f>
        <v/>
      </c>
      <c r="C125" s="15"/>
      <c r="D125" s="62"/>
      <c r="E125" s="6" t="str">
        <f aca="false">IF(ISBLANK(C125),"",ROUND(C125,2))</f>
        <v/>
      </c>
      <c r="F125" s="16" t="str">
        <f aca="false">IF(ISBLANK(D125),"",ROUND(D125,2))</f>
        <v/>
      </c>
      <c r="G125" s="15"/>
      <c r="H125" s="15"/>
      <c r="I125" s="15"/>
    </row>
    <row r="126" customFormat="false" ht="14.25" hidden="false" customHeight="true" outlineLevel="0" collapsed="false">
      <c r="A126" s="15" t="s">
        <v>12</v>
      </c>
      <c r="B126" s="15"/>
      <c r="C126" s="15"/>
      <c r="D126" s="62" t="n">
        <f aca="false">SUM(D109:D125)</f>
        <v>929.79</v>
      </c>
      <c r="E126" s="15"/>
      <c r="F126" s="62" t="n">
        <f aca="false">SUM(F109:F125)</f>
        <v>929.79</v>
      </c>
      <c r="G126" s="15"/>
      <c r="H126" s="15" t="n">
        <f aca="false">SUM(H109:H125)</f>
        <v>0</v>
      </c>
      <c r="I126" s="15"/>
    </row>
    <row r="127" customFormat="false" ht="14.25" hidden="false" customHeight="true" outlineLevel="0" collapsed="false">
      <c r="A127" s="125" t="s">
        <v>156</v>
      </c>
      <c r="B127" s="125"/>
      <c r="C127" s="125"/>
      <c r="D127" s="125"/>
      <c r="E127" s="125"/>
      <c r="F127" s="125"/>
      <c r="G127" s="125"/>
      <c r="H127" s="125"/>
      <c r="I127" s="125"/>
    </row>
    <row r="128" customFormat="false" ht="18.75" hidden="false" customHeight="true" outlineLevel="0" collapsed="false">
      <c r="A128" s="69" t="s">
        <v>157</v>
      </c>
      <c r="B128" s="69"/>
      <c r="C128" s="69"/>
      <c r="D128" s="69"/>
      <c r="E128" s="69"/>
      <c r="F128" s="69"/>
      <c r="G128" s="69"/>
      <c r="H128" s="69"/>
      <c r="I128" s="11"/>
    </row>
    <row r="129" customFormat="false" ht="14.25" hidden="false" customHeight="true" outlineLevel="0" collapsed="false">
      <c r="A129" s="126"/>
      <c r="B129" s="126"/>
      <c r="C129" s="126"/>
      <c r="D129" s="127"/>
      <c r="E129" s="126"/>
      <c r="F129" s="127"/>
      <c r="G129" s="126"/>
      <c r="H129" s="126"/>
      <c r="I129" s="126"/>
    </row>
    <row r="130" customFormat="false" ht="15" hidden="false" customHeight="false" outlineLevel="0" collapsed="false"/>
    <row r="131" s="55" customFormat="true" ht="22.5" hidden="false" customHeight="true" outlineLevel="0" collapsed="false">
      <c r="A131" s="54" t="s">
        <v>147</v>
      </c>
      <c r="B131" s="54"/>
      <c r="C131" s="54"/>
      <c r="D131" s="54"/>
      <c r="E131" s="54"/>
      <c r="F131" s="54"/>
      <c r="G131" s="54"/>
      <c r="H131" s="54"/>
      <c r="I131" s="54"/>
      <c r="XFD131" s="11"/>
    </row>
    <row r="132" customFormat="false" ht="15.75" hidden="false" customHeight="true" outlineLevel="0" collapsed="false">
      <c r="A132" s="121" t="s">
        <v>185</v>
      </c>
      <c r="B132" s="121"/>
      <c r="C132" s="121"/>
      <c r="D132" s="121"/>
      <c r="E132" s="121"/>
      <c r="F132" s="121"/>
      <c r="G132" s="121"/>
      <c r="H132" s="121"/>
      <c r="I132" s="121"/>
    </row>
    <row r="133" customFormat="false" ht="15.75" hidden="false" customHeight="true" outlineLevel="0" collapsed="false">
      <c r="A133" s="15" t="s">
        <v>49</v>
      </c>
      <c r="B133" s="122" t="s">
        <v>149</v>
      </c>
      <c r="C133" s="122" t="s">
        <v>150</v>
      </c>
      <c r="D133" s="122"/>
      <c r="E133" s="122" t="s">
        <v>151</v>
      </c>
      <c r="F133" s="122"/>
      <c r="G133" s="122" t="s">
        <v>152</v>
      </c>
      <c r="H133" s="122"/>
      <c r="I133" s="122" t="s">
        <v>153</v>
      </c>
      <c r="J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customFormat="false" ht="15.75" hidden="false" customHeight="true" outlineLevel="0" collapsed="false">
      <c r="A134" s="15"/>
      <c r="B134" s="15"/>
      <c r="C134" s="122" t="s">
        <v>154</v>
      </c>
      <c r="D134" s="123" t="s">
        <v>155</v>
      </c>
      <c r="E134" s="122" t="s">
        <v>154</v>
      </c>
      <c r="F134" s="123" t="s">
        <v>155</v>
      </c>
      <c r="G134" s="122" t="s">
        <v>154</v>
      </c>
      <c r="H134" s="122" t="s">
        <v>155</v>
      </c>
      <c r="I134" s="122"/>
    </row>
    <row r="135" customFormat="false" ht="14.25" hidden="false" customHeight="true" outlineLevel="0" collapsed="false">
      <c r="A135" s="102" t="s">
        <v>176</v>
      </c>
      <c r="B135" s="124" t="str">
        <f aca="false">IFERROR(VLOOKUP(SUBSTITUTE(A135," ",""),#REF!,2,0),"")</f>
        <v/>
      </c>
      <c r="C135" s="6" t="n">
        <v>3</v>
      </c>
      <c r="D135" s="62" t="n">
        <v>22.5</v>
      </c>
      <c r="E135" s="6" t="n">
        <f aca="false">IF(ISBLANK(C135),"",ROUND(C135,2))</f>
        <v>3</v>
      </c>
      <c r="F135" s="16" t="n">
        <f aca="false">IF(ISBLANK(D135),"",ROUND(D135,2))</f>
        <v>22.5</v>
      </c>
      <c r="G135" s="122"/>
      <c r="H135" s="122"/>
      <c r="I135" s="122"/>
      <c r="J135" s="128"/>
    </row>
    <row r="136" customFormat="false" ht="14.25" hidden="false" customHeight="true" outlineLevel="0" collapsed="false">
      <c r="A136" s="102" t="s">
        <v>159</v>
      </c>
      <c r="B136" s="124" t="str">
        <f aca="false">IFERROR(VLOOKUP(SUBSTITUTE(A136," ",""),#REF!,2,0),"")</f>
        <v/>
      </c>
      <c r="C136" s="6" t="n">
        <v>8</v>
      </c>
      <c r="D136" s="62" t="n">
        <v>127.6</v>
      </c>
      <c r="E136" s="6" t="n">
        <f aca="false">IF(ISBLANK(C136),"",ROUND(C136,2))</f>
        <v>8</v>
      </c>
      <c r="F136" s="16" t="n">
        <f aca="false">IF(ISBLANK(D136),"",ROUND(D136,2))</f>
        <v>127.6</v>
      </c>
      <c r="G136" s="15"/>
      <c r="H136" s="15"/>
      <c r="I136" s="15"/>
      <c r="J136" s="128"/>
    </row>
    <row r="137" customFormat="false" ht="14.25" hidden="false" customHeight="true" outlineLevel="0" collapsed="false">
      <c r="A137" s="102" t="s">
        <v>177</v>
      </c>
      <c r="B137" s="124" t="str">
        <f aca="false">IFERROR(VLOOKUP(SUBSTITUTE(A137," ",""),#REF!,2,0),"")</f>
        <v/>
      </c>
      <c r="C137" s="6" t="n">
        <v>60</v>
      </c>
      <c r="D137" s="62" t="n">
        <v>150</v>
      </c>
      <c r="E137" s="6" t="n">
        <f aca="false">IF(ISBLANK(C137),"",ROUND(C137,2))</f>
        <v>60</v>
      </c>
      <c r="F137" s="16" t="n">
        <f aca="false">IF(ISBLANK(D137),"",ROUND(D137,2))</f>
        <v>150</v>
      </c>
      <c r="G137" s="15"/>
      <c r="H137" s="15"/>
      <c r="I137" s="15"/>
      <c r="J137" s="128"/>
    </row>
    <row r="138" customFormat="false" ht="14.25" hidden="false" customHeight="true" outlineLevel="0" collapsed="false">
      <c r="A138" s="102" t="s">
        <v>178</v>
      </c>
      <c r="B138" s="124" t="str">
        <f aca="false">IFERROR(VLOOKUP(SUBSTITUTE(A138," ",""),#REF!,2,0),"")</f>
        <v/>
      </c>
      <c r="C138" s="6" t="n">
        <v>4</v>
      </c>
      <c r="D138" s="62" t="n">
        <v>28</v>
      </c>
      <c r="E138" s="6" t="n">
        <f aca="false">IF(ISBLANK(C138),"",ROUND(C138,2))</f>
        <v>4</v>
      </c>
      <c r="F138" s="16" t="n">
        <f aca="false">IF(ISBLANK(D138),"",ROUND(D138,2))</f>
        <v>28</v>
      </c>
      <c r="G138" s="15"/>
      <c r="H138" s="15"/>
      <c r="I138" s="15"/>
      <c r="J138" s="128"/>
    </row>
    <row r="139" customFormat="false" ht="14.25" hidden="false" customHeight="true" outlineLevel="0" collapsed="false">
      <c r="A139" s="102" t="s">
        <v>179</v>
      </c>
      <c r="B139" s="124" t="str">
        <f aca="false">IFERROR(VLOOKUP(SUBSTITUTE(A139," ",""),#REF!,2,0),"")</f>
        <v/>
      </c>
      <c r="C139" s="6" t="n">
        <v>4</v>
      </c>
      <c r="D139" s="62" t="n">
        <v>60</v>
      </c>
      <c r="E139" s="6" t="n">
        <f aca="false">IF(ISBLANK(C139),"",ROUND(C139,2))</f>
        <v>4</v>
      </c>
      <c r="F139" s="16" t="n">
        <f aca="false">IF(ISBLANK(D139),"",ROUND(D139,2))</f>
        <v>60</v>
      </c>
      <c r="G139" s="15"/>
      <c r="H139" s="15"/>
      <c r="I139" s="15"/>
      <c r="J139" s="128"/>
    </row>
    <row r="140" customFormat="false" ht="14.25" hidden="false" customHeight="true" outlineLevel="0" collapsed="false">
      <c r="A140" s="6" t="s">
        <v>180</v>
      </c>
      <c r="B140" s="124" t="str">
        <f aca="false">IFERROR(VLOOKUP(SUBSTITUTE(A140," ",""),#REF!,2,0),"")</f>
        <v/>
      </c>
      <c r="C140" s="6" t="n">
        <v>3</v>
      </c>
      <c r="D140" s="62" t="n">
        <v>22.22</v>
      </c>
      <c r="E140" s="6" t="n">
        <f aca="false">IF(ISBLANK(C140),"",ROUND(C140,2))</f>
        <v>3</v>
      </c>
      <c r="F140" s="16" t="n">
        <f aca="false">IF(ISBLANK(D140),"",ROUND(D140,2))</f>
        <v>22.22</v>
      </c>
      <c r="G140" s="15"/>
      <c r="H140" s="15"/>
      <c r="I140" s="15"/>
      <c r="J140" s="128"/>
    </row>
    <row r="141" customFormat="false" ht="14.25" hidden="false" customHeight="true" outlineLevel="0" collapsed="false">
      <c r="A141" s="6" t="s">
        <v>181</v>
      </c>
      <c r="B141" s="124" t="str">
        <f aca="false">IFERROR(VLOOKUP(SUBSTITUTE(A141," ",""),#REF!,2,0),"")</f>
        <v/>
      </c>
      <c r="C141" s="6" t="n">
        <v>11</v>
      </c>
      <c r="D141" s="62" t="n">
        <v>183.15</v>
      </c>
      <c r="E141" s="6" t="n">
        <f aca="false">IF(ISBLANK(C141),"",ROUND(C141,2))</f>
        <v>11</v>
      </c>
      <c r="F141" s="16" t="n">
        <f aca="false">IF(ISBLANK(D141),"",ROUND(D141,2))</f>
        <v>183.15</v>
      </c>
      <c r="G141" s="15"/>
      <c r="H141" s="15"/>
      <c r="I141" s="15"/>
      <c r="J141" s="128"/>
    </row>
    <row r="142" customFormat="false" ht="14.25" hidden="false" customHeight="true" outlineLevel="0" collapsed="false">
      <c r="A142" s="6" t="s">
        <v>182</v>
      </c>
      <c r="B142" s="124" t="str">
        <f aca="false">IFERROR(VLOOKUP(SUBSTITUTE(A142," ",""),#REF!,2,0),"")</f>
        <v/>
      </c>
      <c r="C142" s="6" t="n">
        <v>4</v>
      </c>
      <c r="D142" s="62" t="n">
        <v>24</v>
      </c>
      <c r="E142" s="6" t="n">
        <f aca="false">IF(ISBLANK(C142),"",ROUND(C142,2))</f>
        <v>4</v>
      </c>
      <c r="F142" s="16" t="n">
        <f aca="false">IF(ISBLANK(D142),"",ROUND(D142,2))</f>
        <v>24</v>
      </c>
      <c r="G142" s="15"/>
      <c r="H142" s="15"/>
      <c r="I142" s="15"/>
      <c r="J142" s="128"/>
    </row>
    <row r="143" customFormat="false" ht="14.25" hidden="false" customHeight="true" outlineLevel="0" collapsed="false">
      <c r="A143" s="6"/>
      <c r="B143" s="124" t="str">
        <f aca="false">IFERROR(VLOOKUP(SUBSTITUTE(A143," ",""),#REF!,2,0),"")</f>
        <v/>
      </c>
      <c r="C143" s="6"/>
      <c r="D143" s="62"/>
      <c r="E143" s="6" t="str">
        <f aca="false">IF(ISBLANK(C143),"",ROUND(C143,2))</f>
        <v/>
      </c>
      <c r="F143" s="16" t="str">
        <f aca="false">IF(ISBLANK(D143),"",ROUND(D143,2))</f>
        <v/>
      </c>
      <c r="G143" s="15"/>
      <c r="H143" s="15"/>
      <c r="I143" s="15"/>
      <c r="J143" s="128"/>
    </row>
    <row r="144" customFormat="false" ht="14.25" hidden="false" customHeight="true" outlineLevel="0" collapsed="false">
      <c r="A144" s="102"/>
      <c r="B144" s="124" t="str">
        <f aca="false">IFERROR(VLOOKUP(SUBSTITUTE(A144," ",""),#REF!,2,0),"")</f>
        <v/>
      </c>
      <c r="C144" s="6"/>
      <c r="D144" s="62"/>
      <c r="E144" s="6" t="str">
        <f aca="false">IF(ISBLANK(C144),"",ROUND(C144,2))</f>
        <v/>
      </c>
      <c r="F144" s="16" t="str">
        <f aca="false">IF(ISBLANK(D144),"",ROUND(D144,2))</f>
        <v/>
      </c>
      <c r="G144" s="15"/>
      <c r="H144" s="15"/>
      <c r="I144" s="15"/>
      <c r="J144" s="128"/>
    </row>
    <row r="145" customFormat="false" ht="14.25" hidden="false" customHeight="true" outlineLevel="0" collapsed="false">
      <c r="A145" s="102"/>
      <c r="B145" s="124" t="str">
        <f aca="false">IFERROR(VLOOKUP(SUBSTITUTE(A145," ",""),#REF!,2,0),"")</f>
        <v/>
      </c>
      <c r="C145" s="6"/>
      <c r="D145" s="62"/>
      <c r="E145" s="6" t="str">
        <f aca="false">IF(ISBLANK(C145),"",ROUND(C145,2))</f>
        <v/>
      </c>
      <c r="F145" s="16" t="str">
        <f aca="false">IF(ISBLANK(D145),"",ROUND(D145,2))</f>
        <v/>
      </c>
      <c r="G145" s="15"/>
      <c r="H145" s="15"/>
      <c r="I145" s="15"/>
      <c r="J145" s="128"/>
    </row>
    <row r="146" customFormat="false" ht="14.25" hidden="false" customHeight="true" outlineLevel="0" collapsed="false">
      <c r="A146" s="102"/>
      <c r="B146" s="124" t="str">
        <f aca="false">IFERROR(VLOOKUP(SUBSTITUTE(A146," ",""),#REF!,2,0),"")</f>
        <v/>
      </c>
      <c r="C146" s="6"/>
      <c r="D146" s="62"/>
      <c r="E146" s="6" t="str">
        <f aca="false">IF(ISBLANK(C146),"",ROUND(C146,2))</f>
        <v/>
      </c>
      <c r="F146" s="16" t="str">
        <f aca="false">IF(ISBLANK(D146),"",ROUND(D146,2))</f>
        <v/>
      </c>
      <c r="G146" s="15"/>
      <c r="H146" s="15"/>
      <c r="I146" s="15"/>
      <c r="J146" s="128"/>
    </row>
    <row r="147" customFormat="false" ht="14.25" hidden="false" customHeight="true" outlineLevel="0" collapsed="false">
      <c r="A147" s="102"/>
      <c r="B147" s="124" t="str">
        <f aca="false">IFERROR(VLOOKUP(SUBSTITUTE(A147," ",""),#REF!,2,0),"")</f>
        <v/>
      </c>
      <c r="C147" s="6"/>
      <c r="D147" s="62"/>
      <c r="E147" s="6" t="str">
        <f aca="false">IF(ISBLANK(C147),"",ROUND(C147,2))</f>
        <v/>
      </c>
      <c r="F147" s="16" t="str">
        <f aca="false">IF(ISBLANK(D147),"",ROUND(D147,2))</f>
        <v/>
      </c>
      <c r="G147" s="15"/>
      <c r="H147" s="15"/>
      <c r="I147" s="15"/>
      <c r="J147" s="128"/>
    </row>
    <row r="148" customFormat="false" ht="14.25" hidden="false" customHeight="true" outlineLevel="0" collapsed="false">
      <c r="A148" s="102"/>
      <c r="B148" s="124" t="str">
        <f aca="false">IFERROR(VLOOKUP(SUBSTITUTE(A148," ",""),#REF!,2,0),"")</f>
        <v/>
      </c>
      <c r="C148" s="6"/>
      <c r="D148" s="62"/>
      <c r="E148" s="6" t="str">
        <f aca="false">IF(ISBLANK(C148),"",ROUND(C148,2))</f>
        <v/>
      </c>
      <c r="F148" s="16" t="str">
        <f aca="false">IF(ISBLANK(D148),"",ROUND(D148,2))</f>
        <v/>
      </c>
      <c r="G148" s="15"/>
      <c r="H148" s="15"/>
      <c r="I148" s="15"/>
      <c r="J148" s="128"/>
    </row>
    <row r="149" customFormat="false" ht="14.25" hidden="false" customHeight="true" outlineLevel="0" collapsed="false">
      <c r="A149" s="102"/>
      <c r="B149" s="124" t="str">
        <f aca="false">IFERROR(VLOOKUP(SUBSTITUTE(A149," ",""),#REF!,2,0),"")</f>
        <v/>
      </c>
      <c r="C149" s="6"/>
      <c r="D149" s="62"/>
      <c r="E149" s="6" t="str">
        <f aca="false">IF(ISBLANK(C149),"",ROUND(C149,2))</f>
        <v/>
      </c>
      <c r="F149" s="16" t="str">
        <f aca="false">IF(ISBLANK(D149),"",ROUND(D149,2))</f>
        <v/>
      </c>
      <c r="G149" s="15"/>
      <c r="H149" s="15"/>
      <c r="I149" s="15"/>
      <c r="J149" s="128"/>
    </row>
    <row r="150" customFormat="false" ht="14.25" hidden="false" customHeight="true" outlineLevel="0" collapsed="false">
      <c r="A150" s="102"/>
      <c r="B150" s="124" t="str">
        <f aca="false">IFERROR(VLOOKUP(SUBSTITUTE(A150," ",""),#REF!,2,0),"")</f>
        <v/>
      </c>
      <c r="C150" s="6"/>
      <c r="D150" s="62"/>
      <c r="E150" s="6" t="str">
        <f aca="false">IF(ISBLANK(C150),"",ROUND(C150,2))</f>
        <v/>
      </c>
      <c r="F150" s="16" t="str">
        <f aca="false">IF(ISBLANK(D150),"",ROUND(D150,2))</f>
        <v/>
      </c>
      <c r="G150" s="15"/>
      <c r="H150" s="15"/>
      <c r="I150" s="15"/>
      <c r="J150" s="128"/>
      <c r="K150" s="128"/>
    </row>
    <row r="151" customFormat="false" ht="14.25" hidden="false" customHeight="true" outlineLevel="0" collapsed="false">
      <c r="A151" s="102"/>
      <c r="B151" s="124" t="str">
        <f aca="false">IFERROR(VLOOKUP(SUBSTITUTE(A151," ",""),#REF!,2,0),"")</f>
        <v/>
      </c>
      <c r="C151" s="6"/>
      <c r="D151" s="62"/>
      <c r="E151" s="6" t="str">
        <f aca="false">IF(ISBLANK(C151),"",ROUND(C151,2))</f>
        <v/>
      </c>
      <c r="F151" s="16" t="str">
        <f aca="false">IF(ISBLANK(D151),"",ROUND(D151,2))</f>
        <v/>
      </c>
      <c r="G151" s="15"/>
      <c r="H151" s="15"/>
      <c r="I151" s="15"/>
      <c r="J151" s="128"/>
      <c r="K151" s="128"/>
    </row>
    <row r="152" customFormat="false" ht="14.25" hidden="false" customHeight="true" outlineLevel="0" collapsed="false">
      <c r="A152" s="15" t="s">
        <v>12</v>
      </c>
      <c r="B152" s="15"/>
      <c r="C152" s="15"/>
      <c r="D152" s="62" t="n">
        <f aca="false">SUM(D135:D151)</f>
        <v>617.47</v>
      </c>
      <c r="E152" s="15"/>
      <c r="F152" s="62" t="n">
        <f aca="false">SUM(F135:F151)</f>
        <v>617.47</v>
      </c>
      <c r="G152" s="15"/>
      <c r="H152" s="15" t="n">
        <f aca="false">SUM(H135:H151)</f>
        <v>0</v>
      </c>
      <c r="I152" s="15"/>
      <c r="J152" s="128"/>
      <c r="K152" s="128"/>
    </row>
    <row r="153" customFormat="false" ht="15.75" hidden="false" customHeight="true" outlineLevel="0" collapsed="false">
      <c r="A153" s="125" t="s">
        <v>156</v>
      </c>
      <c r="B153" s="125"/>
      <c r="C153" s="125"/>
      <c r="D153" s="125"/>
      <c r="E153" s="125"/>
      <c r="F153" s="125"/>
      <c r="G153" s="125"/>
      <c r="H153" s="125"/>
      <c r="I153" s="125"/>
    </row>
    <row r="154" s="11" customFormat="true" ht="15.75" hidden="false" customHeight="true" outlineLevel="0" collapsed="false">
      <c r="A154" s="69" t="s">
        <v>157</v>
      </c>
      <c r="B154" s="69"/>
      <c r="C154" s="69"/>
      <c r="D154" s="69"/>
      <c r="E154" s="69"/>
      <c r="F154" s="69"/>
      <c r="G154" s="69"/>
      <c r="H154" s="69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</row>
    <row r="155" customFormat="false" ht="15.75" hidden="false" customHeight="true" outlineLevel="0" collapsed="false">
      <c r="A155" s="126"/>
      <c r="B155" s="126"/>
      <c r="C155" s="126"/>
      <c r="D155" s="127"/>
      <c r="E155" s="126"/>
      <c r="F155" s="127"/>
      <c r="G155" s="126"/>
      <c r="H155" s="126"/>
      <c r="I155" s="126"/>
    </row>
    <row r="156" customFormat="false" ht="15.75" hidden="false" customHeight="true" outlineLevel="0" collapsed="false">
      <c r="A156" s="14"/>
      <c r="B156" s="14"/>
      <c r="C156" s="14"/>
      <c r="D156" s="129"/>
      <c r="E156" s="14"/>
      <c r="F156" s="129"/>
      <c r="G156" s="14"/>
      <c r="H156" s="14"/>
      <c r="I156" s="101"/>
      <c r="J156" s="14"/>
    </row>
    <row r="157" s="55" customFormat="true" ht="22.5" hidden="false" customHeight="true" outlineLevel="0" collapsed="false">
      <c r="A157" s="54" t="s">
        <v>147</v>
      </c>
      <c r="B157" s="54"/>
      <c r="C157" s="54"/>
      <c r="D157" s="54"/>
      <c r="E157" s="54"/>
      <c r="F157" s="54"/>
      <c r="G157" s="54"/>
      <c r="H157" s="54"/>
      <c r="I157" s="54"/>
      <c r="XFD157" s="11"/>
    </row>
    <row r="158" customFormat="false" ht="14.25" hidden="false" customHeight="true" outlineLevel="0" collapsed="false">
      <c r="A158" s="121" t="s">
        <v>186</v>
      </c>
      <c r="B158" s="121"/>
      <c r="C158" s="121"/>
      <c r="D158" s="121"/>
      <c r="E158" s="121"/>
      <c r="F158" s="121"/>
      <c r="G158" s="121"/>
      <c r="H158" s="121"/>
      <c r="I158" s="121"/>
    </row>
    <row r="159" customFormat="false" ht="14.25" hidden="false" customHeight="true" outlineLevel="0" collapsed="false">
      <c r="A159" s="15" t="s">
        <v>49</v>
      </c>
      <c r="B159" s="122" t="s">
        <v>149</v>
      </c>
      <c r="C159" s="122" t="s">
        <v>150</v>
      </c>
      <c r="D159" s="122"/>
      <c r="E159" s="122" t="s">
        <v>151</v>
      </c>
      <c r="F159" s="122"/>
      <c r="G159" s="122" t="s">
        <v>152</v>
      </c>
      <c r="H159" s="122"/>
      <c r="I159" s="122" t="s">
        <v>153</v>
      </c>
    </row>
    <row r="160" customFormat="false" ht="14.25" hidden="false" customHeight="true" outlineLevel="0" collapsed="false">
      <c r="A160" s="15"/>
      <c r="B160" s="15"/>
      <c r="C160" s="122" t="s">
        <v>154</v>
      </c>
      <c r="D160" s="123" t="s">
        <v>155</v>
      </c>
      <c r="E160" s="122" t="s">
        <v>154</v>
      </c>
      <c r="F160" s="123" t="s">
        <v>155</v>
      </c>
      <c r="G160" s="122" t="s">
        <v>154</v>
      </c>
      <c r="H160" s="122" t="s">
        <v>155</v>
      </c>
      <c r="I160" s="122"/>
    </row>
    <row r="161" customFormat="false" ht="14.25" hidden="false" customHeight="true" outlineLevel="0" collapsed="false">
      <c r="A161" s="15" t="s">
        <v>159</v>
      </c>
      <c r="B161" s="124" t="str">
        <f aca="false">IFERROR(VLOOKUP(SUBSTITUTE(A161," ",""),#REF!,2,0),"")</f>
        <v/>
      </c>
      <c r="C161" s="6" t="n">
        <v>5</v>
      </c>
      <c r="D161" s="62" t="n">
        <v>79.75</v>
      </c>
      <c r="E161" s="6" t="n">
        <f aca="false">IF(ISBLANK(C161),"",ROUND(C161,2))</f>
        <v>5</v>
      </c>
      <c r="F161" s="16" t="n">
        <f aca="false">IF(ISBLANK(D161),"",ROUND(D161,2))</f>
        <v>79.75</v>
      </c>
      <c r="G161" s="122"/>
      <c r="H161" s="122"/>
      <c r="I161" s="122"/>
    </row>
    <row r="162" customFormat="false" ht="14.25" hidden="false" customHeight="true" outlineLevel="0" collapsed="false">
      <c r="A162" s="15" t="s">
        <v>177</v>
      </c>
      <c r="B162" s="124" t="str">
        <f aca="false">IFERROR(VLOOKUP(SUBSTITUTE(A162," ",""),#REF!,2,0),"")</f>
        <v/>
      </c>
      <c r="C162" s="6" t="n">
        <v>50</v>
      </c>
      <c r="D162" s="7" t="n">
        <v>125</v>
      </c>
      <c r="E162" s="6" t="n">
        <f aca="false">IF(ISBLANK(C162),"",ROUND(C162,2))</f>
        <v>50</v>
      </c>
      <c r="F162" s="16" t="n">
        <f aca="false">IF(ISBLANK(D162),"",ROUND(D162,2))</f>
        <v>125</v>
      </c>
      <c r="G162" s="15"/>
      <c r="H162" s="15"/>
      <c r="I162" s="15"/>
    </row>
    <row r="163" customFormat="false" ht="14.25" hidden="false" customHeight="true" outlineLevel="0" collapsed="false">
      <c r="A163" s="15" t="s">
        <v>178</v>
      </c>
      <c r="B163" s="124" t="str">
        <f aca="false">IFERROR(VLOOKUP(SUBSTITUTE(A163," ",""),#REF!,2,0),"")</f>
        <v/>
      </c>
      <c r="C163" s="15" t="n">
        <v>2</v>
      </c>
      <c r="D163" s="62" t="n">
        <v>14</v>
      </c>
      <c r="E163" s="6" t="n">
        <f aca="false">IF(ISBLANK(C163),"",ROUND(C163,2))</f>
        <v>2</v>
      </c>
      <c r="F163" s="16" t="n">
        <f aca="false">IF(ISBLANK(D163),"",ROUND(D163,2))</f>
        <v>14</v>
      </c>
      <c r="G163" s="15"/>
      <c r="H163" s="15"/>
      <c r="I163" s="15"/>
    </row>
    <row r="164" customFormat="false" ht="14.25" hidden="false" customHeight="true" outlineLevel="0" collapsed="false">
      <c r="A164" s="15" t="s">
        <v>179</v>
      </c>
      <c r="B164" s="124" t="str">
        <f aca="false">IFERROR(VLOOKUP(SUBSTITUTE(A164," ",""),#REF!,2,0),"")</f>
        <v/>
      </c>
      <c r="C164" s="15" t="n">
        <v>2</v>
      </c>
      <c r="D164" s="62" t="n">
        <v>30</v>
      </c>
      <c r="E164" s="6" t="n">
        <f aca="false">IF(ISBLANK(C164),"",ROUND(C164,2))</f>
        <v>2</v>
      </c>
      <c r="F164" s="16" t="n">
        <f aca="false">IF(ISBLANK(D164),"",ROUND(D164,2))</f>
        <v>30</v>
      </c>
      <c r="G164" s="15"/>
      <c r="H164" s="15"/>
      <c r="I164" s="15"/>
    </row>
    <row r="165" customFormat="false" ht="14.25" hidden="false" customHeight="true" outlineLevel="0" collapsed="false">
      <c r="A165" s="15" t="s">
        <v>181</v>
      </c>
      <c r="B165" s="124" t="str">
        <f aca="false">IFERROR(VLOOKUP(SUBSTITUTE(A165," ",""),#REF!,2,0),"")</f>
        <v/>
      </c>
      <c r="C165" s="15" t="n">
        <v>8</v>
      </c>
      <c r="D165" s="62" t="n">
        <v>133.2</v>
      </c>
      <c r="E165" s="6" t="n">
        <f aca="false">IF(ISBLANK(C165),"",ROUND(C165,2))</f>
        <v>8</v>
      </c>
      <c r="F165" s="16" t="n">
        <f aca="false">IF(ISBLANK(D165),"",ROUND(D165,2))</f>
        <v>133.2</v>
      </c>
      <c r="G165" s="15"/>
      <c r="H165" s="15"/>
      <c r="I165" s="15"/>
    </row>
    <row r="166" customFormat="false" ht="14.25" hidden="false" customHeight="true" outlineLevel="0" collapsed="false">
      <c r="A166" s="6" t="s">
        <v>182</v>
      </c>
      <c r="B166" s="124" t="str">
        <f aca="false">IFERROR(VLOOKUP(SUBSTITUTE(A166," ",""),#REF!,2,0),"")</f>
        <v/>
      </c>
      <c r="C166" s="6" t="n">
        <v>2</v>
      </c>
      <c r="D166" s="7" t="n">
        <v>12</v>
      </c>
      <c r="E166" s="6" t="n">
        <f aca="false">IF(ISBLANK(C166),"",ROUND(C166,2))</f>
        <v>2</v>
      </c>
      <c r="F166" s="16" t="n">
        <f aca="false">IF(ISBLANK(D166),"",ROUND(D166,2))</f>
        <v>12</v>
      </c>
      <c r="G166" s="15"/>
      <c r="H166" s="15"/>
      <c r="I166" s="15"/>
    </row>
    <row r="167" customFormat="false" ht="14.25" hidden="false" customHeight="true" outlineLevel="0" collapsed="false">
      <c r="A167" s="6" t="s">
        <v>66</v>
      </c>
      <c r="B167" s="124" t="str">
        <f aca="false">IFERROR(VLOOKUP(SUBSTITUTE(A167," ",""),#REF!,2,0),"")</f>
        <v/>
      </c>
      <c r="C167" s="6" t="n">
        <v>748</v>
      </c>
      <c r="D167" s="7" t="n">
        <v>1099.56</v>
      </c>
      <c r="E167" s="6" t="n">
        <f aca="false">IF(ISBLANK(C167),"",ROUND(C167,2))</f>
        <v>748</v>
      </c>
      <c r="F167" s="16" t="n">
        <f aca="false">IF(ISBLANK(D167),"",ROUND(D167,2))</f>
        <v>1099.56</v>
      </c>
      <c r="G167" s="15"/>
      <c r="H167" s="15"/>
      <c r="I167" s="15"/>
    </row>
    <row r="168" customFormat="false" ht="14.25" hidden="false" customHeight="true" outlineLevel="0" collapsed="false">
      <c r="A168" s="6"/>
      <c r="B168" s="124" t="str">
        <f aca="false">IFERROR(VLOOKUP(SUBSTITUTE(A168," ",""),#REF!,2,0),"")</f>
        <v/>
      </c>
      <c r="C168" s="6"/>
      <c r="D168" s="7"/>
      <c r="E168" s="6" t="str">
        <f aca="false">IF(ISBLANK(C168),"",ROUND(C168,2))</f>
        <v/>
      </c>
      <c r="F168" s="16" t="str">
        <f aca="false">IF(ISBLANK(D168),"",ROUND(D168,2))</f>
        <v/>
      </c>
      <c r="G168" s="15"/>
      <c r="H168" s="15"/>
      <c r="I168" s="15"/>
    </row>
    <row r="169" customFormat="false" ht="14.25" hidden="false" customHeight="true" outlineLevel="0" collapsed="false">
      <c r="A169" s="6"/>
      <c r="B169" s="124" t="str">
        <f aca="false">IFERROR(VLOOKUP(SUBSTITUTE(A169," ",""),#REF!,2,0),"")</f>
        <v/>
      </c>
      <c r="C169" s="6"/>
      <c r="D169" s="7"/>
      <c r="E169" s="6" t="str">
        <f aca="false">IF(ISBLANK(C169),"",ROUND(C169,2))</f>
        <v/>
      </c>
      <c r="F169" s="16" t="str">
        <f aca="false">IF(ISBLANK(D169),"",ROUND(D169,2))</f>
        <v/>
      </c>
      <c r="G169" s="15"/>
      <c r="H169" s="15"/>
      <c r="I169" s="15"/>
    </row>
    <row r="170" customFormat="false" ht="14.25" hidden="false" customHeight="true" outlineLevel="0" collapsed="false">
      <c r="A170" s="15"/>
      <c r="B170" s="124" t="str">
        <f aca="false">IFERROR(VLOOKUP(SUBSTITUTE(A170," ",""),#REF!,2,0),"")</f>
        <v/>
      </c>
      <c r="C170" s="15"/>
      <c r="D170" s="62"/>
      <c r="E170" s="6" t="str">
        <f aca="false">IF(ISBLANK(C170),"",ROUND(C170,2))</f>
        <v/>
      </c>
      <c r="F170" s="16" t="str">
        <f aca="false">IF(ISBLANK(D170),"",ROUND(D170,2))</f>
        <v/>
      </c>
      <c r="G170" s="15"/>
      <c r="H170" s="15"/>
      <c r="I170" s="15"/>
    </row>
    <row r="171" customFormat="false" ht="14.25" hidden="false" customHeight="true" outlineLevel="0" collapsed="false">
      <c r="A171" s="15"/>
      <c r="B171" s="124" t="str">
        <f aca="false">IFERROR(VLOOKUP(SUBSTITUTE(A171," ",""),#REF!,2,0),"")</f>
        <v/>
      </c>
      <c r="C171" s="15"/>
      <c r="D171" s="62"/>
      <c r="E171" s="6" t="str">
        <f aca="false">IF(ISBLANK(C171),"",ROUND(C171,2))</f>
        <v/>
      </c>
      <c r="F171" s="16" t="str">
        <f aca="false">IF(ISBLANK(D171),"",ROUND(D171,2))</f>
        <v/>
      </c>
      <c r="G171" s="15"/>
      <c r="H171" s="15"/>
      <c r="I171" s="15"/>
    </row>
    <row r="172" customFormat="false" ht="14.25" hidden="false" customHeight="true" outlineLevel="0" collapsed="false">
      <c r="A172" s="15"/>
      <c r="B172" s="124" t="str">
        <f aca="false">IFERROR(VLOOKUP(SUBSTITUTE(A172," ",""),#REF!,2,0),"")</f>
        <v/>
      </c>
      <c r="C172" s="15"/>
      <c r="D172" s="62"/>
      <c r="E172" s="6" t="str">
        <f aca="false">IF(ISBLANK(C172),"",ROUND(C172,2))</f>
        <v/>
      </c>
      <c r="F172" s="16" t="str">
        <f aca="false">IF(ISBLANK(D172),"",ROUND(D172,2))</f>
        <v/>
      </c>
      <c r="G172" s="15"/>
      <c r="H172" s="15"/>
      <c r="I172" s="15"/>
    </row>
    <row r="173" customFormat="false" ht="14.25" hidden="false" customHeight="true" outlineLevel="0" collapsed="false">
      <c r="A173" s="15"/>
      <c r="B173" s="124" t="str">
        <f aca="false">IFERROR(VLOOKUP(SUBSTITUTE(A173," ",""),#REF!,2,0),"")</f>
        <v/>
      </c>
      <c r="C173" s="15"/>
      <c r="D173" s="62"/>
      <c r="E173" s="6" t="str">
        <f aca="false">IF(ISBLANK(C173),"",ROUND(C173,2))</f>
        <v/>
      </c>
      <c r="F173" s="16" t="str">
        <f aca="false">IF(ISBLANK(D173),"",ROUND(D173,2))</f>
        <v/>
      </c>
      <c r="G173" s="15"/>
      <c r="H173" s="15"/>
      <c r="I173" s="15"/>
    </row>
    <row r="174" customFormat="false" ht="14.25" hidden="false" customHeight="true" outlineLevel="0" collapsed="false">
      <c r="A174" s="15"/>
      <c r="B174" s="124" t="str">
        <f aca="false">IFERROR(VLOOKUP(SUBSTITUTE(A174," ",""),#REF!,2,0),"")</f>
        <v/>
      </c>
      <c r="C174" s="15"/>
      <c r="D174" s="62"/>
      <c r="E174" s="6" t="str">
        <f aca="false">IF(ISBLANK(C174),"",ROUND(C174,2))</f>
        <v/>
      </c>
      <c r="F174" s="16" t="str">
        <f aca="false">IF(ISBLANK(D174),"",ROUND(D174,2))</f>
        <v/>
      </c>
      <c r="G174" s="15"/>
      <c r="H174" s="15"/>
      <c r="I174" s="15"/>
    </row>
    <row r="175" customFormat="false" ht="14.25" hidden="false" customHeight="true" outlineLevel="0" collapsed="false">
      <c r="A175" s="15"/>
      <c r="B175" s="124" t="str">
        <f aca="false">IFERROR(VLOOKUP(SUBSTITUTE(A175," ",""),#REF!,2,0),"")</f>
        <v/>
      </c>
      <c r="C175" s="15"/>
      <c r="D175" s="62"/>
      <c r="E175" s="6" t="str">
        <f aca="false">IF(ISBLANK(C175),"",ROUND(C175,2))</f>
        <v/>
      </c>
      <c r="F175" s="16" t="str">
        <f aca="false">IF(ISBLANK(D175),"",ROUND(D175,2))</f>
        <v/>
      </c>
      <c r="G175" s="15"/>
      <c r="H175" s="15"/>
      <c r="I175" s="15"/>
    </row>
    <row r="176" customFormat="false" ht="14.25" hidden="false" customHeight="true" outlineLevel="0" collapsed="false">
      <c r="A176" s="15"/>
      <c r="B176" s="124" t="str">
        <f aca="false">IFERROR(VLOOKUP(SUBSTITUTE(A176," ",""),#REF!,2,0),"")</f>
        <v/>
      </c>
      <c r="C176" s="15"/>
      <c r="D176" s="62"/>
      <c r="E176" s="6" t="str">
        <f aca="false">IF(ISBLANK(C176),"",ROUND(C176,2))</f>
        <v/>
      </c>
      <c r="F176" s="16" t="str">
        <f aca="false">IF(ISBLANK(D176),"",ROUND(D176,2))</f>
        <v/>
      </c>
      <c r="G176" s="15"/>
      <c r="H176" s="15"/>
      <c r="I176" s="15"/>
    </row>
    <row r="177" customFormat="false" ht="14.25" hidden="false" customHeight="true" outlineLevel="0" collapsed="false">
      <c r="A177" s="15"/>
      <c r="B177" s="124" t="str">
        <f aca="false">IFERROR(VLOOKUP(SUBSTITUTE(A177," ",""),#REF!,2,0),"")</f>
        <v/>
      </c>
      <c r="C177" s="15"/>
      <c r="D177" s="62"/>
      <c r="E177" s="6" t="str">
        <f aca="false">IF(ISBLANK(C177),"",ROUND(C177,2))</f>
        <v/>
      </c>
      <c r="F177" s="16" t="str">
        <f aca="false">IF(ISBLANK(D177),"",ROUND(D177,2))</f>
        <v/>
      </c>
      <c r="G177" s="15"/>
      <c r="H177" s="15"/>
      <c r="I177" s="15"/>
    </row>
    <row r="178" customFormat="false" ht="14.25" hidden="false" customHeight="true" outlineLevel="0" collapsed="false">
      <c r="A178" s="15" t="s">
        <v>12</v>
      </c>
      <c r="B178" s="15"/>
      <c r="C178" s="15"/>
      <c r="D178" s="62" t="n">
        <f aca="false">SUM(D161:D177)</f>
        <v>1493.51</v>
      </c>
      <c r="E178" s="15"/>
      <c r="F178" s="62" t="n">
        <f aca="false">SUM(F161:F177)</f>
        <v>1493.51</v>
      </c>
      <c r="G178" s="15"/>
      <c r="H178" s="15" t="n">
        <f aca="false">SUM(H161:H177)</f>
        <v>0</v>
      </c>
      <c r="I178" s="15"/>
    </row>
    <row r="179" customFormat="false" ht="14.25" hidden="false" customHeight="true" outlineLevel="0" collapsed="false">
      <c r="A179" s="125" t="s">
        <v>156</v>
      </c>
      <c r="B179" s="125"/>
      <c r="C179" s="125"/>
      <c r="D179" s="125"/>
      <c r="E179" s="125"/>
      <c r="F179" s="125"/>
      <c r="G179" s="125"/>
      <c r="H179" s="125"/>
      <c r="I179" s="125"/>
    </row>
    <row r="180" customFormat="false" ht="18.75" hidden="false" customHeight="true" outlineLevel="0" collapsed="false">
      <c r="A180" s="69" t="s">
        <v>157</v>
      </c>
      <c r="B180" s="69"/>
      <c r="C180" s="69"/>
      <c r="D180" s="69"/>
      <c r="E180" s="69"/>
      <c r="F180" s="69"/>
      <c r="G180" s="69"/>
      <c r="H180" s="69"/>
      <c r="I180" s="11"/>
    </row>
    <row r="181" customFormat="false" ht="14.25" hidden="false" customHeight="true" outlineLevel="0" collapsed="false">
      <c r="A181" s="126"/>
      <c r="B181" s="126"/>
      <c r="C181" s="126"/>
      <c r="D181" s="127"/>
      <c r="E181" s="126"/>
      <c r="F181" s="127"/>
      <c r="G181" s="126"/>
      <c r="H181" s="126"/>
      <c r="I181" s="126"/>
    </row>
    <row r="182" customFormat="false" ht="15" hidden="false" customHeight="false" outlineLevel="0" collapsed="false"/>
  </sheetData>
  <mergeCells count="70">
    <mergeCell ref="A1:I1"/>
    <mergeCell ref="A2:I2"/>
    <mergeCell ref="A3:A4"/>
    <mergeCell ref="B3:B4"/>
    <mergeCell ref="C3:D3"/>
    <mergeCell ref="E3:F3"/>
    <mergeCell ref="G3:H3"/>
    <mergeCell ref="I3:I4"/>
    <mergeCell ref="A23:I23"/>
    <mergeCell ref="A24:H24"/>
    <mergeCell ref="A27:I27"/>
    <mergeCell ref="A28:I28"/>
    <mergeCell ref="A29:A30"/>
    <mergeCell ref="B29:B30"/>
    <mergeCell ref="C29:D29"/>
    <mergeCell ref="E29:F29"/>
    <mergeCell ref="G29:H29"/>
    <mergeCell ref="I29:I30"/>
    <mergeCell ref="A49:I49"/>
    <mergeCell ref="A50:H50"/>
    <mergeCell ref="A53:I53"/>
    <mergeCell ref="A54:I54"/>
    <mergeCell ref="A55:A56"/>
    <mergeCell ref="B55:B56"/>
    <mergeCell ref="C55:D55"/>
    <mergeCell ref="E55:F55"/>
    <mergeCell ref="G55:H55"/>
    <mergeCell ref="I55:I56"/>
    <mergeCell ref="A75:I75"/>
    <mergeCell ref="A76:H76"/>
    <mergeCell ref="A79:I79"/>
    <mergeCell ref="A80:I80"/>
    <mergeCell ref="A81:A82"/>
    <mergeCell ref="B81:B82"/>
    <mergeCell ref="C81:D81"/>
    <mergeCell ref="E81:F81"/>
    <mergeCell ref="G81:H81"/>
    <mergeCell ref="I81:I82"/>
    <mergeCell ref="A101:I101"/>
    <mergeCell ref="A102:H102"/>
    <mergeCell ref="A105:I105"/>
    <mergeCell ref="A106:I106"/>
    <mergeCell ref="A107:A108"/>
    <mergeCell ref="B107:B108"/>
    <mergeCell ref="C107:D107"/>
    <mergeCell ref="E107:F107"/>
    <mergeCell ref="G107:H107"/>
    <mergeCell ref="I107:I108"/>
    <mergeCell ref="A127:I127"/>
    <mergeCell ref="A128:H128"/>
    <mergeCell ref="A131:I131"/>
    <mergeCell ref="A132:I132"/>
    <mergeCell ref="A133:A134"/>
    <mergeCell ref="B133:B134"/>
    <mergeCell ref="C133:D133"/>
    <mergeCell ref="E133:F133"/>
    <mergeCell ref="G133:H133"/>
    <mergeCell ref="I133:I134"/>
    <mergeCell ref="A153:I153"/>
    <mergeCell ref="A154:H154"/>
    <mergeCell ref="A157:I157"/>
    <mergeCell ref="A158:I158"/>
    <mergeCell ref="A159:A160"/>
    <mergeCell ref="B159:B160"/>
    <mergeCell ref="C159:D159"/>
    <mergeCell ref="E159:F159"/>
    <mergeCell ref="G159:H159"/>
    <mergeCell ref="I159:I160"/>
    <mergeCell ref="A179:I179"/>
    <mergeCell ref="A180:H180"/>
  </mergeCells>
  <dataValidations count="2">
    <dataValidation allowBlank="false" errorStyle="stop" operator="between" showDropDown="false" showErrorMessage="true" showInputMessage="false" sqref="A13:A17 A31:A47 A83:A99 A135:A151" type="list">
      <formula1>入库单!$B:$B</formula1>
      <formula2>0</formula2>
    </dataValidation>
    <dataValidation allowBlank="false" errorStyle="stop" operator="between" showDropDown="false" showErrorMessage="true" showInputMessage="false" sqref="A5:A12" type="list">
      <formula1>入库单!$B:$B</formula1>
      <formula2>0</formula2>
    </dataValidation>
  </dataValidations>
  <printOptions headings="false" gridLines="false" gridLinesSet="true" horizontalCentered="false" verticalCentered="false"/>
  <pageMargins left="0.590277777777778" right="0.429861111111111" top="0.0402777777777778" bottom="0.24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0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9" activeCellId="0" sqref="M19"/>
    </sheetView>
  </sheetViews>
  <sheetFormatPr defaultColWidth="7.8828125" defaultRowHeight="14.25" zeroHeight="false" outlineLevelRow="0" outlineLevelCol="0"/>
  <cols>
    <col collapsed="false" customWidth="true" hidden="false" outlineLevel="0" max="2" min="1" style="55" width="4.08"/>
    <col collapsed="false" customWidth="true" hidden="false" outlineLevel="0" max="3" min="3" style="55" width="18.88"/>
    <col collapsed="false" customWidth="true" hidden="false" outlineLevel="0" max="4" min="4" style="55" width="7.08"/>
    <col collapsed="false" customWidth="true" hidden="false" outlineLevel="0" max="5" min="5" style="55" width="8.08"/>
    <col collapsed="false" customWidth="true" hidden="false" outlineLevel="0" max="6" min="6" style="55" width="9.68"/>
    <col collapsed="false" customWidth="true" hidden="false" outlineLevel="0" max="7" min="7" style="55" width="7.08"/>
    <col collapsed="false" customWidth="true" hidden="false" outlineLevel="0" max="8" min="8" style="55" width="8.08"/>
    <col collapsed="false" customWidth="true" hidden="false" outlineLevel="0" max="9" min="9" style="55" width="9.88"/>
    <col collapsed="false" customWidth="true" hidden="false" outlineLevel="0" max="10" min="10" style="55" width="7.08"/>
    <col collapsed="false" customWidth="true" hidden="false" outlineLevel="0" max="12" min="11" style="55" width="8.08"/>
    <col collapsed="false" customWidth="true" hidden="false" outlineLevel="0" max="13" min="13" style="55" width="16.88"/>
    <col collapsed="false" customWidth="false" hidden="false" outlineLevel="0" max="257" min="14" style="55" width="7.88"/>
  </cols>
  <sheetData>
    <row r="1" customFormat="false" ht="27" hidden="false" customHeight="true" outlineLevel="0" collapsed="false">
      <c r="A1" s="132" t="s">
        <v>187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customFormat="false" ht="15.75" hidden="false" customHeight="true" outlineLevel="0" collapsed="false">
      <c r="A2" s="133" t="s">
        <v>188</v>
      </c>
      <c r="B2" s="133"/>
      <c r="C2" s="133"/>
      <c r="D2" s="133"/>
      <c r="E2" s="133"/>
      <c r="F2" s="134"/>
      <c r="G2" s="134"/>
      <c r="H2" s="134"/>
      <c r="I2" s="134"/>
      <c r="J2" s="134"/>
      <c r="K2" s="134"/>
      <c r="L2" s="134"/>
      <c r="M2" s="134"/>
    </row>
    <row r="3" customFormat="false" ht="15.75" hidden="false" customHeight="true" outlineLevel="0" collapsed="false">
      <c r="A3" s="135" t="s">
        <v>189</v>
      </c>
      <c r="B3" s="135"/>
      <c r="C3" s="136"/>
      <c r="D3" s="136" t="s">
        <v>190</v>
      </c>
      <c r="E3" s="136"/>
      <c r="F3" s="136"/>
      <c r="G3" s="136" t="s">
        <v>191</v>
      </c>
      <c r="H3" s="136"/>
      <c r="I3" s="136"/>
      <c r="J3" s="136" t="s">
        <v>192</v>
      </c>
      <c r="K3" s="136"/>
      <c r="L3" s="136"/>
      <c r="M3" s="136" t="s">
        <v>193</v>
      </c>
    </row>
    <row r="4" customFormat="false" ht="15.75" hidden="false" customHeight="true" outlineLevel="0" collapsed="false">
      <c r="A4" s="136" t="s">
        <v>194</v>
      </c>
      <c r="B4" s="136" t="s">
        <v>195</v>
      </c>
      <c r="C4" s="136" t="s">
        <v>196</v>
      </c>
      <c r="D4" s="136" t="s">
        <v>154</v>
      </c>
      <c r="E4" s="136" t="s">
        <v>197</v>
      </c>
      <c r="F4" s="136" t="s">
        <v>155</v>
      </c>
      <c r="G4" s="136" t="s">
        <v>154</v>
      </c>
      <c r="H4" s="136" t="s">
        <v>197</v>
      </c>
      <c r="I4" s="136" t="s">
        <v>155</v>
      </c>
      <c r="J4" s="136" t="s">
        <v>154</v>
      </c>
      <c r="K4" s="136" t="s">
        <v>197</v>
      </c>
      <c r="L4" s="136" t="s">
        <v>155</v>
      </c>
      <c r="M4" s="136"/>
    </row>
    <row r="5" customFormat="false" ht="15.75" hidden="false" customHeight="true" outlineLevel="0" collapsed="false">
      <c r="A5" s="15"/>
      <c r="B5" s="15"/>
      <c r="C5" s="15" t="s">
        <v>198</v>
      </c>
      <c r="D5" s="15"/>
      <c r="E5" s="62"/>
      <c r="F5" s="62" t="n">
        <f aca="false">D5*E5</f>
        <v>0</v>
      </c>
      <c r="G5" s="15"/>
      <c r="H5" s="62"/>
      <c r="I5" s="62" t="n">
        <f aca="false">G5*H5</f>
        <v>0</v>
      </c>
      <c r="J5" s="15"/>
      <c r="K5" s="62"/>
      <c r="L5" s="62" t="n">
        <f aca="false">J5*K5</f>
        <v>0</v>
      </c>
      <c r="M5" s="15"/>
    </row>
    <row r="6" customFormat="false" ht="15.75" hidden="false" customHeight="true" outlineLevel="0" collapsed="false">
      <c r="A6" s="15" t="n">
        <v>1</v>
      </c>
      <c r="B6" s="15"/>
      <c r="C6" s="15"/>
      <c r="D6" s="63"/>
      <c r="E6" s="64"/>
      <c r="F6" s="62" t="n">
        <f aca="false">D6*E6</f>
        <v>0</v>
      </c>
      <c r="G6" s="15"/>
      <c r="H6" s="62"/>
      <c r="I6" s="62" t="n">
        <f aca="false">G6*H6</f>
        <v>0</v>
      </c>
      <c r="J6" s="63"/>
      <c r="K6" s="64"/>
      <c r="L6" s="62" t="n">
        <f aca="false">J6*K6</f>
        <v>0</v>
      </c>
      <c r="M6" s="15"/>
    </row>
    <row r="7" customFormat="false" ht="15.75" hidden="false" customHeight="true" outlineLevel="0" collapsed="false">
      <c r="A7" s="15" t="n">
        <v>1</v>
      </c>
      <c r="B7" s="15"/>
      <c r="C7" s="15"/>
      <c r="D7" s="15"/>
      <c r="E7" s="62"/>
      <c r="F7" s="62" t="n">
        <f aca="false">D7*E7</f>
        <v>0</v>
      </c>
      <c r="G7" s="63"/>
      <c r="H7" s="64"/>
      <c r="I7" s="62" t="n">
        <f aca="false">G7*H7</f>
        <v>0</v>
      </c>
      <c r="K7" s="64"/>
      <c r="L7" s="62" t="n">
        <f aca="false">J7*K7</f>
        <v>0</v>
      </c>
      <c r="M7" s="15"/>
    </row>
    <row r="8" customFormat="false" ht="15.75" hidden="false" customHeight="true" outlineLevel="0" collapsed="false">
      <c r="A8" s="15" t="n">
        <v>1</v>
      </c>
      <c r="B8" s="15"/>
      <c r="C8" s="15"/>
      <c r="D8" s="15"/>
      <c r="E8" s="62"/>
      <c r="F8" s="62" t="n">
        <f aca="false">D8*E8</f>
        <v>0</v>
      </c>
      <c r="G8" s="15"/>
      <c r="H8" s="62"/>
      <c r="I8" s="62" t="n">
        <f aca="false">G8*H8</f>
        <v>0</v>
      </c>
      <c r="J8" s="15"/>
      <c r="K8" s="62"/>
      <c r="L8" s="62" t="n">
        <f aca="false">J8*K8</f>
        <v>0</v>
      </c>
      <c r="M8" s="15"/>
    </row>
    <row r="9" customFormat="false" ht="15.75" hidden="false" customHeight="true" outlineLevel="0" collapsed="false">
      <c r="A9" s="15" t="n">
        <v>1</v>
      </c>
      <c r="B9" s="15"/>
      <c r="C9" s="15"/>
      <c r="D9" s="15"/>
      <c r="E9" s="62"/>
      <c r="F9" s="62" t="n">
        <f aca="false">D9*E9</f>
        <v>0</v>
      </c>
      <c r="G9" s="15"/>
      <c r="H9" s="62"/>
      <c r="I9" s="62" t="n">
        <f aca="false">G9*H9</f>
        <v>0</v>
      </c>
      <c r="J9" s="15"/>
      <c r="K9" s="62"/>
      <c r="L9" s="62" t="n">
        <f aca="false">J9*K9</f>
        <v>0</v>
      </c>
      <c r="M9" s="15"/>
    </row>
    <row r="10" customFormat="false" ht="15.75" hidden="false" customHeight="true" outlineLevel="0" collapsed="false">
      <c r="A10" s="15" t="n">
        <v>1</v>
      </c>
      <c r="B10" s="15"/>
      <c r="C10" s="15"/>
      <c r="D10" s="15"/>
      <c r="E10" s="62"/>
      <c r="F10" s="62" t="n">
        <f aca="false">D10*E10</f>
        <v>0</v>
      </c>
      <c r="G10" s="15"/>
      <c r="H10" s="62"/>
      <c r="I10" s="62" t="n">
        <f aca="false">G10*H10</f>
        <v>0</v>
      </c>
      <c r="J10" s="15"/>
      <c r="K10" s="62"/>
      <c r="L10" s="62" t="n">
        <f aca="false">J10*K10</f>
        <v>0</v>
      </c>
      <c r="M10" s="15"/>
    </row>
    <row r="11" customFormat="false" ht="15.75" hidden="false" customHeight="true" outlineLevel="0" collapsed="false">
      <c r="A11" s="15" t="n">
        <v>1</v>
      </c>
      <c r="B11" s="15"/>
      <c r="C11" s="15"/>
      <c r="D11" s="15"/>
      <c r="E11" s="62"/>
      <c r="F11" s="62" t="n">
        <f aca="false">D11*E11</f>
        <v>0</v>
      </c>
      <c r="G11" s="15"/>
      <c r="H11" s="62"/>
      <c r="I11" s="62" t="n">
        <f aca="false">G11*H11</f>
        <v>0</v>
      </c>
      <c r="J11" s="15"/>
      <c r="K11" s="62"/>
      <c r="L11" s="62" t="n">
        <f aca="false">J11*K11</f>
        <v>0</v>
      </c>
      <c r="M11" s="15"/>
    </row>
    <row r="12" customFormat="false" ht="15.75" hidden="false" customHeight="true" outlineLevel="0" collapsed="false">
      <c r="A12" s="15" t="n">
        <v>1</v>
      </c>
      <c r="B12" s="15"/>
      <c r="C12" s="15"/>
      <c r="D12" s="15"/>
      <c r="E12" s="62"/>
      <c r="F12" s="62" t="n">
        <f aca="false">D12*E12</f>
        <v>0</v>
      </c>
      <c r="G12" s="15"/>
      <c r="H12" s="62"/>
      <c r="I12" s="62" t="n">
        <f aca="false">G12*H12</f>
        <v>0</v>
      </c>
      <c r="J12" s="15"/>
      <c r="K12" s="62"/>
      <c r="L12" s="62" t="n">
        <f aca="false">J12*K12</f>
        <v>0</v>
      </c>
      <c r="M12" s="15"/>
    </row>
    <row r="13" customFormat="false" ht="15.75" hidden="false" customHeight="true" outlineLevel="0" collapsed="false">
      <c r="A13" s="15" t="n">
        <v>1</v>
      </c>
      <c r="B13" s="15"/>
      <c r="C13" s="15"/>
      <c r="D13" s="15"/>
      <c r="E13" s="62"/>
      <c r="F13" s="62" t="n">
        <f aca="false">D13*E13</f>
        <v>0</v>
      </c>
      <c r="G13" s="15"/>
      <c r="H13" s="62"/>
      <c r="I13" s="62" t="n">
        <f aca="false">G13*H13</f>
        <v>0</v>
      </c>
      <c r="J13" s="15"/>
      <c r="K13" s="62"/>
      <c r="L13" s="62" t="n">
        <f aca="false">J13*K13</f>
        <v>0</v>
      </c>
      <c r="M13" s="15"/>
    </row>
    <row r="14" customFormat="false" ht="15.75" hidden="false" customHeight="true" outlineLevel="0" collapsed="false">
      <c r="A14" s="15" t="n">
        <v>1</v>
      </c>
      <c r="B14" s="15"/>
      <c r="C14" s="15"/>
      <c r="D14" s="15"/>
      <c r="E14" s="62"/>
      <c r="F14" s="62" t="n">
        <f aca="false">D14*E14</f>
        <v>0</v>
      </c>
      <c r="G14" s="15"/>
      <c r="H14" s="62"/>
      <c r="I14" s="62" t="n">
        <f aca="false">G14*H14</f>
        <v>0</v>
      </c>
      <c r="J14" s="15"/>
      <c r="K14" s="62"/>
      <c r="L14" s="62" t="n">
        <f aca="false">J14*K14</f>
        <v>0</v>
      </c>
      <c r="M14" s="15"/>
    </row>
    <row r="15" customFormat="false" ht="15.75" hidden="false" customHeight="true" outlineLevel="0" collapsed="false">
      <c r="A15" s="15" t="n">
        <v>1</v>
      </c>
      <c r="B15" s="15"/>
      <c r="C15" s="15"/>
      <c r="D15" s="15"/>
      <c r="E15" s="62"/>
      <c r="F15" s="62" t="n">
        <f aca="false">D15*E15</f>
        <v>0</v>
      </c>
      <c r="G15" s="15"/>
      <c r="H15" s="62"/>
      <c r="I15" s="62" t="n">
        <f aca="false">G15*H15</f>
        <v>0</v>
      </c>
      <c r="J15" s="15"/>
      <c r="K15" s="62"/>
      <c r="L15" s="62" t="n">
        <f aca="false">J15*K15</f>
        <v>0</v>
      </c>
      <c r="M15" s="15"/>
    </row>
    <row r="16" customFormat="false" ht="15.75" hidden="false" customHeight="true" outlineLevel="0" collapsed="false">
      <c r="A16" s="15" t="n">
        <v>1</v>
      </c>
      <c r="B16" s="15"/>
      <c r="C16" s="15"/>
      <c r="D16" s="15"/>
      <c r="E16" s="62"/>
      <c r="F16" s="62" t="n">
        <f aca="false">D16*E16</f>
        <v>0</v>
      </c>
      <c r="G16" s="15"/>
      <c r="H16" s="62"/>
      <c r="I16" s="62" t="n">
        <f aca="false">G16*H16</f>
        <v>0</v>
      </c>
      <c r="J16" s="15"/>
      <c r="K16" s="62"/>
      <c r="L16" s="62" t="n">
        <f aca="false">J16*K16</f>
        <v>0</v>
      </c>
      <c r="M16" s="15"/>
    </row>
    <row r="17" customFormat="false" ht="15.75" hidden="false" customHeight="true" outlineLevel="0" collapsed="false">
      <c r="A17" s="15" t="n">
        <v>1</v>
      </c>
      <c r="B17" s="15"/>
      <c r="C17" s="15"/>
      <c r="D17" s="15"/>
      <c r="E17" s="62"/>
      <c r="F17" s="62" t="n">
        <f aca="false">D17*E17</f>
        <v>0</v>
      </c>
      <c r="G17" s="15"/>
      <c r="H17" s="62"/>
      <c r="I17" s="62" t="n">
        <f aca="false">G17*H17</f>
        <v>0</v>
      </c>
      <c r="J17" s="15"/>
      <c r="K17" s="62"/>
      <c r="L17" s="62" t="n">
        <f aca="false">J17*K17</f>
        <v>0</v>
      </c>
      <c r="M17" s="15"/>
    </row>
    <row r="18" customFormat="false" ht="15.75" hidden="false" customHeight="true" outlineLevel="0" collapsed="false">
      <c r="A18" s="15" t="n">
        <v>1</v>
      </c>
      <c r="B18" s="15"/>
      <c r="C18" s="15"/>
      <c r="D18" s="15"/>
      <c r="E18" s="62"/>
      <c r="F18" s="62" t="n">
        <f aca="false">D18*E18</f>
        <v>0</v>
      </c>
      <c r="G18" s="15"/>
      <c r="H18" s="62"/>
      <c r="I18" s="62" t="n">
        <f aca="false">G18*H18</f>
        <v>0</v>
      </c>
      <c r="J18" s="15"/>
      <c r="K18" s="62"/>
      <c r="L18" s="62" t="n">
        <f aca="false">J18*K18</f>
        <v>0</v>
      </c>
      <c r="M18" s="15"/>
    </row>
    <row r="19" customFormat="false" ht="15.75" hidden="false" customHeight="true" outlineLevel="0" collapsed="false">
      <c r="A19" s="15" t="n">
        <v>1</v>
      </c>
      <c r="B19" s="15"/>
      <c r="C19" s="15"/>
      <c r="D19" s="15"/>
      <c r="E19" s="62"/>
      <c r="F19" s="62" t="n">
        <f aca="false">D19*E19</f>
        <v>0</v>
      </c>
      <c r="G19" s="15"/>
      <c r="H19" s="62"/>
      <c r="I19" s="62" t="n">
        <f aca="false">G19*H19</f>
        <v>0</v>
      </c>
      <c r="J19" s="15"/>
      <c r="K19" s="62"/>
      <c r="L19" s="62" t="n">
        <f aca="false">J19*K19</f>
        <v>0</v>
      </c>
      <c r="M19" s="15"/>
    </row>
    <row r="20" customFormat="false" ht="15.75" hidden="false" customHeight="true" outlineLevel="0" collapsed="false">
      <c r="A20" s="15" t="n">
        <v>1</v>
      </c>
      <c r="B20" s="15"/>
      <c r="C20" s="15"/>
      <c r="D20" s="15"/>
      <c r="E20" s="62"/>
      <c r="F20" s="62" t="n">
        <f aca="false">D20*E20</f>
        <v>0</v>
      </c>
      <c r="G20" s="15"/>
      <c r="H20" s="62"/>
      <c r="I20" s="62" t="n">
        <f aca="false">G20*H20</f>
        <v>0</v>
      </c>
      <c r="J20" s="15"/>
      <c r="K20" s="62"/>
      <c r="L20" s="62" t="n">
        <f aca="false">J20*K20</f>
        <v>0</v>
      </c>
      <c r="M20" s="15"/>
    </row>
    <row r="21" customFormat="false" ht="15.75" hidden="false" customHeight="true" outlineLevel="0" collapsed="false">
      <c r="A21" s="15" t="n">
        <v>1</v>
      </c>
      <c r="B21" s="15"/>
      <c r="C21" s="15"/>
      <c r="D21" s="15"/>
      <c r="E21" s="62"/>
      <c r="F21" s="62" t="n">
        <f aca="false">D21*E21</f>
        <v>0</v>
      </c>
      <c r="G21" s="15"/>
      <c r="H21" s="62"/>
      <c r="I21" s="62" t="n">
        <f aca="false">G21*H21</f>
        <v>0</v>
      </c>
      <c r="J21" s="15"/>
      <c r="K21" s="62"/>
      <c r="L21" s="62" t="n">
        <f aca="false">J21*K21</f>
        <v>0</v>
      </c>
      <c r="M21" s="15"/>
    </row>
    <row r="22" customFormat="false" ht="15.75" hidden="false" customHeight="true" outlineLevel="0" collapsed="false">
      <c r="A22" s="15" t="n">
        <v>1</v>
      </c>
      <c r="B22" s="15"/>
      <c r="C22" s="15"/>
      <c r="D22" s="15"/>
      <c r="E22" s="62"/>
      <c r="F22" s="62" t="n">
        <f aca="false">D22*E22</f>
        <v>0</v>
      </c>
      <c r="G22" s="15"/>
      <c r="H22" s="62"/>
      <c r="I22" s="62" t="n">
        <f aca="false">G22*H22</f>
        <v>0</v>
      </c>
      <c r="J22" s="15"/>
      <c r="K22" s="62"/>
      <c r="L22" s="62" t="n">
        <f aca="false">J22*K22</f>
        <v>0</v>
      </c>
      <c r="M22" s="15"/>
    </row>
    <row r="23" customFormat="false" ht="15.75" hidden="false" customHeight="true" outlineLevel="0" collapsed="false">
      <c r="A23" s="15" t="n">
        <v>1</v>
      </c>
      <c r="B23" s="15"/>
      <c r="C23" s="15"/>
      <c r="D23" s="15"/>
      <c r="E23" s="62"/>
      <c r="F23" s="62" t="n">
        <f aca="false">D23*E23</f>
        <v>0</v>
      </c>
      <c r="G23" s="15"/>
      <c r="H23" s="62"/>
      <c r="I23" s="62" t="n">
        <f aca="false">G23*H23</f>
        <v>0</v>
      </c>
      <c r="J23" s="15"/>
      <c r="K23" s="62"/>
      <c r="L23" s="62" t="n">
        <f aca="false">J23*K23</f>
        <v>0</v>
      </c>
      <c r="M23" s="15"/>
    </row>
    <row r="24" customFormat="false" ht="15.75" hidden="false" customHeight="true" outlineLevel="0" collapsed="false">
      <c r="A24" s="15" t="n">
        <v>1</v>
      </c>
      <c r="B24" s="15"/>
      <c r="C24" s="15"/>
      <c r="D24" s="15"/>
      <c r="E24" s="62"/>
      <c r="F24" s="62" t="n">
        <f aca="false">D24*E24</f>
        <v>0</v>
      </c>
      <c r="G24" s="15"/>
      <c r="H24" s="62"/>
      <c r="I24" s="62" t="n">
        <f aca="false">G24*H24</f>
        <v>0</v>
      </c>
      <c r="J24" s="15"/>
      <c r="K24" s="62"/>
      <c r="L24" s="62" t="n">
        <f aca="false">J24*K24</f>
        <v>0</v>
      </c>
      <c r="M24" s="15"/>
    </row>
    <row r="25" customFormat="false" ht="15.75" hidden="false" customHeight="true" outlineLevel="0" collapsed="false">
      <c r="A25" s="15" t="n">
        <v>1</v>
      </c>
      <c r="B25" s="15"/>
      <c r="C25" s="15"/>
      <c r="D25" s="15"/>
      <c r="E25" s="62"/>
      <c r="F25" s="62" t="n">
        <f aca="false">D25*E25</f>
        <v>0</v>
      </c>
      <c r="G25" s="15"/>
      <c r="H25" s="62"/>
      <c r="I25" s="62" t="n">
        <f aca="false">G25*H25</f>
        <v>0</v>
      </c>
      <c r="J25" s="15"/>
      <c r="K25" s="62"/>
      <c r="L25" s="62" t="n">
        <f aca="false">J25*K25</f>
        <v>0</v>
      </c>
      <c r="M25" s="15"/>
    </row>
    <row r="26" customFormat="false" ht="15.75" hidden="false" customHeight="true" outlineLevel="0" collapsed="false">
      <c r="A26" s="15" t="n">
        <v>1</v>
      </c>
      <c r="B26" s="15"/>
      <c r="C26" s="15"/>
      <c r="D26" s="15"/>
      <c r="E26" s="62"/>
      <c r="F26" s="62" t="n">
        <f aca="false">D26*E26</f>
        <v>0</v>
      </c>
      <c r="G26" s="15"/>
      <c r="H26" s="62"/>
      <c r="I26" s="62" t="n">
        <f aca="false">G26*H26</f>
        <v>0</v>
      </c>
      <c r="J26" s="15"/>
      <c r="K26" s="62"/>
      <c r="L26" s="62" t="n">
        <f aca="false">J26*K26</f>
        <v>0</v>
      </c>
      <c r="M26" s="15"/>
    </row>
    <row r="27" customFormat="false" ht="15.75" hidden="false" customHeight="true" outlineLevel="0" collapsed="false">
      <c r="A27" s="15" t="n">
        <v>1</v>
      </c>
      <c r="B27" s="15"/>
      <c r="C27" s="15"/>
      <c r="D27" s="15"/>
      <c r="E27" s="62"/>
      <c r="F27" s="62" t="n">
        <f aca="false">D27*E27</f>
        <v>0</v>
      </c>
      <c r="G27" s="15"/>
      <c r="H27" s="62"/>
      <c r="I27" s="62" t="n">
        <f aca="false">G27*H27</f>
        <v>0</v>
      </c>
      <c r="J27" s="15"/>
      <c r="K27" s="62"/>
      <c r="L27" s="62" t="n">
        <f aca="false">J27*K27</f>
        <v>0</v>
      </c>
      <c r="M27" s="15"/>
    </row>
    <row r="28" customFormat="false" ht="15.75" hidden="false" customHeight="true" outlineLevel="0" collapsed="false">
      <c r="A28" s="15" t="n">
        <v>1</v>
      </c>
      <c r="B28" s="15"/>
      <c r="C28" s="15"/>
      <c r="D28" s="15"/>
      <c r="E28" s="62"/>
      <c r="F28" s="62" t="n">
        <f aca="false">D28*E28</f>
        <v>0</v>
      </c>
      <c r="G28" s="15"/>
      <c r="H28" s="62"/>
      <c r="I28" s="62" t="n">
        <f aca="false">G28*H28</f>
        <v>0</v>
      </c>
      <c r="J28" s="15"/>
      <c r="K28" s="62"/>
      <c r="L28" s="62" t="n">
        <f aca="false">J28*K28</f>
        <v>0</v>
      </c>
      <c r="M28" s="15"/>
    </row>
    <row r="29" customFormat="false" ht="15.75" hidden="false" customHeight="true" outlineLevel="0" collapsed="false">
      <c r="A29" s="15" t="n">
        <v>1</v>
      </c>
      <c r="B29" s="15"/>
      <c r="C29" s="15"/>
      <c r="D29" s="15"/>
      <c r="E29" s="62"/>
      <c r="F29" s="62" t="n">
        <f aca="false">D29*E29</f>
        <v>0</v>
      </c>
      <c r="G29" s="15"/>
      <c r="H29" s="62"/>
      <c r="I29" s="62" t="n">
        <f aca="false">G29*H29</f>
        <v>0</v>
      </c>
      <c r="J29" s="15"/>
      <c r="K29" s="62"/>
      <c r="L29" s="62" t="n">
        <f aca="false">J29*K29</f>
        <v>0</v>
      </c>
      <c r="M29" s="15"/>
    </row>
    <row r="30" customFormat="false" ht="15.75" hidden="false" customHeight="true" outlineLevel="0" collapsed="false">
      <c r="A30" s="15" t="n">
        <v>1</v>
      </c>
      <c r="B30" s="15"/>
      <c r="C30" s="15"/>
      <c r="D30" s="15"/>
      <c r="E30" s="62"/>
      <c r="F30" s="62" t="n">
        <f aca="false">D30*E30</f>
        <v>0</v>
      </c>
      <c r="G30" s="15"/>
      <c r="H30" s="62"/>
      <c r="I30" s="62" t="n">
        <f aca="false">G30*H30</f>
        <v>0</v>
      </c>
      <c r="J30" s="15"/>
      <c r="K30" s="62"/>
      <c r="L30" s="62" t="n">
        <f aca="false">J30*K30</f>
        <v>0</v>
      </c>
      <c r="M30" s="15"/>
    </row>
    <row r="31" customFormat="false" ht="15.75" hidden="false" customHeight="true" outlineLevel="0" collapsed="false">
      <c r="A31" s="15" t="n">
        <v>1</v>
      </c>
      <c r="B31" s="15"/>
      <c r="C31" s="15"/>
      <c r="D31" s="15"/>
      <c r="E31" s="62"/>
      <c r="F31" s="62" t="n">
        <f aca="false">D31*E31</f>
        <v>0</v>
      </c>
      <c r="G31" s="15"/>
      <c r="H31" s="62"/>
      <c r="I31" s="62" t="n">
        <f aca="false">G31*H31</f>
        <v>0</v>
      </c>
      <c r="J31" s="15"/>
      <c r="K31" s="62"/>
      <c r="L31" s="62" t="n">
        <f aca="false">J31*K31</f>
        <v>0</v>
      </c>
      <c r="M31" s="15"/>
    </row>
    <row r="32" customFormat="false" ht="15.75" hidden="false" customHeight="true" outlineLevel="0" collapsed="false">
      <c r="A32" s="15"/>
      <c r="B32" s="15"/>
      <c r="C32" s="15" t="s">
        <v>199</v>
      </c>
      <c r="D32" s="15" t="n">
        <f aca="false">SUM(D5:D31)</f>
        <v>0</v>
      </c>
      <c r="E32" s="62"/>
      <c r="F32" s="62" t="n">
        <f aca="false">SUM(F5:F31)</f>
        <v>0</v>
      </c>
      <c r="G32" s="15" t="n">
        <f aca="false">SUM(G5:G31)</f>
        <v>0</v>
      </c>
      <c r="H32" s="62"/>
      <c r="I32" s="62" t="n">
        <f aca="false">SUM(I5:I31)</f>
        <v>0</v>
      </c>
      <c r="J32" s="15"/>
      <c r="K32" s="62"/>
      <c r="L32" s="62"/>
      <c r="M32" s="15"/>
    </row>
    <row r="33" customFormat="false" ht="15.75" hidden="false" customHeight="true" outlineLevel="0" collapsed="false">
      <c r="A33" s="15"/>
      <c r="B33" s="15"/>
      <c r="C33" s="15" t="s">
        <v>200</v>
      </c>
      <c r="D33" s="15" t="n">
        <f aca="false">D32</f>
        <v>0</v>
      </c>
      <c r="E33" s="15"/>
      <c r="F33" s="62" t="n">
        <f aca="false">F32</f>
        <v>0</v>
      </c>
      <c r="G33" s="15" t="n">
        <f aca="false">G32</f>
        <v>0</v>
      </c>
      <c r="H33" s="15"/>
      <c r="I33" s="62" t="n">
        <f aca="false">I32</f>
        <v>0</v>
      </c>
      <c r="J33" s="15"/>
      <c r="K33" s="15"/>
      <c r="L33" s="15"/>
      <c r="M33" s="15"/>
    </row>
    <row r="34" customFormat="false" ht="15.75" hidden="false" customHeight="true" outlineLevel="0" collapsed="false">
      <c r="A34" s="137"/>
      <c r="B34" s="137" t="s">
        <v>201</v>
      </c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</row>
    <row r="35" customFormat="false" ht="27" hidden="false" customHeight="true" outlineLevel="0" collapsed="false">
      <c r="A35" s="132" t="s">
        <v>187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</row>
    <row r="36" customFormat="false" ht="15.75" hidden="false" customHeight="true" outlineLevel="0" collapsed="false">
      <c r="A36" s="133" t="s">
        <v>188</v>
      </c>
      <c r="B36" s="133"/>
      <c r="C36" s="133"/>
      <c r="D36" s="133"/>
      <c r="E36" s="133"/>
      <c r="F36" s="134"/>
      <c r="G36" s="134"/>
      <c r="H36" s="134"/>
      <c r="I36" s="134"/>
      <c r="J36" s="134"/>
      <c r="K36" s="134"/>
      <c r="L36" s="134"/>
      <c r="M36" s="134"/>
    </row>
    <row r="37" customFormat="false" ht="15.75" hidden="false" customHeight="true" outlineLevel="0" collapsed="false">
      <c r="A37" s="135" t="s">
        <v>189</v>
      </c>
      <c r="B37" s="135"/>
      <c r="C37" s="136"/>
      <c r="D37" s="136" t="s">
        <v>190</v>
      </c>
      <c r="E37" s="136"/>
      <c r="F37" s="136"/>
      <c r="G37" s="136" t="s">
        <v>191</v>
      </c>
      <c r="H37" s="136"/>
      <c r="I37" s="136"/>
      <c r="J37" s="136" t="s">
        <v>192</v>
      </c>
      <c r="K37" s="136"/>
      <c r="L37" s="136"/>
      <c r="M37" s="136" t="s">
        <v>193</v>
      </c>
    </row>
    <row r="38" customFormat="false" ht="15.75" hidden="false" customHeight="true" outlineLevel="0" collapsed="false">
      <c r="A38" s="136" t="s">
        <v>194</v>
      </c>
      <c r="B38" s="136" t="s">
        <v>195</v>
      </c>
      <c r="C38" s="136" t="s">
        <v>196</v>
      </c>
      <c r="D38" s="136" t="s">
        <v>154</v>
      </c>
      <c r="E38" s="136" t="s">
        <v>197</v>
      </c>
      <c r="F38" s="136" t="s">
        <v>155</v>
      </c>
      <c r="G38" s="136" t="s">
        <v>154</v>
      </c>
      <c r="H38" s="136" t="s">
        <v>197</v>
      </c>
      <c r="I38" s="136" t="s">
        <v>155</v>
      </c>
      <c r="J38" s="136" t="s">
        <v>154</v>
      </c>
      <c r="K38" s="136" t="s">
        <v>197</v>
      </c>
      <c r="L38" s="136" t="s">
        <v>155</v>
      </c>
      <c r="M38" s="136"/>
    </row>
    <row r="39" customFormat="false" ht="15.75" hidden="false" customHeight="true" outlineLevel="0" collapsed="false">
      <c r="A39" s="15"/>
      <c r="B39" s="15"/>
      <c r="C39" s="15" t="s">
        <v>202</v>
      </c>
      <c r="D39" s="15"/>
      <c r="E39" s="62"/>
      <c r="F39" s="62" t="n">
        <f aca="false">D39*E39</f>
        <v>0</v>
      </c>
      <c r="G39" s="15"/>
      <c r="H39" s="62"/>
      <c r="I39" s="62" t="n">
        <f aca="false">G39*H39</f>
        <v>0</v>
      </c>
      <c r="J39" s="15"/>
      <c r="K39" s="62"/>
      <c r="L39" s="62" t="n">
        <f aca="false">J39*K39</f>
        <v>0</v>
      </c>
      <c r="M39" s="15"/>
    </row>
    <row r="40" customFormat="false" ht="15.75" hidden="false" customHeight="true" outlineLevel="0" collapsed="false">
      <c r="A40" s="15" t="n">
        <v>2</v>
      </c>
      <c r="B40" s="15"/>
      <c r="C40" s="15"/>
      <c r="D40" s="63"/>
      <c r="E40" s="64"/>
      <c r="F40" s="62" t="n">
        <f aca="false">D40*E40</f>
        <v>0</v>
      </c>
      <c r="G40" s="15"/>
      <c r="H40" s="62"/>
      <c r="I40" s="62" t="n">
        <f aca="false">G40*H40</f>
        <v>0</v>
      </c>
      <c r="J40" s="63"/>
      <c r="K40" s="64"/>
      <c r="L40" s="62" t="n">
        <f aca="false">J40*K40</f>
        <v>0</v>
      </c>
      <c r="M40" s="15"/>
    </row>
    <row r="41" customFormat="false" ht="15.75" hidden="false" customHeight="true" outlineLevel="0" collapsed="false">
      <c r="A41" s="15" t="n">
        <v>2</v>
      </c>
      <c r="B41" s="15"/>
      <c r="C41" s="15"/>
      <c r="D41" s="15"/>
      <c r="E41" s="62"/>
      <c r="F41" s="62" t="n">
        <f aca="false">D41*E41</f>
        <v>0</v>
      </c>
      <c r="G41" s="63"/>
      <c r="H41" s="64"/>
      <c r="I41" s="62" t="n">
        <f aca="false">G41*H41</f>
        <v>0</v>
      </c>
      <c r="K41" s="64"/>
      <c r="L41" s="62" t="n">
        <f aca="false">J41*K41</f>
        <v>0</v>
      </c>
      <c r="M41" s="15"/>
    </row>
    <row r="42" customFormat="false" ht="15.75" hidden="false" customHeight="true" outlineLevel="0" collapsed="false">
      <c r="A42" s="15" t="n">
        <v>2</v>
      </c>
      <c r="B42" s="15"/>
      <c r="C42" s="15"/>
      <c r="D42" s="15"/>
      <c r="E42" s="62"/>
      <c r="F42" s="62" t="n">
        <f aca="false">D42*E42</f>
        <v>0</v>
      </c>
      <c r="G42" s="15"/>
      <c r="H42" s="62"/>
      <c r="I42" s="62" t="n">
        <f aca="false">G42*H42</f>
        <v>0</v>
      </c>
      <c r="J42" s="15"/>
      <c r="K42" s="62"/>
      <c r="L42" s="62" t="n">
        <f aca="false">J42*K42</f>
        <v>0</v>
      </c>
      <c r="M42" s="15"/>
    </row>
    <row r="43" customFormat="false" ht="15.75" hidden="false" customHeight="true" outlineLevel="0" collapsed="false">
      <c r="A43" s="15" t="n">
        <v>2</v>
      </c>
      <c r="B43" s="15"/>
      <c r="C43" s="15"/>
      <c r="D43" s="15"/>
      <c r="E43" s="62"/>
      <c r="F43" s="62" t="n">
        <f aca="false">D43*E43</f>
        <v>0</v>
      </c>
      <c r="G43" s="15"/>
      <c r="H43" s="62"/>
      <c r="I43" s="62" t="n">
        <f aca="false">G43*H43</f>
        <v>0</v>
      </c>
      <c r="J43" s="15"/>
      <c r="K43" s="62"/>
      <c r="L43" s="62" t="n">
        <f aca="false">J43*K43</f>
        <v>0</v>
      </c>
      <c r="M43" s="15"/>
    </row>
    <row r="44" customFormat="false" ht="15.75" hidden="false" customHeight="true" outlineLevel="0" collapsed="false">
      <c r="A44" s="15" t="n">
        <v>2</v>
      </c>
      <c r="B44" s="15"/>
      <c r="C44" s="15"/>
      <c r="D44" s="15"/>
      <c r="E44" s="62"/>
      <c r="F44" s="62" t="n">
        <f aca="false">D44*E44</f>
        <v>0</v>
      </c>
      <c r="G44" s="15"/>
      <c r="H44" s="62"/>
      <c r="I44" s="62" t="n">
        <f aca="false">G44*H44</f>
        <v>0</v>
      </c>
      <c r="J44" s="15"/>
      <c r="K44" s="62"/>
      <c r="L44" s="62" t="n">
        <f aca="false">J44*K44</f>
        <v>0</v>
      </c>
      <c r="M44" s="15"/>
    </row>
    <row r="45" customFormat="false" ht="15.75" hidden="false" customHeight="true" outlineLevel="0" collapsed="false">
      <c r="A45" s="15" t="n">
        <v>2</v>
      </c>
      <c r="B45" s="15"/>
      <c r="C45" s="15"/>
      <c r="D45" s="15"/>
      <c r="E45" s="62"/>
      <c r="F45" s="62" t="n">
        <f aca="false">D45*E45</f>
        <v>0</v>
      </c>
      <c r="G45" s="15"/>
      <c r="H45" s="62"/>
      <c r="I45" s="62" t="n">
        <f aca="false">G45*H45</f>
        <v>0</v>
      </c>
      <c r="J45" s="15"/>
      <c r="K45" s="62"/>
      <c r="L45" s="62" t="n">
        <f aca="false">J45*K45</f>
        <v>0</v>
      </c>
      <c r="M45" s="15"/>
    </row>
    <row r="46" customFormat="false" ht="15.75" hidden="false" customHeight="true" outlineLevel="0" collapsed="false">
      <c r="A46" s="15" t="n">
        <v>2</v>
      </c>
      <c r="B46" s="15"/>
      <c r="C46" s="15"/>
      <c r="D46" s="15"/>
      <c r="E46" s="62"/>
      <c r="F46" s="62" t="n">
        <f aca="false">D46*E46</f>
        <v>0</v>
      </c>
      <c r="G46" s="15"/>
      <c r="H46" s="62"/>
      <c r="I46" s="62" t="n">
        <f aca="false">G46*H46</f>
        <v>0</v>
      </c>
      <c r="J46" s="15"/>
      <c r="K46" s="62"/>
      <c r="L46" s="62" t="n">
        <f aca="false">J46*K46</f>
        <v>0</v>
      </c>
      <c r="M46" s="15"/>
    </row>
    <row r="47" customFormat="false" ht="15.75" hidden="false" customHeight="true" outlineLevel="0" collapsed="false">
      <c r="A47" s="15" t="n">
        <v>2</v>
      </c>
      <c r="B47" s="15"/>
      <c r="C47" s="15"/>
      <c r="D47" s="15"/>
      <c r="E47" s="62"/>
      <c r="F47" s="62" t="n">
        <f aca="false">D47*E47</f>
        <v>0</v>
      </c>
      <c r="G47" s="15"/>
      <c r="H47" s="62"/>
      <c r="I47" s="62" t="n">
        <f aca="false">G47*H47</f>
        <v>0</v>
      </c>
      <c r="J47" s="15"/>
      <c r="K47" s="62"/>
      <c r="L47" s="62" t="n">
        <f aca="false">J47*K47</f>
        <v>0</v>
      </c>
      <c r="M47" s="15"/>
    </row>
    <row r="48" customFormat="false" ht="15.75" hidden="false" customHeight="true" outlineLevel="0" collapsed="false">
      <c r="A48" s="15" t="n">
        <v>2</v>
      </c>
      <c r="B48" s="15"/>
      <c r="C48" s="15"/>
      <c r="D48" s="15"/>
      <c r="E48" s="62"/>
      <c r="F48" s="62" t="n">
        <f aca="false">D48*E48</f>
        <v>0</v>
      </c>
      <c r="G48" s="15"/>
      <c r="H48" s="62"/>
      <c r="I48" s="62" t="n">
        <f aca="false">G48*H48</f>
        <v>0</v>
      </c>
      <c r="J48" s="15"/>
      <c r="K48" s="62"/>
      <c r="L48" s="62" t="n">
        <f aca="false">J48*K48</f>
        <v>0</v>
      </c>
      <c r="M48" s="15"/>
    </row>
    <row r="49" customFormat="false" ht="15.75" hidden="false" customHeight="true" outlineLevel="0" collapsed="false">
      <c r="A49" s="15" t="n">
        <v>2</v>
      </c>
      <c r="B49" s="15"/>
      <c r="C49" s="15"/>
      <c r="D49" s="15"/>
      <c r="E49" s="62"/>
      <c r="F49" s="62" t="n">
        <f aca="false">D49*E49</f>
        <v>0</v>
      </c>
      <c r="G49" s="15"/>
      <c r="H49" s="62"/>
      <c r="I49" s="62" t="n">
        <f aca="false">G49*H49</f>
        <v>0</v>
      </c>
      <c r="J49" s="15"/>
      <c r="K49" s="62"/>
      <c r="L49" s="62" t="n">
        <f aca="false">J49*K49</f>
        <v>0</v>
      </c>
      <c r="M49" s="15"/>
    </row>
    <row r="50" customFormat="false" ht="15.75" hidden="false" customHeight="true" outlineLevel="0" collapsed="false">
      <c r="A50" s="15" t="n">
        <v>2</v>
      </c>
      <c r="B50" s="15"/>
      <c r="C50" s="15"/>
      <c r="D50" s="15"/>
      <c r="E50" s="62"/>
      <c r="F50" s="62" t="n">
        <f aca="false">D50*E50</f>
        <v>0</v>
      </c>
      <c r="G50" s="15"/>
      <c r="H50" s="62"/>
      <c r="I50" s="62" t="n">
        <f aca="false">G50*H50</f>
        <v>0</v>
      </c>
      <c r="J50" s="15"/>
      <c r="K50" s="62"/>
      <c r="L50" s="62" t="n">
        <f aca="false">J50*K50</f>
        <v>0</v>
      </c>
      <c r="M50" s="15"/>
    </row>
    <row r="51" customFormat="false" ht="15.75" hidden="false" customHeight="true" outlineLevel="0" collapsed="false">
      <c r="A51" s="15" t="n">
        <v>2</v>
      </c>
      <c r="B51" s="15"/>
      <c r="C51" s="15"/>
      <c r="D51" s="15"/>
      <c r="E51" s="62"/>
      <c r="F51" s="62" t="n">
        <f aca="false">D51*E51</f>
        <v>0</v>
      </c>
      <c r="G51" s="15"/>
      <c r="H51" s="62"/>
      <c r="I51" s="62" t="n">
        <f aca="false">G51*H51</f>
        <v>0</v>
      </c>
      <c r="J51" s="15"/>
      <c r="K51" s="62"/>
      <c r="L51" s="62" t="n">
        <f aca="false">J51*K51</f>
        <v>0</v>
      </c>
      <c r="M51" s="15"/>
    </row>
    <row r="52" customFormat="false" ht="15.75" hidden="false" customHeight="true" outlineLevel="0" collapsed="false">
      <c r="A52" s="15" t="n">
        <v>2</v>
      </c>
      <c r="B52" s="15"/>
      <c r="C52" s="15"/>
      <c r="D52" s="15"/>
      <c r="E52" s="62"/>
      <c r="F52" s="62" t="n">
        <f aca="false">D52*E52</f>
        <v>0</v>
      </c>
      <c r="G52" s="15"/>
      <c r="H52" s="62"/>
      <c r="I52" s="62" t="n">
        <f aca="false">G52*H52</f>
        <v>0</v>
      </c>
      <c r="J52" s="15"/>
      <c r="K52" s="62"/>
      <c r="L52" s="62" t="n">
        <f aca="false">J52*K52</f>
        <v>0</v>
      </c>
      <c r="M52" s="15"/>
    </row>
    <row r="53" customFormat="false" ht="15.75" hidden="false" customHeight="true" outlineLevel="0" collapsed="false">
      <c r="A53" s="15" t="n">
        <v>2</v>
      </c>
      <c r="B53" s="15"/>
      <c r="C53" s="15"/>
      <c r="D53" s="15"/>
      <c r="E53" s="62"/>
      <c r="F53" s="62" t="n">
        <f aca="false">D53*E53</f>
        <v>0</v>
      </c>
      <c r="G53" s="15"/>
      <c r="H53" s="62"/>
      <c r="I53" s="62" t="n">
        <f aca="false">G53*H53</f>
        <v>0</v>
      </c>
      <c r="J53" s="15"/>
      <c r="K53" s="62"/>
      <c r="L53" s="62" t="n">
        <f aca="false">J53*K53</f>
        <v>0</v>
      </c>
      <c r="M53" s="15"/>
    </row>
    <row r="54" customFormat="false" ht="15.75" hidden="false" customHeight="true" outlineLevel="0" collapsed="false">
      <c r="A54" s="15" t="n">
        <v>2</v>
      </c>
      <c r="B54" s="15"/>
      <c r="C54" s="15"/>
      <c r="D54" s="15"/>
      <c r="E54" s="62"/>
      <c r="F54" s="62" t="n">
        <f aca="false">D54*E54</f>
        <v>0</v>
      </c>
      <c r="G54" s="15"/>
      <c r="H54" s="62"/>
      <c r="I54" s="62" t="n">
        <f aca="false">G54*H54</f>
        <v>0</v>
      </c>
      <c r="J54" s="15"/>
      <c r="K54" s="62"/>
      <c r="L54" s="62" t="n">
        <f aca="false">J54*K54</f>
        <v>0</v>
      </c>
      <c r="M54" s="15"/>
    </row>
    <row r="55" customFormat="false" ht="15.75" hidden="false" customHeight="true" outlineLevel="0" collapsed="false">
      <c r="A55" s="15" t="n">
        <v>2</v>
      </c>
      <c r="B55" s="15"/>
      <c r="C55" s="15"/>
      <c r="D55" s="15"/>
      <c r="E55" s="62"/>
      <c r="F55" s="62" t="n">
        <f aca="false">D55*E55</f>
        <v>0</v>
      </c>
      <c r="G55" s="15"/>
      <c r="H55" s="62"/>
      <c r="I55" s="62" t="n">
        <f aca="false">G55*H55</f>
        <v>0</v>
      </c>
      <c r="J55" s="15"/>
      <c r="K55" s="62"/>
      <c r="L55" s="62" t="n">
        <f aca="false">J55*K55</f>
        <v>0</v>
      </c>
      <c r="M55" s="15"/>
    </row>
    <row r="56" customFormat="false" ht="15.75" hidden="false" customHeight="true" outlineLevel="0" collapsed="false">
      <c r="A56" s="15" t="n">
        <v>2</v>
      </c>
      <c r="B56" s="15"/>
      <c r="C56" s="15"/>
      <c r="D56" s="15"/>
      <c r="E56" s="62"/>
      <c r="F56" s="62" t="n">
        <f aca="false">D56*E56</f>
        <v>0</v>
      </c>
      <c r="G56" s="15"/>
      <c r="H56" s="62"/>
      <c r="I56" s="62" t="n">
        <f aca="false">G56*H56</f>
        <v>0</v>
      </c>
      <c r="J56" s="15"/>
      <c r="K56" s="62"/>
      <c r="L56" s="62" t="n">
        <f aca="false">J56*K56</f>
        <v>0</v>
      </c>
      <c r="M56" s="15"/>
    </row>
    <row r="57" customFormat="false" ht="15.75" hidden="false" customHeight="true" outlineLevel="0" collapsed="false">
      <c r="A57" s="15" t="n">
        <v>2</v>
      </c>
      <c r="B57" s="15"/>
      <c r="C57" s="15"/>
      <c r="D57" s="15"/>
      <c r="E57" s="62"/>
      <c r="F57" s="62" t="n">
        <f aca="false">D57*E57</f>
        <v>0</v>
      </c>
      <c r="G57" s="15"/>
      <c r="H57" s="62"/>
      <c r="I57" s="62" t="n">
        <f aca="false">G57*H57</f>
        <v>0</v>
      </c>
      <c r="J57" s="15"/>
      <c r="K57" s="62"/>
      <c r="L57" s="62" t="n">
        <f aca="false">J57*K57</f>
        <v>0</v>
      </c>
      <c r="M57" s="15"/>
    </row>
    <row r="58" customFormat="false" ht="15.75" hidden="false" customHeight="true" outlineLevel="0" collapsed="false">
      <c r="A58" s="15" t="n">
        <v>2</v>
      </c>
      <c r="B58" s="15"/>
      <c r="C58" s="15"/>
      <c r="D58" s="15"/>
      <c r="E58" s="62"/>
      <c r="F58" s="62" t="n">
        <f aca="false">D58*E58</f>
        <v>0</v>
      </c>
      <c r="G58" s="15"/>
      <c r="H58" s="62"/>
      <c r="I58" s="62" t="n">
        <f aca="false">G58*H58</f>
        <v>0</v>
      </c>
      <c r="J58" s="15"/>
      <c r="K58" s="62"/>
      <c r="L58" s="62" t="n">
        <f aca="false">J58*K58</f>
        <v>0</v>
      </c>
      <c r="M58" s="15"/>
    </row>
    <row r="59" customFormat="false" ht="15.75" hidden="false" customHeight="true" outlineLevel="0" collapsed="false">
      <c r="A59" s="15" t="n">
        <v>2</v>
      </c>
      <c r="B59" s="15"/>
      <c r="C59" s="15"/>
      <c r="D59" s="15"/>
      <c r="E59" s="62"/>
      <c r="F59" s="62" t="n">
        <f aca="false">D59*E59</f>
        <v>0</v>
      </c>
      <c r="G59" s="15"/>
      <c r="H59" s="62"/>
      <c r="I59" s="62" t="n">
        <f aca="false">G59*H59</f>
        <v>0</v>
      </c>
      <c r="J59" s="15"/>
      <c r="K59" s="62"/>
      <c r="L59" s="62" t="n">
        <f aca="false">J59*K59</f>
        <v>0</v>
      </c>
      <c r="M59" s="15"/>
    </row>
    <row r="60" customFormat="false" ht="15.75" hidden="false" customHeight="true" outlineLevel="0" collapsed="false">
      <c r="A60" s="15" t="n">
        <v>2</v>
      </c>
      <c r="B60" s="15"/>
      <c r="C60" s="15"/>
      <c r="D60" s="15"/>
      <c r="E60" s="62"/>
      <c r="F60" s="62" t="n">
        <f aca="false">D60*E60</f>
        <v>0</v>
      </c>
      <c r="G60" s="15"/>
      <c r="H60" s="62"/>
      <c r="I60" s="62" t="n">
        <f aca="false">G60*H60</f>
        <v>0</v>
      </c>
      <c r="J60" s="15"/>
      <c r="K60" s="62"/>
      <c r="L60" s="62" t="n">
        <f aca="false">J60*K60</f>
        <v>0</v>
      </c>
      <c r="M60" s="15"/>
    </row>
    <row r="61" customFormat="false" ht="15.75" hidden="false" customHeight="true" outlineLevel="0" collapsed="false">
      <c r="A61" s="15" t="n">
        <v>2</v>
      </c>
      <c r="B61" s="15"/>
      <c r="C61" s="15"/>
      <c r="D61" s="15"/>
      <c r="E61" s="62"/>
      <c r="F61" s="62" t="n">
        <f aca="false">D61*E61</f>
        <v>0</v>
      </c>
      <c r="G61" s="15"/>
      <c r="H61" s="62"/>
      <c r="I61" s="62" t="n">
        <f aca="false">G61*H61</f>
        <v>0</v>
      </c>
      <c r="J61" s="15"/>
      <c r="K61" s="62"/>
      <c r="L61" s="62" t="n">
        <f aca="false">J61*K61</f>
        <v>0</v>
      </c>
      <c r="M61" s="15"/>
    </row>
    <row r="62" customFormat="false" ht="15.75" hidden="false" customHeight="true" outlineLevel="0" collapsed="false">
      <c r="A62" s="15" t="n">
        <v>2</v>
      </c>
      <c r="B62" s="15"/>
      <c r="C62" s="15"/>
      <c r="D62" s="15"/>
      <c r="E62" s="62"/>
      <c r="F62" s="62" t="n">
        <f aca="false">D62*E62</f>
        <v>0</v>
      </c>
      <c r="G62" s="15"/>
      <c r="H62" s="62"/>
      <c r="I62" s="62" t="n">
        <f aca="false">G62*H62</f>
        <v>0</v>
      </c>
      <c r="J62" s="15"/>
      <c r="K62" s="62"/>
      <c r="L62" s="62" t="n">
        <f aca="false">J62*K62</f>
        <v>0</v>
      </c>
      <c r="M62" s="15"/>
    </row>
    <row r="63" customFormat="false" ht="15.75" hidden="false" customHeight="true" outlineLevel="0" collapsed="false">
      <c r="A63" s="15" t="n">
        <v>2</v>
      </c>
      <c r="B63" s="15"/>
      <c r="C63" s="15"/>
      <c r="D63" s="15"/>
      <c r="E63" s="62"/>
      <c r="F63" s="62" t="n">
        <f aca="false">D63*E63</f>
        <v>0</v>
      </c>
      <c r="G63" s="15"/>
      <c r="H63" s="62"/>
      <c r="I63" s="62" t="n">
        <f aca="false">G63*H63</f>
        <v>0</v>
      </c>
      <c r="J63" s="15"/>
      <c r="K63" s="62"/>
      <c r="L63" s="62" t="n">
        <f aca="false">J63*K63</f>
        <v>0</v>
      </c>
      <c r="M63" s="15"/>
    </row>
    <row r="64" customFormat="false" ht="15.75" hidden="false" customHeight="true" outlineLevel="0" collapsed="false">
      <c r="A64" s="15" t="n">
        <v>2</v>
      </c>
      <c r="B64" s="15"/>
      <c r="C64" s="15"/>
      <c r="D64" s="15"/>
      <c r="E64" s="62"/>
      <c r="F64" s="62" t="n">
        <f aca="false">D64*E64</f>
        <v>0</v>
      </c>
      <c r="G64" s="15"/>
      <c r="H64" s="62"/>
      <c r="I64" s="62" t="n">
        <f aca="false">G64*H64</f>
        <v>0</v>
      </c>
      <c r="J64" s="15"/>
      <c r="K64" s="62"/>
      <c r="L64" s="62" t="n">
        <f aca="false">J64*K64</f>
        <v>0</v>
      </c>
      <c r="M64" s="15"/>
    </row>
    <row r="65" customFormat="false" ht="15.75" hidden="false" customHeight="true" outlineLevel="0" collapsed="false">
      <c r="A65" s="15" t="n">
        <v>2</v>
      </c>
      <c r="B65" s="15"/>
      <c r="C65" s="15"/>
      <c r="D65" s="15"/>
      <c r="E65" s="62"/>
      <c r="F65" s="62" t="n">
        <f aca="false">D65*E65</f>
        <v>0</v>
      </c>
      <c r="G65" s="15"/>
      <c r="H65" s="62"/>
      <c r="I65" s="62" t="n">
        <f aca="false">G65*H65</f>
        <v>0</v>
      </c>
      <c r="J65" s="15"/>
      <c r="K65" s="62"/>
      <c r="L65" s="62" t="n">
        <f aca="false">J65*K65</f>
        <v>0</v>
      </c>
      <c r="M65" s="15"/>
    </row>
    <row r="66" customFormat="false" ht="15.75" hidden="false" customHeight="true" outlineLevel="0" collapsed="false">
      <c r="A66" s="15"/>
      <c r="B66" s="15"/>
      <c r="C66" s="15" t="s">
        <v>199</v>
      </c>
      <c r="D66" s="15" t="n">
        <f aca="false">SUM(D39:D65)</f>
        <v>0</v>
      </c>
      <c r="E66" s="62"/>
      <c r="F66" s="62" t="n">
        <f aca="false">SUM(F39:F65)</f>
        <v>0</v>
      </c>
      <c r="G66" s="15" t="n">
        <f aca="false">SUM(G39:G65)</f>
        <v>0</v>
      </c>
      <c r="H66" s="62"/>
      <c r="I66" s="62" t="n">
        <f aca="false">SUM(I39:I65)</f>
        <v>0</v>
      </c>
      <c r="J66" s="15"/>
      <c r="K66" s="62"/>
      <c r="L66" s="62"/>
      <c r="M66" s="15"/>
    </row>
    <row r="67" customFormat="false" ht="15.75" hidden="false" customHeight="true" outlineLevel="0" collapsed="false">
      <c r="A67" s="15"/>
      <c r="B67" s="15"/>
      <c r="C67" s="15" t="s">
        <v>200</v>
      </c>
      <c r="D67" s="15" t="n">
        <f aca="false">D66+D33</f>
        <v>0</v>
      </c>
      <c r="E67" s="15"/>
      <c r="F67" s="62" t="n">
        <f aca="false">F66+F33</f>
        <v>0</v>
      </c>
      <c r="G67" s="15" t="n">
        <f aca="false">G66+G33</f>
        <v>0</v>
      </c>
      <c r="H67" s="15"/>
      <c r="I67" s="62" t="n">
        <f aca="false">I66+I33</f>
        <v>0</v>
      </c>
      <c r="J67" s="15"/>
      <c r="K67" s="15"/>
      <c r="L67" s="15"/>
      <c r="M67" s="15"/>
    </row>
    <row r="68" customFormat="false" ht="15.75" hidden="false" customHeight="true" outlineLevel="0" collapsed="false">
      <c r="A68" s="137"/>
      <c r="B68" s="137" t="s">
        <v>201</v>
      </c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</row>
    <row r="69" customFormat="false" ht="27" hidden="false" customHeight="true" outlineLevel="0" collapsed="false">
      <c r="A69" s="132" t="s">
        <v>187</v>
      </c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</row>
    <row r="70" customFormat="false" ht="15.75" hidden="false" customHeight="true" outlineLevel="0" collapsed="false">
      <c r="A70" s="133" t="s">
        <v>188</v>
      </c>
      <c r="B70" s="133"/>
      <c r="C70" s="133"/>
      <c r="D70" s="133"/>
      <c r="E70" s="133"/>
      <c r="F70" s="134"/>
      <c r="G70" s="134"/>
      <c r="H70" s="134"/>
      <c r="I70" s="134"/>
      <c r="J70" s="134"/>
      <c r="K70" s="134"/>
      <c r="L70" s="134"/>
      <c r="M70" s="134"/>
    </row>
    <row r="71" customFormat="false" ht="15.75" hidden="false" customHeight="true" outlineLevel="0" collapsed="false">
      <c r="A71" s="135" t="s">
        <v>189</v>
      </c>
      <c r="B71" s="135"/>
      <c r="C71" s="136"/>
      <c r="D71" s="136" t="s">
        <v>190</v>
      </c>
      <c r="E71" s="136"/>
      <c r="F71" s="136"/>
      <c r="G71" s="136" t="s">
        <v>191</v>
      </c>
      <c r="H71" s="136"/>
      <c r="I71" s="136"/>
      <c r="J71" s="136" t="s">
        <v>192</v>
      </c>
      <c r="K71" s="136"/>
      <c r="L71" s="136"/>
      <c r="M71" s="136" t="s">
        <v>193</v>
      </c>
    </row>
    <row r="72" customFormat="false" ht="15.75" hidden="false" customHeight="true" outlineLevel="0" collapsed="false">
      <c r="A72" s="136" t="s">
        <v>194</v>
      </c>
      <c r="B72" s="136" t="s">
        <v>195</v>
      </c>
      <c r="C72" s="136" t="s">
        <v>196</v>
      </c>
      <c r="D72" s="136" t="s">
        <v>154</v>
      </c>
      <c r="E72" s="136" t="s">
        <v>197</v>
      </c>
      <c r="F72" s="136" t="s">
        <v>155</v>
      </c>
      <c r="G72" s="136" t="s">
        <v>154</v>
      </c>
      <c r="H72" s="136" t="s">
        <v>197</v>
      </c>
      <c r="I72" s="136" t="s">
        <v>155</v>
      </c>
      <c r="J72" s="136" t="s">
        <v>154</v>
      </c>
      <c r="K72" s="136" t="s">
        <v>197</v>
      </c>
      <c r="L72" s="136" t="s">
        <v>155</v>
      </c>
      <c r="M72" s="136"/>
    </row>
    <row r="73" customFormat="false" ht="15.75" hidden="false" customHeight="true" outlineLevel="0" collapsed="false">
      <c r="A73" s="15"/>
      <c r="B73" s="15"/>
      <c r="C73" s="15" t="s">
        <v>202</v>
      </c>
      <c r="D73" s="15"/>
      <c r="E73" s="62"/>
      <c r="F73" s="62" t="n">
        <f aca="false">D73*E73</f>
        <v>0</v>
      </c>
      <c r="G73" s="15"/>
      <c r="H73" s="62"/>
      <c r="I73" s="62" t="n">
        <f aca="false">G73*H73</f>
        <v>0</v>
      </c>
      <c r="J73" s="15"/>
      <c r="K73" s="62"/>
      <c r="L73" s="62" t="n">
        <f aca="false">J73*K73</f>
        <v>0</v>
      </c>
      <c r="M73" s="15"/>
    </row>
    <row r="74" customFormat="false" ht="15.75" hidden="false" customHeight="true" outlineLevel="0" collapsed="false">
      <c r="A74" s="15" t="n">
        <v>3</v>
      </c>
      <c r="B74" s="15"/>
      <c r="C74" s="15"/>
      <c r="D74" s="15"/>
      <c r="E74" s="62"/>
      <c r="F74" s="62" t="n">
        <f aca="false">D74*E74</f>
        <v>0</v>
      </c>
      <c r="G74" s="15"/>
      <c r="H74" s="62"/>
      <c r="I74" s="62" t="n">
        <f aca="false">G74*H74</f>
        <v>0</v>
      </c>
      <c r="J74" s="15"/>
      <c r="K74" s="62"/>
      <c r="L74" s="62" t="n">
        <f aca="false">J74*K74</f>
        <v>0</v>
      </c>
      <c r="M74" s="15"/>
    </row>
    <row r="75" customFormat="false" ht="15.75" hidden="false" customHeight="true" outlineLevel="0" collapsed="false">
      <c r="A75" s="15" t="n">
        <v>3</v>
      </c>
      <c r="B75" s="15"/>
      <c r="C75" s="15"/>
      <c r="D75" s="15"/>
      <c r="E75" s="62"/>
      <c r="F75" s="62" t="n">
        <f aca="false">D75*E75</f>
        <v>0</v>
      </c>
      <c r="G75" s="15"/>
      <c r="H75" s="62"/>
      <c r="I75" s="62" t="n">
        <f aca="false">G75*H75</f>
        <v>0</v>
      </c>
      <c r="J75" s="15"/>
      <c r="K75" s="62"/>
      <c r="L75" s="62" t="n">
        <f aca="false">J75*K75</f>
        <v>0</v>
      </c>
      <c r="M75" s="15"/>
    </row>
    <row r="76" customFormat="false" ht="15.75" hidden="false" customHeight="true" outlineLevel="0" collapsed="false">
      <c r="A76" s="15" t="n">
        <v>3</v>
      </c>
      <c r="B76" s="15"/>
      <c r="C76" s="15"/>
      <c r="D76" s="15"/>
      <c r="E76" s="62"/>
      <c r="F76" s="62" t="n">
        <f aca="false">D76*E76</f>
        <v>0</v>
      </c>
      <c r="G76" s="15"/>
      <c r="H76" s="62"/>
      <c r="I76" s="62" t="n">
        <f aca="false">G76*H76</f>
        <v>0</v>
      </c>
      <c r="J76" s="15"/>
      <c r="K76" s="62"/>
      <c r="L76" s="62" t="n">
        <f aca="false">J76*K76</f>
        <v>0</v>
      </c>
      <c r="M76" s="15"/>
    </row>
    <row r="77" customFormat="false" ht="15.75" hidden="false" customHeight="true" outlineLevel="0" collapsed="false">
      <c r="A77" s="15" t="n">
        <v>3</v>
      </c>
      <c r="B77" s="15"/>
      <c r="C77" s="15"/>
      <c r="D77" s="15"/>
      <c r="E77" s="62"/>
      <c r="F77" s="62" t="n">
        <f aca="false">D77*E77</f>
        <v>0</v>
      </c>
      <c r="G77" s="15"/>
      <c r="H77" s="62"/>
      <c r="I77" s="62" t="n">
        <f aca="false">G77*H77</f>
        <v>0</v>
      </c>
      <c r="J77" s="15"/>
      <c r="K77" s="62"/>
      <c r="L77" s="62" t="n">
        <f aca="false">J77*K77</f>
        <v>0</v>
      </c>
      <c r="M77" s="15"/>
    </row>
    <row r="78" customFormat="false" ht="15.75" hidden="false" customHeight="true" outlineLevel="0" collapsed="false">
      <c r="A78" s="15" t="n">
        <v>3</v>
      </c>
      <c r="B78" s="15"/>
      <c r="C78" s="15"/>
      <c r="D78" s="15"/>
      <c r="E78" s="62"/>
      <c r="F78" s="62" t="n">
        <f aca="false">D78*E78</f>
        <v>0</v>
      </c>
      <c r="G78" s="15"/>
      <c r="H78" s="62"/>
      <c r="I78" s="62" t="n">
        <f aca="false">G78*H78</f>
        <v>0</v>
      </c>
      <c r="J78" s="15"/>
      <c r="K78" s="62"/>
      <c r="L78" s="62" t="n">
        <f aca="false">J78*K78</f>
        <v>0</v>
      </c>
      <c r="M78" s="15"/>
    </row>
    <row r="79" customFormat="false" ht="15.75" hidden="false" customHeight="true" outlineLevel="0" collapsed="false">
      <c r="A79" s="15" t="n">
        <v>3</v>
      </c>
      <c r="B79" s="15"/>
      <c r="C79" s="15"/>
      <c r="D79" s="15"/>
      <c r="E79" s="62"/>
      <c r="F79" s="62" t="n">
        <f aca="false">D79*E79</f>
        <v>0</v>
      </c>
      <c r="G79" s="15"/>
      <c r="H79" s="62"/>
      <c r="I79" s="62" t="n">
        <f aca="false">G79*H79</f>
        <v>0</v>
      </c>
      <c r="J79" s="15"/>
      <c r="K79" s="62"/>
      <c r="L79" s="62" t="n">
        <f aca="false">J79*K79</f>
        <v>0</v>
      </c>
      <c r="M79" s="15"/>
    </row>
    <row r="80" customFormat="false" ht="15.75" hidden="false" customHeight="true" outlineLevel="0" collapsed="false">
      <c r="A80" s="15" t="n">
        <v>3</v>
      </c>
      <c r="B80" s="15"/>
      <c r="C80" s="15"/>
      <c r="D80" s="15"/>
      <c r="E80" s="62"/>
      <c r="F80" s="62" t="n">
        <f aca="false">D80*E80</f>
        <v>0</v>
      </c>
      <c r="G80" s="15"/>
      <c r="H80" s="62"/>
      <c r="I80" s="62" t="n">
        <f aca="false">G80*H80</f>
        <v>0</v>
      </c>
      <c r="J80" s="15"/>
      <c r="K80" s="62"/>
      <c r="L80" s="62" t="n">
        <f aca="false">J80*K80</f>
        <v>0</v>
      </c>
      <c r="M80" s="15"/>
    </row>
    <row r="81" customFormat="false" ht="15.75" hidden="false" customHeight="true" outlineLevel="0" collapsed="false">
      <c r="A81" s="15" t="n">
        <v>3</v>
      </c>
      <c r="B81" s="15"/>
      <c r="C81" s="15"/>
      <c r="D81" s="15"/>
      <c r="E81" s="62"/>
      <c r="F81" s="62" t="n">
        <f aca="false">D81*E81</f>
        <v>0</v>
      </c>
      <c r="G81" s="15"/>
      <c r="H81" s="62"/>
      <c r="I81" s="62" t="n">
        <f aca="false">G81*H81</f>
        <v>0</v>
      </c>
      <c r="J81" s="15"/>
      <c r="K81" s="62"/>
      <c r="L81" s="62" t="n">
        <f aca="false">J81*K81</f>
        <v>0</v>
      </c>
      <c r="M81" s="15"/>
    </row>
    <row r="82" customFormat="false" ht="15.75" hidden="false" customHeight="true" outlineLevel="0" collapsed="false">
      <c r="A82" s="15" t="n">
        <v>3</v>
      </c>
      <c r="B82" s="15"/>
      <c r="C82" s="15"/>
      <c r="D82" s="15"/>
      <c r="E82" s="62"/>
      <c r="F82" s="62" t="n">
        <f aca="false">D82*E82</f>
        <v>0</v>
      </c>
      <c r="G82" s="15"/>
      <c r="H82" s="62"/>
      <c r="I82" s="62" t="n">
        <f aca="false">G82*H82</f>
        <v>0</v>
      </c>
      <c r="J82" s="15"/>
      <c r="K82" s="62"/>
      <c r="L82" s="62" t="n">
        <f aca="false">J82*K82</f>
        <v>0</v>
      </c>
      <c r="M82" s="15"/>
    </row>
    <row r="83" customFormat="false" ht="15.75" hidden="false" customHeight="true" outlineLevel="0" collapsed="false">
      <c r="A83" s="15" t="n">
        <v>3</v>
      </c>
      <c r="B83" s="15"/>
      <c r="C83" s="15"/>
      <c r="D83" s="15"/>
      <c r="E83" s="62"/>
      <c r="F83" s="62" t="n">
        <f aca="false">D83*E83</f>
        <v>0</v>
      </c>
      <c r="G83" s="15"/>
      <c r="H83" s="62"/>
      <c r="I83" s="62" t="n">
        <f aca="false">G83*H83</f>
        <v>0</v>
      </c>
      <c r="J83" s="15"/>
      <c r="K83" s="62"/>
      <c r="L83" s="62" t="n">
        <f aca="false">J83*K83</f>
        <v>0</v>
      </c>
      <c r="M83" s="15"/>
    </row>
    <row r="84" customFormat="false" ht="15.75" hidden="false" customHeight="true" outlineLevel="0" collapsed="false">
      <c r="A84" s="15" t="n">
        <v>3</v>
      </c>
      <c r="B84" s="15"/>
      <c r="C84" s="15"/>
      <c r="D84" s="15"/>
      <c r="E84" s="62"/>
      <c r="F84" s="62" t="n">
        <f aca="false">D84*E84</f>
        <v>0</v>
      </c>
      <c r="G84" s="15"/>
      <c r="H84" s="62"/>
      <c r="I84" s="62" t="n">
        <f aca="false">G84*H84</f>
        <v>0</v>
      </c>
      <c r="J84" s="15"/>
      <c r="K84" s="62"/>
      <c r="L84" s="62" t="n">
        <f aca="false">J84*K84</f>
        <v>0</v>
      </c>
      <c r="M84" s="15"/>
    </row>
    <row r="85" customFormat="false" ht="15.75" hidden="false" customHeight="true" outlineLevel="0" collapsed="false">
      <c r="A85" s="15" t="n">
        <v>3</v>
      </c>
      <c r="B85" s="15"/>
      <c r="C85" s="15"/>
      <c r="D85" s="15"/>
      <c r="E85" s="62"/>
      <c r="F85" s="62" t="n">
        <f aca="false">D85*E85</f>
        <v>0</v>
      </c>
      <c r="G85" s="15"/>
      <c r="H85" s="62"/>
      <c r="I85" s="62" t="n">
        <f aca="false">G85*H85</f>
        <v>0</v>
      </c>
      <c r="J85" s="15"/>
      <c r="K85" s="62"/>
      <c r="L85" s="62" t="n">
        <f aca="false">J85*K85</f>
        <v>0</v>
      </c>
      <c r="M85" s="15"/>
    </row>
    <row r="86" customFormat="false" ht="15.75" hidden="false" customHeight="true" outlineLevel="0" collapsed="false">
      <c r="A86" s="15" t="n">
        <v>3</v>
      </c>
      <c r="B86" s="15"/>
      <c r="C86" s="15"/>
      <c r="D86" s="15"/>
      <c r="E86" s="62"/>
      <c r="F86" s="62" t="n">
        <f aca="false">D86*E86</f>
        <v>0</v>
      </c>
      <c r="G86" s="15"/>
      <c r="H86" s="62"/>
      <c r="I86" s="62" t="n">
        <f aca="false">G86*H86</f>
        <v>0</v>
      </c>
      <c r="J86" s="15"/>
      <c r="K86" s="62"/>
      <c r="L86" s="62" t="n">
        <f aca="false">J86*K86</f>
        <v>0</v>
      </c>
      <c r="M86" s="15"/>
    </row>
    <row r="87" customFormat="false" ht="15.75" hidden="false" customHeight="true" outlineLevel="0" collapsed="false">
      <c r="A87" s="15" t="n">
        <v>3</v>
      </c>
      <c r="B87" s="15"/>
      <c r="C87" s="15"/>
      <c r="D87" s="15"/>
      <c r="E87" s="62"/>
      <c r="F87" s="62" t="n">
        <f aca="false">D87*E87</f>
        <v>0</v>
      </c>
      <c r="G87" s="15"/>
      <c r="H87" s="62"/>
      <c r="I87" s="62" t="n">
        <f aca="false">G87*H87</f>
        <v>0</v>
      </c>
      <c r="J87" s="15"/>
      <c r="K87" s="62"/>
      <c r="L87" s="62" t="n">
        <f aca="false">J87*K87</f>
        <v>0</v>
      </c>
      <c r="M87" s="15"/>
    </row>
    <row r="88" customFormat="false" ht="15.75" hidden="false" customHeight="true" outlineLevel="0" collapsed="false">
      <c r="A88" s="15" t="n">
        <v>3</v>
      </c>
      <c r="B88" s="15"/>
      <c r="C88" s="15"/>
      <c r="D88" s="15"/>
      <c r="E88" s="62"/>
      <c r="F88" s="62" t="n">
        <f aca="false">D88*E88</f>
        <v>0</v>
      </c>
      <c r="G88" s="15"/>
      <c r="H88" s="62"/>
      <c r="I88" s="62" t="n">
        <f aca="false">G88*H88</f>
        <v>0</v>
      </c>
      <c r="J88" s="15"/>
      <c r="K88" s="62"/>
      <c r="L88" s="62" t="n">
        <f aca="false">J88*K88</f>
        <v>0</v>
      </c>
      <c r="M88" s="15"/>
    </row>
    <row r="89" customFormat="false" ht="15.75" hidden="false" customHeight="true" outlineLevel="0" collapsed="false">
      <c r="A89" s="15" t="n">
        <v>3</v>
      </c>
      <c r="B89" s="15"/>
      <c r="C89" s="15"/>
      <c r="D89" s="15"/>
      <c r="E89" s="62"/>
      <c r="F89" s="62" t="n">
        <f aca="false">D89*E89</f>
        <v>0</v>
      </c>
      <c r="G89" s="15"/>
      <c r="H89" s="62"/>
      <c r="I89" s="62" t="n">
        <f aca="false">G89*H89</f>
        <v>0</v>
      </c>
      <c r="J89" s="15"/>
      <c r="K89" s="62"/>
      <c r="L89" s="62" t="n">
        <f aca="false">J89*K89</f>
        <v>0</v>
      </c>
      <c r="M89" s="15"/>
    </row>
    <row r="90" customFormat="false" ht="15.75" hidden="false" customHeight="true" outlineLevel="0" collapsed="false">
      <c r="A90" s="15" t="n">
        <v>3</v>
      </c>
      <c r="B90" s="15"/>
      <c r="C90" s="15"/>
      <c r="D90" s="15"/>
      <c r="E90" s="62"/>
      <c r="F90" s="62" t="n">
        <f aca="false">D90*E90</f>
        <v>0</v>
      </c>
      <c r="G90" s="15"/>
      <c r="H90" s="62"/>
      <c r="I90" s="62" t="n">
        <f aca="false">G90*H90</f>
        <v>0</v>
      </c>
      <c r="J90" s="15"/>
      <c r="K90" s="62"/>
      <c r="L90" s="62" t="n">
        <f aca="false">J90*K90</f>
        <v>0</v>
      </c>
      <c r="M90" s="15"/>
    </row>
    <row r="91" customFormat="false" ht="15.75" hidden="false" customHeight="true" outlineLevel="0" collapsed="false">
      <c r="A91" s="15" t="n">
        <v>3</v>
      </c>
      <c r="B91" s="15"/>
      <c r="C91" s="15"/>
      <c r="D91" s="15"/>
      <c r="E91" s="62"/>
      <c r="F91" s="62" t="n">
        <f aca="false">D91*E91</f>
        <v>0</v>
      </c>
      <c r="G91" s="15"/>
      <c r="H91" s="62"/>
      <c r="I91" s="62" t="n">
        <f aca="false">G91*H91</f>
        <v>0</v>
      </c>
      <c r="J91" s="15"/>
      <c r="K91" s="62"/>
      <c r="L91" s="62" t="n">
        <f aca="false">J91*K91</f>
        <v>0</v>
      </c>
      <c r="M91" s="15"/>
    </row>
    <row r="92" customFormat="false" ht="15.75" hidden="false" customHeight="true" outlineLevel="0" collapsed="false">
      <c r="A92" s="15" t="n">
        <v>3</v>
      </c>
      <c r="B92" s="15"/>
      <c r="C92" s="15"/>
      <c r="D92" s="15"/>
      <c r="E92" s="62"/>
      <c r="F92" s="62" t="n">
        <f aca="false">D92*E92</f>
        <v>0</v>
      </c>
      <c r="G92" s="15"/>
      <c r="H92" s="62"/>
      <c r="I92" s="62" t="n">
        <f aca="false">G92*H92</f>
        <v>0</v>
      </c>
      <c r="J92" s="15"/>
      <c r="K92" s="62"/>
      <c r="L92" s="62" t="n">
        <f aca="false">J92*K92</f>
        <v>0</v>
      </c>
      <c r="M92" s="15"/>
    </row>
    <row r="93" customFormat="false" ht="15.75" hidden="false" customHeight="true" outlineLevel="0" collapsed="false">
      <c r="A93" s="15" t="n">
        <v>3</v>
      </c>
      <c r="B93" s="15"/>
      <c r="C93" s="15"/>
      <c r="D93" s="15"/>
      <c r="E93" s="62"/>
      <c r="F93" s="62" t="n">
        <f aca="false">D93*E93</f>
        <v>0</v>
      </c>
      <c r="G93" s="15"/>
      <c r="H93" s="62"/>
      <c r="I93" s="62" t="n">
        <f aca="false">G93*H93</f>
        <v>0</v>
      </c>
      <c r="J93" s="15"/>
      <c r="K93" s="62"/>
      <c r="L93" s="62" t="n">
        <f aca="false">J93*K93</f>
        <v>0</v>
      </c>
      <c r="M93" s="15"/>
    </row>
    <row r="94" customFormat="false" ht="15.75" hidden="false" customHeight="true" outlineLevel="0" collapsed="false">
      <c r="A94" s="15" t="n">
        <v>3</v>
      </c>
      <c r="B94" s="15"/>
      <c r="C94" s="15"/>
      <c r="D94" s="15"/>
      <c r="E94" s="62"/>
      <c r="F94" s="62" t="n">
        <f aca="false">D94*E94</f>
        <v>0</v>
      </c>
      <c r="G94" s="15"/>
      <c r="H94" s="62"/>
      <c r="I94" s="62" t="n">
        <f aca="false">G94*H94</f>
        <v>0</v>
      </c>
      <c r="J94" s="15"/>
      <c r="K94" s="62"/>
      <c r="L94" s="62" t="n">
        <f aca="false">J94*K94</f>
        <v>0</v>
      </c>
      <c r="M94" s="15"/>
    </row>
    <row r="95" customFormat="false" ht="15.75" hidden="false" customHeight="true" outlineLevel="0" collapsed="false">
      <c r="A95" s="15" t="n">
        <v>3</v>
      </c>
      <c r="B95" s="15"/>
      <c r="C95" s="15"/>
      <c r="D95" s="15"/>
      <c r="E95" s="62"/>
      <c r="F95" s="62" t="n">
        <f aca="false">D95*E95</f>
        <v>0</v>
      </c>
      <c r="G95" s="15"/>
      <c r="H95" s="62"/>
      <c r="I95" s="62" t="n">
        <f aca="false">G95*H95</f>
        <v>0</v>
      </c>
      <c r="J95" s="15"/>
      <c r="K95" s="62"/>
      <c r="L95" s="62" t="n">
        <f aca="false">J95*K95</f>
        <v>0</v>
      </c>
      <c r="M95" s="15"/>
    </row>
    <row r="96" customFormat="false" ht="15.75" hidden="false" customHeight="true" outlineLevel="0" collapsed="false">
      <c r="A96" s="15" t="n">
        <v>3</v>
      </c>
      <c r="B96" s="15"/>
      <c r="C96" s="15"/>
      <c r="D96" s="15"/>
      <c r="E96" s="62"/>
      <c r="F96" s="62" t="n">
        <f aca="false">D96*E96</f>
        <v>0</v>
      </c>
      <c r="G96" s="15"/>
      <c r="H96" s="62"/>
      <c r="I96" s="62" t="n">
        <f aca="false">G96*H96</f>
        <v>0</v>
      </c>
      <c r="J96" s="15"/>
      <c r="K96" s="62"/>
      <c r="L96" s="62" t="n">
        <f aca="false">J96*K96</f>
        <v>0</v>
      </c>
      <c r="M96" s="15"/>
    </row>
    <row r="97" customFormat="false" ht="15.75" hidden="false" customHeight="true" outlineLevel="0" collapsed="false">
      <c r="A97" s="15" t="n">
        <v>3</v>
      </c>
      <c r="B97" s="15"/>
      <c r="C97" s="15"/>
      <c r="D97" s="15"/>
      <c r="E97" s="62"/>
      <c r="F97" s="62" t="n">
        <f aca="false">D97*E97</f>
        <v>0</v>
      </c>
      <c r="G97" s="15"/>
      <c r="H97" s="62"/>
      <c r="I97" s="62" t="n">
        <f aca="false">G97*H97</f>
        <v>0</v>
      </c>
      <c r="J97" s="15"/>
      <c r="K97" s="62"/>
      <c r="L97" s="62" t="n">
        <f aca="false">J97*K97</f>
        <v>0</v>
      </c>
      <c r="M97" s="15"/>
    </row>
    <row r="98" customFormat="false" ht="15.75" hidden="false" customHeight="true" outlineLevel="0" collapsed="false">
      <c r="A98" s="15" t="n">
        <v>3</v>
      </c>
      <c r="B98" s="15"/>
      <c r="C98" s="15"/>
      <c r="D98" s="15"/>
      <c r="E98" s="62"/>
      <c r="F98" s="62" t="n">
        <f aca="false">D98*E98</f>
        <v>0</v>
      </c>
      <c r="G98" s="15"/>
      <c r="H98" s="62"/>
      <c r="I98" s="62" t="n">
        <f aca="false">G98*H98</f>
        <v>0</v>
      </c>
      <c r="J98" s="15"/>
      <c r="K98" s="62"/>
      <c r="L98" s="62" t="n">
        <f aca="false">J98*K98</f>
        <v>0</v>
      </c>
      <c r="M98" s="15"/>
    </row>
    <row r="99" customFormat="false" ht="15.75" hidden="false" customHeight="true" outlineLevel="0" collapsed="false">
      <c r="A99" s="15" t="n">
        <v>3</v>
      </c>
      <c r="B99" s="15"/>
      <c r="C99" s="15"/>
      <c r="D99" s="15"/>
      <c r="E99" s="62"/>
      <c r="F99" s="62" t="n">
        <f aca="false">D99*E99</f>
        <v>0</v>
      </c>
      <c r="G99" s="15"/>
      <c r="H99" s="62"/>
      <c r="I99" s="62" t="n">
        <f aca="false">G99*H99</f>
        <v>0</v>
      </c>
      <c r="J99" s="15"/>
      <c r="K99" s="62"/>
      <c r="L99" s="62" t="n">
        <f aca="false">J99*K99</f>
        <v>0</v>
      </c>
      <c r="M99" s="15"/>
    </row>
    <row r="100" customFormat="false" ht="15.75" hidden="false" customHeight="true" outlineLevel="0" collapsed="false">
      <c r="A100" s="15"/>
      <c r="B100" s="15"/>
      <c r="C100" s="15" t="s">
        <v>199</v>
      </c>
      <c r="D100" s="15" t="n">
        <f aca="false">SUM(D73:D99)</f>
        <v>0</v>
      </c>
      <c r="E100" s="62"/>
      <c r="F100" s="62" t="n">
        <f aca="false">SUM(F73:F99)</f>
        <v>0</v>
      </c>
      <c r="G100" s="15" t="n">
        <f aca="false">SUM(G73:G99)</f>
        <v>0</v>
      </c>
      <c r="H100" s="62"/>
      <c r="I100" s="62" t="n">
        <f aca="false">SUM(I73:I99)</f>
        <v>0</v>
      </c>
      <c r="J100" s="15"/>
      <c r="K100" s="62"/>
      <c r="L100" s="62"/>
      <c r="M100" s="15"/>
    </row>
    <row r="101" customFormat="false" ht="15.75" hidden="false" customHeight="true" outlineLevel="0" collapsed="false">
      <c r="A101" s="15"/>
      <c r="B101" s="15"/>
      <c r="C101" s="15" t="s">
        <v>200</v>
      </c>
      <c r="D101" s="15" t="n">
        <f aca="false">D100+D67</f>
        <v>0</v>
      </c>
      <c r="E101" s="15"/>
      <c r="F101" s="62" t="n">
        <f aca="false">F100+F67</f>
        <v>0</v>
      </c>
      <c r="G101" s="15" t="n">
        <f aca="false">G100+G67</f>
        <v>0</v>
      </c>
      <c r="H101" s="15"/>
      <c r="I101" s="62" t="n">
        <f aca="false">I100+I67</f>
        <v>0</v>
      </c>
      <c r="J101" s="15"/>
      <c r="K101" s="15"/>
      <c r="L101" s="15"/>
      <c r="M101" s="15"/>
    </row>
    <row r="102" customFormat="false" ht="15.75" hidden="false" customHeight="true" outlineLevel="0" collapsed="false">
      <c r="A102" s="137"/>
      <c r="B102" s="137" t="s">
        <v>201</v>
      </c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</row>
    <row r="103" customFormat="false" ht="27" hidden="false" customHeight="true" outlineLevel="0" collapsed="false">
      <c r="A103" s="132" t="s">
        <v>187</v>
      </c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</row>
    <row r="104" customFormat="false" ht="15.75" hidden="false" customHeight="true" outlineLevel="0" collapsed="false">
      <c r="A104" s="133" t="s">
        <v>188</v>
      </c>
      <c r="B104" s="133"/>
      <c r="C104" s="133"/>
      <c r="D104" s="133"/>
      <c r="E104" s="133"/>
      <c r="F104" s="134"/>
      <c r="G104" s="134"/>
      <c r="H104" s="134"/>
      <c r="I104" s="134"/>
      <c r="J104" s="134"/>
      <c r="K104" s="134"/>
      <c r="L104" s="134"/>
      <c r="M104" s="134"/>
    </row>
    <row r="105" customFormat="false" ht="15.75" hidden="false" customHeight="true" outlineLevel="0" collapsed="false">
      <c r="A105" s="135" t="s">
        <v>189</v>
      </c>
      <c r="B105" s="135"/>
      <c r="C105" s="136"/>
      <c r="D105" s="136" t="s">
        <v>190</v>
      </c>
      <c r="E105" s="136"/>
      <c r="F105" s="136"/>
      <c r="G105" s="136" t="s">
        <v>191</v>
      </c>
      <c r="H105" s="136"/>
      <c r="I105" s="136"/>
      <c r="J105" s="136" t="s">
        <v>192</v>
      </c>
      <c r="K105" s="136"/>
      <c r="L105" s="136"/>
      <c r="M105" s="136" t="s">
        <v>193</v>
      </c>
    </row>
    <row r="106" customFormat="false" ht="15.75" hidden="false" customHeight="true" outlineLevel="0" collapsed="false">
      <c r="A106" s="136" t="s">
        <v>194</v>
      </c>
      <c r="B106" s="136" t="s">
        <v>195</v>
      </c>
      <c r="C106" s="136" t="s">
        <v>196</v>
      </c>
      <c r="D106" s="136" t="s">
        <v>154</v>
      </c>
      <c r="E106" s="136" t="s">
        <v>197</v>
      </c>
      <c r="F106" s="136" t="s">
        <v>155</v>
      </c>
      <c r="G106" s="136" t="s">
        <v>154</v>
      </c>
      <c r="H106" s="136" t="s">
        <v>197</v>
      </c>
      <c r="I106" s="136" t="s">
        <v>155</v>
      </c>
      <c r="J106" s="136" t="s">
        <v>154</v>
      </c>
      <c r="K106" s="136" t="s">
        <v>197</v>
      </c>
      <c r="L106" s="136" t="s">
        <v>155</v>
      </c>
      <c r="M106" s="136"/>
    </row>
    <row r="107" customFormat="false" ht="15.75" hidden="false" customHeight="true" outlineLevel="0" collapsed="false">
      <c r="A107" s="15"/>
      <c r="B107" s="15"/>
      <c r="C107" s="15" t="s">
        <v>198</v>
      </c>
      <c r="D107" s="15"/>
      <c r="E107" s="62"/>
      <c r="F107" s="62" t="n">
        <f aca="false">D107*E107</f>
        <v>0</v>
      </c>
      <c r="G107" s="15"/>
      <c r="H107" s="62"/>
      <c r="I107" s="62" t="n">
        <f aca="false">G107*H107</f>
        <v>0</v>
      </c>
      <c r="J107" s="15"/>
      <c r="K107" s="62"/>
      <c r="L107" s="62" t="n">
        <f aca="false">J107*K107</f>
        <v>0</v>
      </c>
      <c r="M107" s="15"/>
    </row>
    <row r="108" customFormat="false" ht="15.75" hidden="false" customHeight="true" outlineLevel="0" collapsed="false">
      <c r="A108" s="15" t="n">
        <v>4</v>
      </c>
      <c r="B108" s="15"/>
      <c r="C108" s="15"/>
      <c r="D108" s="15"/>
      <c r="E108" s="62"/>
      <c r="F108" s="62" t="n">
        <f aca="false">D108*E108</f>
        <v>0</v>
      </c>
      <c r="G108" s="15"/>
      <c r="H108" s="62"/>
      <c r="I108" s="62" t="n">
        <f aca="false">G108*H108</f>
        <v>0</v>
      </c>
      <c r="J108" s="15"/>
      <c r="K108" s="62"/>
      <c r="L108" s="62" t="n">
        <f aca="false">J108*K108</f>
        <v>0</v>
      </c>
      <c r="M108" s="15"/>
    </row>
    <row r="109" customFormat="false" ht="15.75" hidden="false" customHeight="true" outlineLevel="0" collapsed="false">
      <c r="A109" s="15" t="n">
        <v>4</v>
      </c>
      <c r="B109" s="15"/>
      <c r="C109" s="15"/>
      <c r="D109" s="15"/>
      <c r="E109" s="62"/>
      <c r="F109" s="62" t="n">
        <f aca="false">D109*E109</f>
        <v>0</v>
      </c>
      <c r="G109" s="15"/>
      <c r="H109" s="62"/>
      <c r="I109" s="62" t="n">
        <f aca="false">G109*H109</f>
        <v>0</v>
      </c>
      <c r="J109" s="15"/>
      <c r="K109" s="62"/>
      <c r="L109" s="62" t="n">
        <f aca="false">J109*K109</f>
        <v>0</v>
      </c>
      <c r="M109" s="15"/>
    </row>
    <row r="110" customFormat="false" ht="15.75" hidden="false" customHeight="true" outlineLevel="0" collapsed="false">
      <c r="A110" s="15" t="n">
        <v>4</v>
      </c>
      <c r="B110" s="15"/>
      <c r="C110" s="15"/>
      <c r="D110" s="15"/>
      <c r="E110" s="62"/>
      <c r="F110" s="62" t="n">
        <f aca="false">D110*E110</f>
        <v>0</v>
      </c>
      <c r="G110" s="15"/>
      <c r="H110" s="62"/>
      <c r="I110" s="62" t="n">
        <f aca="false">G110*H110</f>
        <v>0</v>
      </c>
      <c r="J110" s="15"/>
      <c r="K110" s="62"/>
      <c r="L110" s="62" t="n">
        <f aca="false">J110*K110</f>
        <v>0</v>
      </c>
      <c r="M110" s="15"/>
    </row>
    <row r="111" customFormat="false" ht="15.75" hidden="false" customHeight="true" outlineLevel="0" collapsed="false">
      <c r="A111" s="15" t="n">
        <v>4</v>
      </c>
      <c r="B111" s="15"/>
      <c r="C111" s="15"/>
      <c r="D111" s="15"/>
      <c r="E111" s="62"/>
      <c r="F111" s="62" t="n">
        <f aca="false">D111*E111</f>
        <v>0</v>
      </c>
      <c r="G111" s="15"/>
      <c r="H111" s="62"/>
      <c r="I111" s="62" t="n">
        <f aca="false">G111*H111</f>
        <v>0</v>
      </c>
      <c r="J111" s="15"/>
      <c r="K111" s="62"/>
      <c r="L111" s="62" t="n">
        <f aca="false">J111*K111</f>
        <v>0</v>
      </c>
      <c r="M111" s="15"/>
    </row>
    <row r="112" customFormat="false" ht="15.75" hidden="false" customHeight="true" outlineLevel="0" collapsed="false">
      <c r="A112" s="15" t="n">
        <v>4</v>
      </c>
      <c r="B112" s="15"/>
      <c r="C112" s="15"/>
      <c r="D112" s="15"/>
      <c r="E112" s="62"/>
      <c r="F112" s="62" t="n">
        <f aca="false">D112*E112</f>
        <v>0</v>
      </c>
      <c r="G112" s="15"/>
      <c r="H112" s="62"/>
      <c r="I112" s="62" t="n">
        <f aca="false">G112*H112</f>
        <v>0</v>
      </c>
      <c r="J112" s="15"/>
      <c r="K112" s="62"/>
      <c r="L112" s="62" t="n">
        <f aca="false">J112*K112</f>
        <v>0</v>
      </c>
      <c r="M112" s="15"/>
    </row>
    <row r="113" customFormat="false" ht="15.75" hidden="false" customHeight="true" outlineLevel="0" collapsed="false">
      <c r="A113" s="15" t="n">
        <v>4</v>
      </c>
      <c r="B113" s="15"/>
      <c r="C113" s="15"/>
      <c r="D113" s="15"/>
      <c r="E113" s="62"/>
      <c r="F113" s="62" t="n">
        <f aca="false">D113*E113</f>
        <v>0</v>
      </c>
      <c r="G113" s="15"/>
      <c r="H113" s="62"/>
      <c r="I113" s="62" t="n">
        <f aca="false">G113*H113</f>
        <v>0</v>
      </c>
      <c r="J113" s="15"/>
      <c r="K113" s="62"/>
      <c r="L113" s="62" t="n">
        <f aca="false">J113*K113</f>
        <v>0</v>
      </c>
      <c r="M113" s="15"/>
    </row>
    <row r="114" customFormat="false" ht="15.75" hidden="false" customHeight="true" outlineLevel="0" collapsed="false">
      <c r="A114" s="15" t="n">
        <v>4</v>
      </c>
      <c r="B114" s="15"/>
      <c r="C114" s="15"/>
      <c r="D114" s="15"/>
      <c r="E114" s="62"/>
      <c r="F114" s="62" t="n">
        <f aca="false">D114*E114</f>
        <v>0</v>
      </c>
      <c r="G114" s="15"/>
      <c r="H114" s="62"/>
      <c r="I114" s="62" t="n">
        <f aca="false">G114*H114</f>
        <v>0</v>
      </c>
      <c r="J114" s="15"/>
      <c r="K114" s="62"/>
      <c r="L114" s="62" t="n">
        <f aca="false">J114*K114</f>
        <v>0</v>
      </c>
      <c r="M114" s="15"/>
    </row>
    <row r="115" customFormat="false" ht="15.75" hidden="false" customHeight="true" outlineLevel="0" collapsed="false">
      <c r="A115" s="15" t="n">
        <v>4</v>
      </c>
      <c r="B115" s="15"/>
      <c r="C115" s="15"/>
      <c r="D115" s="15"/>
      <c r="E115" s="62"/>
      <c r="F115" s="62" t="n">
        <f aca="false">D115*E115</f>
        <v>0</v>
      </c>
      <c r="G115" s="15"/>
      <c r="H115" s="62"/>
      <c r="I115" s="62" t="n">
        <f aca="false">G115*H115</f>
        <v>0</v>
      </c>
      <c r="J115" s="15"/>
      <c r="K115" s="62"/>
      <c r="L115" s="62" t="n">
        <f aca="false">J115*K115</f>
        <v>0</v>
      </c>
      <c r="M115" s="15"/>
    </row>
    <row r="116" customFormat="false" ht="15.75" hidden="false" customHeight="true" outlineLevel="0" collapsed="false">
      <c r="A116" s="15" t="n">
        <v>4</v>
      </c>
      <c r="B116" s="15"/>
      <c r="C116" s="15"/>
      <c r="D116" s="15"/>
      <c r="E116" s="62"/>
      <c r="F116" s="62" t="n">
        <f aca="false">D116*E116</f>
        <v>0</v>
      </c>
      <c r="G116" s="15"/>
      <c r="H116" s="62"/>
      <c r="I116" s="62" t="n">
        <f aca="false">G116*H116</f>
        <v>0</v>
      </c>
      <c r="J116" s="15"/>
      <c r="K116" s="62"/>
      <c r="L116" s="62" t="n">
        <f aca="false">J116*K116</f>
        <v>0</v>
      </c>
      <c r="M116" s="15"/>
    </row>
    <row r="117" customFormat="false" ht="15.75" hidden="false" customHeight="true" outlineLevel="0" collapsed="false">
      <c r="A117" s="15" t="n">
        <v>4</v>
      </c>
      <c r="B117" s="15"/>
      <c r="C117" s="15"/>
      <c r="D117" s="15"/>
      <c r="E117" s="62"/>
      <c r="F117" s="62" t="n">
        <f aca="false">D117*E117</f>
        <v>0</v>
      </c>
      <c r="G117" s="15"/>
      <c r="H117" s="62"/>
      <c r="I117" s="62" t="n">
        <f aca="false">G117*H117</f>
        <v>0</v>
      </c>
      <c r="J117" s="15"/>
      <c r="K117" s="62"/>
      <c r="L117" s="62" t="n">
        <f aca="false">J117*K117</f>
        <v>0</v>
      </c>
      <c r="M117" s="15"/>
    </row>
    <row r="118" customFormat="false" ht="15.75" hidden="false" customHeight="true" outlineLevel="0" collapsed="false">
      <c r="A118" s="15" t="n">
        <v>4</v>
      </c>
      <c r="B118" s="15"/>
      <c r="C118" s="15"/>
      <c r="D118" s="15"/>
      <c r="E118" s="62"/>
      <c r="F118" s="62" t="n">
        <f aca="false">D118*E118</f>
        <v>0</v>
      </c>
      <c r="G118" s="15"/>
      <c r="H118" s="62"/>
      <c r="I118" s="62" t="n">
        <f aca="false">G118*H118</f>
        <v>0</v>
      </c>
      <c r="J118" s="15"/>
      <c r="K118" s="62"/>
      <c r="L118" s="62" t="n">
        <f aca="false">J118*K118</f>
        <v>0</v>
      </c>
      <c r="M118" s="15"/>
    </row>
    <row r="119" customFormat="false" ht="15.75" hidden="false" customHeight="true" outlineLevel="0" collapsed="false">
      <c r="A119" s="15" t="n">
        <v>4</v>
      </c>
      <c r="B119" s="15"/>
      <c r="C119" s="15"/>
      <c r="D119" s="15"/>
      <c r="E119" s="62"/>
      <c r="F119" s="62" t="n">
        <f aca="false">D119*E119</f>
        <v>0</v>
      </c>
      <c r="G119" s="15"/>
      <c r="H119" s="62"/>
      <c r="I119" s="62" t="n">
        <f aca="false">G119*H119</f>
        <v>0</v>
      </c>
      <c r="J119" s="15"/>
      <c r="K119" s="62"/>
      <c r="L119" s="62" t="n">
        <f aca="false">J119*K119</f>
        <v>0</v>
      </c>
      <c r="M119" s="15"/>
    </row>
    <row r="120" customFormat="false" ht="15.75" hidden="false" customHeight="true" outlineLevel="0" collapsed="false">
      <c r="A120" s="15" t="n">
        <v>4</v>
      </c>
      <c r="B120" s="15"/>
      <c r="C120" s="15"/>
      <c r="D120" s="15"/>
      <c r="E120" s="62"/>
      <c r="F120" s="62" t="n">
        <f aca="false">D120*E120</f>
        <v>0</v>
      </c>
      <c r="G120" s="15"/>
      <c r="H120" s="62"/>
      <c r="I120" s="62" t="n">
        <f aca="false">G120*H120</f>
        <v>0</v>
      </c>
      <c r="J120" s="15"/>
      <c r="K120" s="62"/>
      <c r="L120" s="62" t="n">
        <f aca="false">J120*K120</f>
        <v>0</v>
      </c>
      <c r="M120" s="15"/>
    </row>
    <row r="121" customFormat="false" ht="15.75" hidden="false" customHeight="true" outlineLevel="0" collapsed="false">
      <c r="A121" s="15" t="n">
        <v>4</v>
      </c>
      <c r="B121" s="15"/>
      <c r="C121" s="15"/>
      <c r="D121" s="15"/>
      <c r="E121" s="62"/>
      <c r="F121" s="62" t="n">
        <f aca="false">D121*E121</f>
        <v>0</v>
      </c>
      <c r="G121" s="15"/>
      <c r="H121" s="62"/>
      <c r="I121" s="62" t="n">
        <f aca="false">G121*H121</f>
        <v>0</v>
      </c>
      <c r="J121" s="15"/>
      <c r="K121" s="62"/>
      <c r="L121" s="62" t="n">
        <f aca="false">J121*K121</f>
        <v>0</v>
      </c>
      <c r="M121" s="15"/>
    </row>
    <row r="122" customFormat="false" ht="15.75" hidden="false" customHeight="true" outlineLevel="0" collapsed="false">
      <c r="A122" s="15" t="n">
        <v>4</v>
      </c>
      <c r="B122" s="15"/>
      <c r="C122" s="15"/>
      <c r="D122" s="15"/>
      <c r="E122" s="62"/>
      <c r="F122" s="62" t="n">
        <f aca="false">D122*E122</f>
        <v>0</v>
      </c>
      <c r="G122" s="15"/>
      <c r="H122" s="62"/>
      <c r="I122" s="62" t="n">
        <f aca="false">G122*H122</f>
        <v>0</v>
      </c>
      <c r="J122" s="15"/>
      <c r="K122" s="62"/>
      <c r="L122" s="62" t="n">
        <f aca="false">J122*K122</f>
        <v>0</v>
      </c>
      <c r="M122" s="15"/>
    </row>
    <row r="123" customFormat="false" ht="15.75" hidden="false" customHeight="true" outlineLevel="0" collapsed="false">
      <c r="A123" s="15" t="n">
        <v>4</v>
      </c>
      <c r="B123" s="15"/>
      <c r="C123" s="15"/>
      <c r="D123" s="15"/>
      <c r="E123" s="62"/>
      <c r="F123" s="62" t="n">
        <f aca="false">D123*E123</f>
        <v>0</v>
      </c>
      <c r="G123" s="15"/>
      <c r="H123" s="62"/>
      <c r="I123" s="62" t="n">
        <f aca="false">G123*H123</f>
        <v>0</v>
      </c>
      <c r="J123" s="15"/>
      <c r="K123" s="62"/>
      <c r="L123" s="62" t="n">
        <f aca="false">J123*K123</f>
        <v>0</v>
      </c>
      <c r="M123" s="15"/>
    </row>
    <row r="124" customFormat="false" ht="15.75" hidden="false" customHeight="true" outlineLevel="0" collapsed="false">
      <c r="A124" s="15" t="n">
        <v>4</v>
      </c>
      <c r="B124" s="15"/>
      <c r="C124" s="15"/>
      <c r="D124" s="15"/>
      <c r="E124" s="62"/>
      <c r="F124" s="62" t="n">
        <f aca="false">D124*E124</f>
        <v>0</v>
      </c>
      <c r="G124" s="15"/>
      <c r="H124" s="62"/>
      <c r="I124" s="62" t="n">
        <f aca="false">G124*H124</f>
        <v>0</v>
      </c>
      <c r="J124" s="15"/>
      <c r="K124" s="62"/>
      <c r="L124" s="62" t="n">
        <f aca="false">J124*K124</f>
        <v>0</v>
      </c>
      <c r="M124" s="15"/>
    </row>
    <row r="125" customFormat="false" ht="15.75" hidden="false" customHeight="true" outlineLevel="0" collapsed="false">
      <c r="A125" s="15" t="n">
        <v>4</v>
      </c>
      <c r="B125" s="15"/>
      <c r="C125" s="15"/>
      <c r="D125" s="15"/>
      <c r="E125" s="62"/>
      <c r="F125" s="62" t="n">
        <f aca="false">D125*E125</f>
        <v>0</v>
      </c>
      <c r="G125" s="15"/>
      <c r="H125" s="62"/>
      <c r="I125" s="62" t="n">
        <f aca="false">G125*H125</f>
        <v>0</v>
      </c>
      <c r="J125" s="15"/>
      <c r="K125" s="62"/>
      <c r="L125" s="62" t="n">
        <f aca="false">J125*K125</f>
        <v>0</v>
      </c>
      <c r="M125" s="15"/>
    </row>
    <row r="126" customFormat="false" ht="15.75" hidden="false" customHeight="true" outlineLevel="0" collapsed="false">
      <c r="A126" s="15" t="n">
        <v>4</v>
      </c>
      <c r="B126" s="15"/>
      <c r="C126" s="15"/>
      <c r="D126" s="15"/>
      <c r="E126" s="62"/>
      <c r="F126" s="62" t="n">
        <f aca="false">D126*E126</f>
        <v>0</v>
      </c>
      <c r="G126" s="15"/>
      <c r="H126" s="62"/>
      <c r="I126" s="62" t="n">
        <f aca="false">G126*H126</f>
        <v>0</v>
      </c>
      <c r="J126" s="15"/>
      <c r="K126" s="62"/>
      <c r="L126" s="62" t="n">
        <f aca="false">J126*K126</f>
        <v>0</v>
      </c>
      <c r="M126" s="15"/>
    </row>
    <row r="127" customFormat="false" ht="15.75" hidden="false" customHeight="true" outlineLevel="0" collapsed="false">
      <c r="A127" s="15" t="n">
        <v>4</v>
      </c>
      <c r="B127" s="15"/>
      <c r="C127" s="15"/>
      <c r="D127" s="15"/>
      <c r="E127" s="62"/>
      <c r="F127" s="62" t="n">
        <f aca="false">D127*E127</f>
        <v>0</v>
      </c>
      <c r="G127" s="15"/>
      <c r="H127" s="62"/>
      <c r="I127" s="62" t="n">
        <f aca="false">G127*H127</f>
        <v>0</v>
      </c>
      <c r="J127" s="15"/>
      <c r="K127" s="62"/>
      <c r="L127" s="62" t="n">
        <f aca="false">J127*K127</f>
        <v>0</v>
      </c>
      <c r="M127" s="15"/>
    </row>
    <row r="128" customFormat="false" ht="15.75" hidden="false" customHeight="true" outlineLevel="0" collapsed="false">
      <c r="A128" s="15" t="n">
        <v>4</v>
      </c>
      <c r="B128" s="15"/>
      <c r="C128" s="15"/>
      <c r="D128" s="15"/>
      <c r="E128" s="62"/>
      <c r="F128" s="62" t="n">
        <f aca="false">D128*E128</f>
        <v>0</v>
      </c>
      <c r="G128" s="15"/>
      <c r="H128" s="62"/>
      <c r="I128" s="62" t="n">
        <f aca="false">G128*H128</f>
        <v>0</v>
      </c>
      <c r="J128" s="15"/>
      <c r="K128" s="62"/>
      <c r="L128" s="62" t="n">
        <f aca="false">J128*K128</f>
        <v>0</v>
      </c>
      <c r="M128" s="15"/>
    </row>
    <row r="129" customFormat="false" ht="15.75" hidden="false" customHeight="true" outlineLevel="0" collapsed="false">
      <c r="A129" s="15" t="n">
        <v>4</v>
      </c>
      <c r="B129" s="15"/>
      <c r="C129" s="15"/>
      <c r="D129" s="15"/>
      <c r="E129" s="62"/>
      <c r="F129" s="62" t="n">
        <f aca="false">D129*E129</f>
        <v>0</v>
      </c>
      <c r="G129" s="15"/>
      <c r="H129" s="62"/>
      <c r="I129" s="62" t="n">
        <f aca="false">G129*H129</f>
        <v>0</v>
      </c>
      <c r="J129" s="15"/>
      <c r="K129" s="62"/>
      <c r="L129" s="62" t="n">
        <f aca="false">J129*K129</f>
        <v>0</v>
      </c>
      <c r="M129" s="15"/>
    </row>
    <row r="130" customFormat="false" ht="15.75" hidden="false" customHeight="true" outlineLevel="0" collapsed="false">
      <c r="A130" s="15" t="n">
        <v>4</v>
      </c>
      <c r="B130" s="15"/>
      <c r="C130" s="15"/>
      <c r="D130" s="15"/>
      <c r="E130" s="62"/>
      <c r="F130" s="62" t="n">
        <f aca="false">D130*E130</f>
        <v>0</v>
      </c>
      <c r="G130" s="15"/>
      <c r="H130" s="62"/>
      <c r="I130" s="62" t="n">
        <f aca="false">G130*H130</f>
        <v>0</v>
      </c>
      <c r="J130" s="15"/>
      <c r="K130" s="62"/>
      <c r="L130" s="62" t="n">
        <f aca="false">J130*K130</f>
        <v>0</v>
      </c>
      <c r="M130" s="15"/>
    </row>
    <row r="131" customFormat="false" ht="15.75" hidden="false" customHeight="true" outlineLevel="0" collapsed="false">
      <c r="A131" s="15" t="n">
        <v>4</v>
      </c>
      <c r="B131" s="15"/>
      <c r="C131" s="15"/>
      <c r="D131" s="15"/>
      <c r="E131" s="62"/>
      <c r="F131" s="62" t="n">
        <f aca="false">D131*E131</f>
        <v>0</v>
      </c>
      <c r="G131" s="15"/>
      <c r="H131" s="62"/>
      <c r="I131" s="62" t="n">
        <f aca="false">G131*H131</f>
        <v>0</v>
      </c>
      <c r="J131" s="15"/>
      <c r="K131" s="62"/>
      <c r="L131" s="62" t="n">
        <f aca="false">J131*K131</f>
        <v>0</v>
      </c>
      <c r="M131" s="15"/>
    </row>
    <row r="132" customFormat="false" ht="15.75" hidden="false" customHeight="true" outlineLevel="0" collapsed="false">
      <c r="A132" s="15" t="n">
        <v>4</v>
      </c>
      <c r="B132" s="15"/>
      <c r="C132" s="15"/>
      <c r="D132" s="15"/>
      <c r="E132" s="62"/>
      <c r="F132" s="62" t="n">
        <f aca="false">D132*E132</f>
        <v>0</v>
      </c>
      <c r="G132" s="15"/>
      <c r="H132" s="62"/>
      <c r="I132" s="62" t="n">
        <f aca="false">G132*H132</f>
        <v>0</v>
      </c>
      <c r="J132" s="15"/>
      <c r="K132" s="62"/>
      <c r="L132" s="62" t="n">
        <f aca="false">J132*K132</f>
        <v>0</v>
      </c>
      <c r="M132" s="15"/>
    </row>
    <row r="133" customFormat="false" ht="15.75" hidden="false" customHeight="true" outlineLevel="0" collapsed="false">
      <c r="A133" s="15" t="n">
        <v>4</v>
      </c>
      <c r="B133" s="15"/>
      <c r="C133" s="15"/>
      <c r="D133" s="15"/>
      <c r="E133" s="62"/>
      <c r="F133" s="62" t="n">
        <f aca="false">D133*E133</f>
        <v>0</v>
      </c>
      <c r="G133" s="15"/>
      <c r="H133" s="62"/>
      <c r="I133" s="62" t="n">
        <f aca="false">G133*H133</f>
        <v>0</v>
      </c>
      <c r="J133" s="15"/>
      <c r="K133" s="62"/>
      <c r="L133" s="62" t="n">
        <f aca="false">J133*K133</f>
        <v>0</v>
      </c>
      <c r="M133" s="15"/>
    </row>
    <row r="134" customFormat="false" ht="15.75" hidden="false" customHeight="true" outlineLevel="0" collapsed="false">
      <c r="A134" s="15"/>
      <c r="B134" s="15"/>
      <c r="C134" s="15" t="s">
        <v>199</v>
      </c>
      <c r="D134" s="15" t="n">
        <f aca="false">SUM(D107:D133)</f>
        <v>0</v>
      </c>
      <c r="E134" s="62"/>
      <c r="F134" s="62" t="n">
        <f aca="false">SUM(F107:F133)</f>
        <v>0</v>
      </c>
      <c r="G134" s="15" t="n">
        <f aca="false">SUM(G107:G133)</f>
        <v>0</v>
      </c>
      <c r="H134" s="62"/>
      <c r="I134" s="62" t="n">
        <f aca="false">SUM(I107:I133)</f>
        <v>0</v>
      </c>
      <c r="J134" s="15"/>
      <c r="K134" s="62"/>
      <c r="L134" s="62"/>
      <c r="M134" s="15"/>
    </row>
    <row r="135" customFormat="false" ht="15.75" hidden="false" customHeight="true" outlineLevel="0" collapsed="false">
      <c r="A135" s="15"/>
      <c r="B135" s="15"/>
      <c r="C135" s="15" t="s">
        <v>200</v>
      </c>
      <c r="D135" s="15" t="n">
        <f aca="false">D134+D101</f>
        <v>0</v>
      </c>
      <c r="E135" s="15"/>
      <c r="F135" s="62" t="n">
        <f aca="false">F134+F101</f>
        <v>0</v>
      </c>
      <c r="G135" s="15" t="n">
        <f aca="false">G134+G101</f>
        <v>0</v>
      </c>
      <c r="H135" s="15"/>
      <c r="I135" s="62" t="n">
        <f aca="false">I134+I101</f>
        <v>0</v>
      </c>
      <c r="J135" s="15"/>
      <c r="K135" s="15"/>
      <c r="L135" s="15"/>
      <c r="M135" s="15"/>
    </row>
    <row r="136" customFormat="false" ht="15.75" hidden="false" customHeight="true" outlineLevel="0" collapsed="false">
      <c r="A136" s="137"/>
      <c r="B136" s="137" t="s">
        <v>201</v>
      </c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</row>
    <row r="137" customFormat="false" ht="27" hidden="false" customHeight="true" outlineLevel="0" collapsed="false">
      <c r="A137" s="132" t="s">
        <v>187</v>
      </c>
      <c r="B137" s="132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</row>
    <row r="138" customFormat="false" ht="15.75" hidden="false" customHeight="true" outlineLevel="0" collapsed="false">
      <c r="A138" s="133" t="s">
        <v>188</v>
      </c>
      <c r="B138" s="133"/>
      <c r="C138" s="133"/>
      <c r="D138" s="133"/>
      <c r="E138" s="133"/>
      <c r="F138" s="134"/>
      <c r="G138" s="134"/>
      <c r="H138" s="134"/>
      <c r="I138" s="134"/>
      <c r="J138" s="134"/>
      <c r="K138" s="134"/>
      <c r="L138" s="134"/>
      <c r="M138" s="134"/>
    </row>
    <row r="139" customFormat="false" ht="15.75" hidden="false" customHeight="true" outlineLevel="0" collapsed="false">
      <c r="A139" s="135" t="s">
        <v>189</v>
      </c>
      <c r="B139" s="135"/>
      <c r="C139" s="136"/>
      <c r="D139" s="136" t="s">
        <v>190</v>
      </c>
      <c r="E139" s="136"/>
      <c r="F139" s="136"/>
      <c r="G139" s="136" t="s">
        <v>191</v>
      </c>
      <c r="H139" s="136"/>
      <c r="I139" s="136"/>
      <c r="J139" s="136" t="s">
        <v>192</v>
      </c>
      <c r="K139" s="136"/>
      <c r="L139" s="136"/>
      <c r="M139" s="136" t="s">
        <v>193</v>
      </c>
    </row>
    <row r="140" customFormat="false" ht="15.75" hidden="false" customHeight="true" outlineLevel="0" collapsed="false">
      <c r="A140" s="136" t="s">
        <v>194</v>
      </c>
      <c r="B140" s="136" t="s">
        <v>195</v>
      </c>
      <c r="C140" s="136" t="s">
        <v>196</v>
      </c>
      <c r="D140" s="136" t="s">
        <v>154</v>
      </c>
      <c r="E140" s="136" t="s">
        <v>197</v>
      </c>
      <c r="F140" s="136" t="s">
        <v>155</v>
      </c>
      <c r="G140" s="136" t="s">
        <v>154</v>
      </c>
      <c r="H140" s="136" t="s">
        <v>197</v>
      </c>
      <c r="I140" s="136" t="s">
        <v>155</v>
      </c>
      <c r="J140" s="136" t="s">
        <v>154</v>
      </c>
      <c r="K140" s="136" t="s">
        <v>197</v>
      </c>
      <c r="L140" s="136" t="s">
        <v>155</v>
      </c>
      <c r="M140" s="136"/>
    </row>
    <row r="141" customFormat="false" ht="15.75" hidden="false" customHeight="true" outlineLevel="0" collapsed="false">
      <c r="A141" s="15"/>
      <c r="B141" s="15"/>
      <c r="C141" s="15" t="s">
        <v>202</v>
      </c>
      <c r="D141" s="15"/>
      <c r="E141" s="62"/>
      <c r="F141" s="62" t="n">
        <f aca="false">D141*E141</f>
        <v>0</v>
      </c>
      <c r="G141" s="15"/>
      <c r="H141" s="62"/>
      <c r="I141" s="62" t="n">
        <f aca="false">G141*H141</f>
        <v>0</v>
      </c>
      <c r="J141" s="15"/>
      <c r="K141" s="62"/>
      <c r="L141" s="62" t="n">
        <f aca="false">J141*K141</f>
        <v>0</v>
      </c>
      <c r="M141" s="15"/>
    </row>
    <row r="142" customFormat="false" ht="15.75" hidden="false" customHeight="true" outlineLevel="0" collapsed="false">
      <c r="A142" s="15" t="n">
        <v>5</v>
      </c>
      <c r="B142" s="15"/>
      <c r="C142" s="15"/>
      <c r="D142" s="15"/>
      <c r="E142" s="62"/>
      <c r="F142" s="62" t="n">
        <f aca="false">D142*E142</f>
        <v>0</v>
      </c>
      <c r="G142" s="15"/>
      <c r="H142" s="62"/>
      <c r="I142" s="62" t="n">
        <f aca="false">G142*H142</f>
        <v>0</v>
      </c>
      <c r="J142" s="15"/>
      <c r="K142" s="62"/>
      <c r="L142" s="62" t="n">
        <f aca="false">J142*K142</f>
        <v>0</v>
      </c>
      <c r="M142" s="15"/>
    </row>
    <row r="143" customFormat="false" ht="15.75" hidden="false" customHeight="true" outlineLevel="0" collapsed="false">
      <c r="A143" s="15" t="n">
        <v>5</v>
      </c>
      <c r="B143" s="15"/>
      <c r="C143" s="15"/>
      <c r="D143" s="15"/>
      <c r="E143" s="62"/>
      <c r="F143" s="62" t="n">
        <f aca="false">D143*E143</f>
        <v>0</v>
      </c>
      <c r="G143" s="15"/>
      <c r="H143" s="62"/>
      <c r="I143" s="62" t="n">
        <f aca="false">G143*H143</f>
        <v>0</v>
      </c>
      <c r="J143" s="15"/>
      <c r="K143" s="62"/>
      <c r="L143" s="62" t="n">
        <f aca="false">J143*K143</f>
        <v>0</v>
      </c>
      <c r="M143" s="15"/>
    </row>
    <row r="144" customFormat="false" ht="15.75" hidden="false" customHeight="true" outlineLevel="0" collapsed="false">
      <c r="A144" s="15" t="n">
        <v>5</v>
      </c>
      <c r="B144" s="15"/>
      <c r="C144" s="15"/>
      <c r="D144" s="15"/>
      <c r="E144" s="62"/>
      <c r="F144" s="62" t="n">
        <f aca="false">D144*E144</f>
        <v>0</v>
      </c>
      <c r="G144" s="15"/>
      <c r="H144" s="62"/>
      <c r="I144" s="62" t="n">
        <f aca="false">G144*H144</f>
        <v>0</v>
      </c>
      <c r="J144" s="15"/>
      <c r="K144" s="62"/>
      <c r="L144" s="62" t="n">
        <f aca="false">J144*K144</f>
        <v>0</v>
      </c>
      <c r="M144" s="15"/>
    </row>
    <row r="145" customFormat="false" ht="15.75" hidden="false" customHeight="true" outlineLevel="0" collapsed="false">
      <c r="A145" s="15" t="n">
        <v>5</v>
      </c>
      <c r="B145" s="15"/>
      <c r="C145" s="15"/>
      <c r="D145" s="15"/>
      <c r="E145" s="62"/>
      <c r="F145" s="62" t="n">
        <f aca="false">D145*E145</f>
        <v>0</v>
      </c>
      <c r="G145" s="15"/>
      <c r="H145" s="62"/>
      <c r="I145" s="62" t="n">
        <f aca="false">G145*H145</f>
        <v>0</v>
      </c>
      <c r="J145" s="15"/>
      <c r="K145" s="62"/>
      <c r="L145" s="62" t="n">
        <f aca="false">J145*K145</f>
        <v>0</v>
      </c>
      <c r="M145" s="15"/>
    </row>
    <row r="146" customFormat="false" ht="15.75" hidden="false" customHeight="true" outlineLevel="0" collapsed="false">
      <c r="A146" s="15" t="n">
        <v>5</v>
      </c>
      <c r="B146" s="15"/>
      <c r="C146" s="15"/>
      <c r="D146" s="15"/>
      <c r="E146" s="62"/>
      <c r="F146" s="62" t="n">
        <f aca="false">D146*E146</f>
        <v>0</v>
      </c>
      <c r="G146" s="15"/>
      <c r="H146" s="62"/>
      <c r="I146" s="62" t="n">
        <f aca="false">G146*H146</f>
        <v>0</v>
      </c>
      <c r="J146" s="15"/>
      <c r="K146" s="62"/>
      <c r="L146" s="62" t="n">
        <f aca="false">J146*K146</f>
        <v>0</v>
      </c>
      <c r="M146" s="15"/>
    </row>
    <row r="147" customFormat="false" ht="15.75" hidden="false" customHeight="true" outlineLevel="0" collapsed="false">
      <c r="A147" s="15" t="n">
        <v>5</v>
      </c>
      <c r="B147" s="15"/>
      <c r="C147" s="15"/>
      <c r="D147" s="15"/>
      <c r="E147" s="62"/>
      <c r="F147" s="62" t="n">
        <f aca="false">D147*E147</f>
        <v>0</v>
      </c>
      <c r="G147" s="15"/>
      <c r="H147" s="62"/>
      <c r="I147" s="62" t="n">
        <f aca="false">G147*H147</f>
        <v>0</v>
      </c>
      <c r="J147" s="15"/>
      <c r="K147" s="62"/>
      <c r="L147" s="62" t="n">
        <f aca="false">J147*K147</f>
        <v>0</v>
      </c>
      <c r="M147" s="15"/>
    </row>
    <row r="148" customFormat="false" ht="15.75" hidden="false" customHeight="true" outlineLevel="0" collapsed="false">
      <c r="A148" s="15" t="n">
        <v>5</v>
      </c>
      <c r="B148" s="15"/>
      <c r="C148" s="15"/>
      <c r="D148" s="15"/>
      <c r="E148" s="62"/>
      <c r="F148" s="62" t="n">
        <f aca="false">D148*E148</f>
        <v>0</v>
      </c>
      <c r="G148" s="15"/>
      <c r="H148" s="62"/>
      <c r="I148" s="62" t="n">
        <f aca="false">G148*H148</f>
        <v>0</v>
      </c>
      <c r="J148" s="15"/>
      <c r="K148" s="62"/>
      <c r="L148" s="62" t="n">
        <f aca="false">J148*K148</f>
        <v>0</v>
      </c>
      <c r="M148" s="15"/>
    </row>
    <row r="149" customFormat="false" ht="15.75" hidden="false" customHeight="true" outlineLevel="0" collapsed="false">
      <c r="A149" s="15" t="n">
        <v>5</v>
      </c>
      <c r="B149" s="15"/>
      <c r="C149" s="15"/>
      <c r="D149" s="15"/>
      <c r="E149" s="62"/>
      <c r="F149" s="62" t="n">
        <f aca="false">D149*E149</f>
        <v>0</v>
      </c>
      <c r="G149" s="15"/>
      <c r="H149" s="62"/>
      <c r="I149" s="62" t="n">
        <f aca="false">G149*H149</f>
        <v>0</v>
      </c>
      <c r="J149" s="15"/>
      <c r="K149" s="62"/>
      <c r="L149" s="62" t="n">
        <f aca="false">J149*K149</f>
        <v>0</v>
      </c>
      <c r="M149" s="15"/>
    </row>
    <row r="150" customFormat="false" ht="15.75" hidden="false" customHeight="true" outlineLevel="0" collapsed="false">
      <c r="A150" s="15" t="n">
        <v>5</v>
      </c>
      <c r="B150" s="15"/>
      <c r="C150" s="15"/>
      <c r="D150" s="15"/>
      <c r="E150" s="62"/>
      <c r="F150" s="62" t="n">
        <f aca="false">D150*E150</f>
        <v>0</v>
      </c>
      <c r="G150" s="15"/>
      <c r="H150" s="62"/>
      <c r="I150" s="62" t="n">
        <f aca="false">G150*H150</f>
        <v>0</v>
      </c>
      <c r="J150" s="15"/>
      <c r="K150" s="62"/>
      <c r="L150" s="62" t="n">
        <f aca="false">J150*K150</f>
        <v>0</v>
      </c>
      <c r="M150" s="15"/>
    </row>
    <row r="151" customFormat="false" ht="15.75" hidden="false" customHeight="true" outlineLevel="0" collapsed="false">
      <c r="A151" s="15" t="n">
        <v>5</v>
      </c>
      <c r="B151" s="15"/>
      <c r="C151" s="15"/>
      <c r="D151" s="15"/>
      <c r="E151" s="62"/>
      <c r="F151" s="62" t="n">
        <f aca="false">D151*E151</f>
        <v>0</v>
      </c>
      <c r="G151" s="15"/>
      <c r="H151" s="62"/>
      <c r="I151" s="62" t="n">
        <f aca="false">G151*H151</f>
        <v>0</v>
      </c>
      <c r="J151" s="15"/>
      <c r="K151" s="62"/>
      <c r="L151" s="62" t="n">
        <f aca="false">J151*K151</f>
        <v>0</v>
      </c>
      <c r="M151" s="15"/>
    </row>
    <row r="152" customFormat="false" ht="15.75" hidden="false" customHeight="true" outlineLevel="0" collapsed="false">
      <c r="A152" s="15" t="n">
        <v>5</v>
      </c>
      <c r="B152" s="15"/>
      <c r="C152" s="15"/>
      <c r="D152" s="15"/>
      <c r="E152" s="62"/>
      <c r="F152" s="62" t="n">
        <f aca="false">D152*E152</f>
        <v>0</v>
      </c>
      <c r="G152" s="15"/>
      <c r="H152" s="62"/>
      <c r="I152" s="62" t="n">
        <f aca="false">G152*H152</f>
        <v>0</v>
      </c>
      <c r="J152" s="15"/>
      <c r="K152" s="62"/>
      <c r="L152" s="62" t="n">
        <f aca="false">J152*K152</f>
        <v>0</v>
      </c>
      <c r="M152" s="15"/>
    </row>
    <row r="153" customFormat="false" ht="15.75" hidden="false" customHeight="true" outlineLevel="0" collapsed="false">
      <c r="A153" s="15" t="n">
        <v>5</v>
      </c>
      <c r="B153" s="15"/>
      <c r="C153" s="15"/>
      <c r="D153" s="15"/>
      <c r="E153" s="62"/>
      <c r="F153" s="62" t="n">
        <f aca="false">D153*E153</f>
        <v>0</v>
      </c>
      <c r="G153" s="15"/>
      <c r="H153" s="62"/>
      <c r="I153" s="62" t="n">
        <f aca="false">G153*H153</f>
        <v>0</v>
      </c>
      <c r="J153" s="15"/>
      <c r="K153" s="62"/>
      <c r="L153" s="62" t="n">
        <f aca="false">J153*K153</f>
        <v>0</v>
      </c>
      <c r="M153" s="15"/>
    </row>
    <row r="154" customFormat="false" ht="15.75" hidden="false" customHeight="true" outlineLevel="0" collapsed="false">
      <c r="A154" s="15" t="n">
        <v>5</v>
      </c>
      <c r="B154" s="15"/>
      <c r="C154" s="15"/>
      <c r="D154" s="15"/>
      <c r="E154" s="62"/>
      <c r="F154" s="62" t="n">
        <f aca="false">D154*E154</f>
        <v>0</v>
      </c>
      <c r="G154" s="15"/>
      <c r="H154" s="62"/>
      <c r="I154" s="62" t="n">
        <f aca="false">G154*H154</f>
        <v>0</v>
      </c>
      <c r="J154" s="15"/>
      <c r="K154" s="62"/>
      <c r="L154" s="62" t="n">
        <f aca="false">J154*K154</f>
        <v>0</v>
      </c>
      <c r="M154" s="15"/>
    </row>
    <row r="155" customFormat="false" ht="15.75" hidden="false" customHeight="true" outlineLevel="0" collapsed="false">
      <c r="A155" s="15" t="n">
        <v>5</v>
      </c>
      <c r="B155" s="15"/>
      <c r="C155" s="15"/>
      <c r="D155" s="15"/>
      <c r="E155" s="62"/>
      <c r="F155" s="62" t="n">
        <f aca="false">D155*E155</f>
        <v>0</v>
      </c>
      <c r="G155" s="15"/>
      <c r="H155" s="62"/>
      <c r="I155" s="62" t="n">
        <f aca="false">G155*H155</f>
        <v>0</v>
      </c>
      <c r="J155" s="15"/>
      <c r="K155" s="62"/>
      <c r="L155" s="62" t="n">
        <f aca="false">J155*K155</f>
        <v>0</v>
      </c>
      <c r="M155" s="15"/>
    </row>
    <row r="156" customFormat="false" ht="15.75" hidden="false" customHeight="true" outlineLevel="0" collapsed="false">
      <c r="A156" s="15" t="n">
        <v>5</v>
      </c>
      <c r="B156" s="15"/>
      <c r="C156" s="15"/>
      <c r="D156" s="15"/>
      <c r="E156" s="62"/>
      <c r="F156" s="62" t="n">
        <f aca="false">D156*E156</f>
        <v>0</v>
      </c>
      <c r="G156" s="15"/>
      <c r="H156" s="62"/>
      <c r="I156" s="62" t="n">
        <f aca="false">G156*H156</f>
        <v>0</v>
      </c>
      <c r="J156" s="15"/>
      <c r="K156" s="62"/>
      <c r="L156" s="62" t="n">
        <f aca="false">J156*K156</f>
        <v>0</v>
      </c>
      <c r="M156" s="15"/>
    </row>
    <row r="157" customFormat="false" ht="15.75" hidden="false" customHeight="true" outlineLevel="0" collapsed="false">
      <c r="A157" s="15" t="n">
        <v>5</v>
      </c>
      <c r="B157" s="15"/>
      <c r="C157" s="15"/>
      <c r="D157" s="15"/>
      <c r="E157" s="62"/>
      <c r="F157" s="62" t="n">
        <f aca="false">D157*E157</f>
        <v>0</v>
      </c>
      <c r="G157" s="15"/>
      <c r="H157" s="62"/>
      <c r="I157" s="62" t="n">
        <f aca="false">G157*H157</f>
        <v>0</v>
      </c>
      <c r="J157" s="15"/>
      <c r="K157" s="62"/>
      <c r="L157" s="62" t="n">
        <f aca="false">J157*K157</f>
        <v>0</v>
      </c>
      <c r="M157" s="15"/>
    </row>
    <row r="158" customFormat="false" ht="15.75" hidden="false" customHeight="true" outlineLevel="0" collapsed="false">
      <c r="A158" s="15" t="n">
        <v>5</v>
      </c>
      <c r="B158" s="15"/>
      <c r="C158" s="15"/>
      <c r="D158" s="15"/>
      <c r="E158" s="62"/>
      <c r="F158" s="62" t="n">
        <f aca="false">D158*E158</f>
        <v>0</v>
      </c>
      <c r="G158" s="15"/>
      <c r="H158" s="62"/>
      <c r="I158" s="62" t="n">
        <f aca="false">G158*H158</f>
        <v>0</v>
      </c>
      <c r="J158" s="15"/>
      <c r="K158" s="62"/>
      <c r="L158" s="62" t="n">
        <f aca="false">J158*K158</f>
        <v>0</v>
      </c>
      <c r="M158" s="15"/>
    </row>
    <row r="159" customFormat="false" ht="15.75" hidden="false" customHeight="true" outlineLevel="0" collapsed="false">
      <c r="A159" s="15" t="n">
        <v>5</v>
      </c>
      <c r="B159" s="15"/>
      <c r="C159" s="15"/>
      <c r="D159" s="15"/>
      <c r="E159" s="62"/>
      <c r="F159" s="62" t="n">
        <f aca="false">D159*E159</f>
        <v>0</v>
      </c>
      <c r="G159" s="15"/>
      <c r="H159" s="62"/>
      <c r="I159" s="62" t="n">
        <f aca="false">G159*H159</f>
        <v>0</v>
      </c>
      <c r="J159" s="15"/>
      <c r="K159" s="62"/>
      <c r="L159" s="62" t="n">
        <f aca="false">J159*K159</f>
        <v>0</v>
      </c>
      <c r="M159" s="15"/>
    </row>
    <row r="160" customFormat="false" ht="15.75" hidden="false" customHeight="true" outlineLevel="0" collapsed="false">
      <c r="A160" s="15" t="n">
        <v>5</v>
      </c>
      <c r="B160" s="15"/>
      <c r="C160" s="15"/>
      <c r="D160" s="15"/>
      <c r="E160" s="62"/>
      <c r="F160" s="62" t="n">
        <f aca="false">D160*E160</f>
        <v>0</v>
      </c>
      <c r="G160" s="15"/>
      <c r="H160" s="62"/>
      <c r="I160" s="62" t="n">
        <f aca="false">G160*H160</f>
        <v>0</v>
      </c>
      <c r="J160" s="15"/>
      <c r="K160" s="62"/>
      <c r="L160" s="62" t="n">
        <f aca="false">J160*K160</f>
        <v>0</v>
      </c>
      <c r="M160" s="15"/>
    </row>
    <row r="161" customFormat="false" ht="15.75" hidden="false" customHeight="true" outlineLevel="0" collapsed="false">
      <c r="A161" s="15" t="n">
        <v>5</v>
      </c>
      <c r="B161" s="15"/>
      <c r="C161" s="15"/>
      <c r="D161" s="15"/>
      <c r="E161" s="62"/>
      <c r="F161" s="62" t="n">
        <f aca="false">D161*E161</f>
        <v>0</v>
      </c>
      <c r="G161" s="15"/>
      <c r="H161" s="62"/>
      <c r="I161" s="62" t="n">
        <f aca="false">G161*H161</f>
        <v>0</v>
      </c>
      <c r="J161" s="15"/>
      <c r="K161" s="62"/>
      <c r="L161" s="62" t="n">
        <f aca="false">J161*K161</f>
        <v>0</v>
      </c>
      <c r="M161" s="15"/>
    </row>
    <row r="162" customFormat="false" ht="15.75" hidden="false" customHeight="true" outlineLevel="0" collapsed="false">
      <c r="A162" s="15" t="n">
        <v>5</v>
      </c>
      <c r="B162" s="15"/>
      <c r="C162" s="15"/>
      <c r="D162" s="15"/>
      <c r="E162" s="62"/>
      <c r="F162" s="62" t="n">
        <f aca="false">D162*E162</f>
        <v>0</v>
      </c>
      <c r="G162" s="15"/>
      <c r="H162" s="62"/>
      <c r="I162" s="62" t="n">
        <f aca="false">G162*H162</f>
        <v>0</v>
      </c>
      <c r="J162" s="15"/>
      <c r="K162" s="62"/>
      <c r="L162" s="62" t="n">
        <f aca="false">J162*K162</f>
        <v>0</v>
      </c>
      <c r="M162" s="15"/>
    </row>
    <row r="163" customFormat="false" ht="15.75" hidden="false" customHeight="true" outlineLevel="0" collapsed="false">
      <c r="A163" s="15" t="n">
        <v>5</v>
      </c>
      <c r="B163" s="15"/>
      <c r="C163" s="15"/>
      <c r="D163" s="15"/>
      <c r="E163" s="62"/>
      <c r="F163" s="62" t="n">
        <f aca="false">D163*E163</f>
        <v>0</v>
      </c>
      <c r="G163" s="15"/>
      <c r="H163" s="62"/>
      <c r="I163" s="62" t="n">
        <f aca="false">G163*H163</f>
        <v>0</v>
      </c>
      <c r="J163" s="15"/>
      <c r="K163" s="62"/>
      <c r="L163" s="62" t="n">
        <f aca="false">J163*K163</f>
        <v>0</v>
      </c>
      <c r="M163" s="15"/>
    </row>
    <row r="164" customFormat="false" ht="15.75" hidden="false" customHeight="true" outlineLevel="0" collapsed="false">
      <c r="A164" s="15" t="n">
        <v>5</v>
      </c>
      <c r="B164" s="15"/>
      <c r="C164" s="15"/>
      <c r="D164" s="15"/>
      <c r="E164" s="62"/>
      <c r="F164" s="62" t="n">
        <f aca="false">D164*E164</f>
        <v>0</v>
      </c>
      <c r="G164" s="15"/>
      <c r="H164" s="62"/>
      <c r="I164" s="62" t="n">
        <f aca="false">G164*H164</f>
        <v>0</v>
      </c>
      <c r="J164" s="15"/>
      <c r="K164" s="62"/>
      <c r="L164" s="62" t="n">
        <f aca="false">J164*K164</f>
        <v>0</v>
      </c>
      <c r="M164" s="15"/>
    </row>
    <row r="165" customFormat="false" ht="15.75" hidden="false" customHeight="true" outlineLevel="0" collapsed="false">
      <c r="A165" s="15" t="n">
        <v>5</v>
      </c>
      <c r="B165" s="15"/>
      <c r="C165" s="15"/>
      <c r="D165" s="15"/>
      <c r="E165" s="62"/>
      <c r="F165" s="62" t="n">
        <f aca="false">D165*E165</f>
        <v>0</v>
      </c>
      <c r="G165" s="15"/>
      <c r="H165" s="62"/>
      <c r="I165" s="62" t="n">
        <f aca="false">G165*H165</f>
        <v>0</v>
      </c>
      <c r="J165" s="15"/>
      <c r="K165" s="62"/>
      <c r="L165" s="62" t="n">
        <f aca="false">J165*K165</f>
        <v>0</v>
      </c>
      <c r="M165" s="15"/>
    </row>
    <row r="166" customFormat="false" ht="15.75" hidden="false" customHeight="true" outlineLevel="0" collapsed="false">
      <c r="A166" s="15" t="n">
        <v>5</v>
      </c>
      <c r="B166" s="15"/>
      <c r="C166" s="15"/>
      <c r="D166" s="15"/>
      <c r="E166" s="62"/>
      <c r="F166" s="62" t="n">
        <f aca="false">D166*E166</f>
        <v>0</v>
      </c>
      <c r="G166" s="15"/>
      <c r="H166" s="62"/>
      <c r="I166" s="62" t="n">
        <f aca="false">G166*H166</f>
        <v>0</v>
      </c>
      <c r="J166" s="15"/>
      <c r="K166" s="62"/>
      <c r="L166" s="62" t="n">
        <f aca="false">J166*K166</f>
        <v>0</v>
      </c>
      <c r="M166" s="15"/>
    </row>
    <row r="167" customFormat="false" ht="15.75" hidden="false" customHeight="true" outlineLevel="0" collapsed="false">
      <c r="A167" s="15" t="n">
        <v>5</v>
      </c>
      <c r="B167" s="15"/>
      <c r="C167" s="15"/>
      <c r="D167" s="15"/>
      <c r="E167" s="62"/>
      <c r="F167" s="62" t="n">
        <f aca="false">D167*E167</f>
        <v>0</v>
      </c>
      <c r="G167" s="15"/>
      <c r="H167" s="62"/>
      <c r="I167" s="62" t="n">
        <f aca="false">G167*H167</f>
        <v>0</v>
      </c>
      <c r="J167" s="15"/>
      <c r="K167" s="62"/>
      <c r="L167" s="62" t="n">
        <f aca="false">J167*K167</f>
        <v>0</v>
      </c>
      <c r="M167" s="15"/>
    </row>
    <row r="168" customFormat="false" ht="15.75" hidden="false" customHeight="true" outlineLevel="0" collapsed="false">
      <c r="A168" s="15"/>
      <c r="B168" s="15"/>
      <c r="C168" s="15" t="s">
        <v>199</v>
      </c>
      <c r="D168" s="15" t="n">
        <f aca="false">SUM(D141:D167)</f>
        <v>0</v>
      </c>
      <c r="E168" s="62"/>
      <c r="F168" s="62" t="n">
        <f aca="false">SUM(F141:F167)</f>
        <v>0</v>
      </c>
      <c r="G168" s="15" t="n">
        <f aca="false">SUM(G141:G167)</f>
        <v>0</v>
      </c>
      <c r="H168" s="62"/>
      <c r="I168" s="62" t="n">
        <f aca="false">SUM(I141:I167)</f>
        <v>0</v>
      </c>
      <c r="J168" s="15"/>
      <c r="K168" s="62"/>
      <c r="L168" s="62"/>
      <c r="M168" s="15"/>
    </row>
    <row r="169" customFormat="false" ht="15.75" hidden="false" customHeight="true" outlineLevel="0" collapsed="false">
      <c r="A169" s="15"/>
      <c r="B169" s="15"/>
      <c r="C169" s="15" t="s">
        <v>200</v>
      </c>
      <c r="D169" s="15" t="n">
        <f aca="false">D168+D135</f>
        <v>0</v>
      </c>
      <c r="E169" s="15"/>
      <c r="F169" s="62" t="n">
        <f aca="false">F168+F135</f>
        <v>0</v>
      </c>
      <c r="G169" s="15" t="n">
        <f aca="false">G168+G135</f>
        <v>0</v>
      </c>
      <c r="H169" s="15"/>
      <c r="I169" s="62" t="n">
        <f aca="false">I168+I135</f>
        <v>0</v>
      </c>
      <c r="J169" s="15"/>
      <c r="K169" s="15"/>
      <c r="L169" s="15"/>
      <c r="M169" s="15"/>
    </row>
    <row r="170" customFormat="false" ht="15.75" hidden="false" customHeight="true" outlineLevel="0" collapsed="false">
      <c r="A170" s="137"/>
      <c r="B170" s="137" t="s">
        <v>201</v>
      </c>
      <c r="C170" s="137"/>
      <c r="D170" s="137"/>
      <c r="E170" s="137"/>
      <c r="F170" s="137"/>
      <c r="G170" s="137"/>
      <c r="H170" s="137"/>
      <c r="I170" s="137"/>
      <c r="J170" s="137"/>
      <c r="K170" s="137"/>
      <c r="L170" s="137"/>
      <c r="M170" s="137"/>
    </row>
    <row r="171" customFormat="false" ht="27" hidden="false" customHeight="true" outlineLevel="0" collapsed="false">
      <c r="A171" s="132" t="s">
        <v>187</v>
      </c>
      <c r="B171" s="132"/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</row>
    <row r="172" customFormat="false" ht="15.75" hidden="false" customHeight="true" outlineLevel="0" collapsed="false">
      <c r="A172" s="133" t="s">
        <v>188</v>
      </c>
      <c r="B172" s="133"/>
      <c r="C172" s="133"/>
      <c r="D172" s="133"/>
      <c r="E172" s="133"/>
      <c r="F172" s="134"/>
      <c r="G172" s="134"/>
      <c r="H172" s="134"/>
      <c r="I172" s="134"/>
      <c r="J172" s="134"/>
      <c r="K172" s="134"/>
      <c r="L172" s="134"/>
      <c r="M172" s="134"/>
    </row>
    <row r="173" customFormat="false" ht="15.75" hidden="false" customHeight="true" outlineLevel="0" collapsed="false">
      <c r="A173" s="135" t="s">
        <v>189</v>
      </c>
      <c r="B173" s="135"/>
      <c r="C173" s="136"/>
      <c r="D173" s="136" t="s">
        <v>190</v>
      </c>
      <c r="E173" s="136"/>
      <c r="F173" s="136"/>
      <c r="G173" s="136" t="s">
        <v>191</v>
      </c>
      <c r="H173" s="136"/>
      <c r="I173" s="136"/>
      <c r="J173" s="136" t="s">
        <v>192</v>
      </c>
      <c r="K173" s="136"/>
      <c r="L173" s="136"/>
      <c r="M173" s="136" t="s">
        <v>193</v>
      </c>
    </row>
    <row r="174" customFormat="false" ht="15.75" hidden="false" customHeight="true" outlineLevel="0" collapsed="false">
      <c r="A174" s="136" t="s">
        <v>194</v>
      </c>
      <c r="B174" s="136" t="s">
        <v>195</v>
      </c>
      <c r="C174" s="136" t="s">
        <v>196</v>
      </c>
      <c r="D174" s="136" t="s">
        <v>154</v>
      </c>
      <c r="E174" s="136" t="s">
        <v>197</v>
      </c>
      <c r="F174" s="136" t="s">
        <v>155</v>
      </c>
      <c r="G174" s="136" t="s">
        <v>154</v>
      </c>
      <c r="H174" s="136" t="s">
        <v>197</v>
      </c>
      <c r="I174" s="136" t="s">
        <v>155</v>
      </c>
      <c r="J174" s="136" t="s">
        <v>154</v>
      </c>
      <c r="K174" s="136" t="s">
        <v>197</v>
      </c>
      <c r="L174" s="136" t="s">
        <v>155</v>
      </c>
      <c r="M174" s="136"/>
    </row>
    <row r="175" customFormat="false" ht="15.75" hidden="false" customHeight="true" outlineLevel="0" collapsed="false">
      <c r="A175" s="15"/>
      <c r="B175" s="15"/>
      <c r="C175" s="15" t="s">
        <v>202</v>
      </c>
      <c r="D175" s="15"/>
      <c r="E175" s="62"/>
      <c r="F175" s="62" t="n">
        <f aca="false">D175*E175</f>
        <v>0</v>
      </c>
      <c r="G175" s="15"/>
      <c r="H175" s="62"/>
      <c r="I175" s="62" t="n">
        <f aca="false">G175*H175</f>
        <v>0</v>
      </c>
      <c r="J175" s="15"/>
      <c r="K175" s="62"/>
      <c r="L175" s="62" t="n">
        <f aca="false">J175*K175</f>
        <v>0</v>
      </c>
      <c r="M175" s="15"/>
    </row>
    <row r="176" customFormat="false" ht="15.75" hidden="false" customHeight="true" outlineLevel="0" collapsed="false">
      <c r="A176" s="15" t="n">
        <v>6</v>
      </c>
      <c r="B176" s="15"/>
      <c r="C176" s="15"/>
      <c r="D176" s="15"/>
      <c r="E176" s="62"/>
      <c r="F176" s="62" t="n">
        <f aca="false">D176*E176</f>
        <v>0</v>
      </c>
      <c r="G176" s="15"/>
      <c r="H176" s="62"/>
      <c r="I176" s="62" t="n">
        <f aca="false">G176*H176</f>
        <v>0</v>
      </c>
      <c r="J176" s="15" t="str">
        <f aca="true">IF(ISBLANK(INDIRECT("B"&amp;ROW())),"",INDIRECT("J"&amp;ROW()-1)+INDIRECT("D"&amp;ROW())-INDIRECT("G"&amp;ROW()))</f>
        <v/>
      </c>
      <c r="K176" s="62" t="str">
        <f aca="true">IF(ISBLANK(INDIRECT("B"&amp;ROW())),"",INDIRECT("K"&amp;ROW()-1))</f>
        <v/>
      </c>
      <c r="L176" s="62" t="str">
        <f aca="true">IF(ISBLANK(INDIRECT("B"&amp;ROW())),"0.00",INDIRECT("J"&amp;ROW())*INDIRECT("K"&amp;ROW()))</f>
        <v>0.00</v>
      </c>
      <c r="M176" s="15"/>
    </row>
    <row r="177" customFormat="false" ht="15.75" hidden="false" customHeight="true" outlineLevel="0" collapsed="false">
      <c r="A177" s="15" t="n">
        <v>6</v>
      </c>
      <c r="B177" s="15"/>
      <c r="C177" s="15"/>
      <c r="D177" s="15"/>
      <c r="E177" s="62"/>
      <c r="F177" s="62" t="n">
        <f aca="false">D177*E177</f>
        <v>0</v>
      </c>
      <c r="G177" s="15"/>
      <c r="H177" s="62"/>
      <c r="I177" s="62" t="n">
        <f aca="false">G177*H177</f>
        <v>0</v>
      </c>
      <c r="J177" s="15" t="str">
        <f aca="true">IF(ISBLANK(INDIRECT("B"&amp;ROW())),"",INDIRECT("J"&amp;ROW()-1)+INDIRECT("D"&amp;ROW())-INDIRECT("G"&amp;ROW()))</f>
        <v/>
      </c>
      <c r="K177" s="62" t="str">
        <f aca="true">IF(ISBLANK(INDIRECT("B"&amp;ROW())),"",INDIRECT("K"&amp;ROW()-1))</f>
        <v/>
      </c>
      <c r="L177" s="62" t="str">
        <f aca="true">IF(ISBLANK(INDIRECT("B"&amp;ROW())),"0.00",INDIRECT("J"&amp;ROW())*INDIRECT("K"&amp;ROW()))</f>
        <v>0.00</v>
      </c>
      <c r="M177" s="15"/>
    </row>
    <row r="178" customFormat="false" ht="15.75" hidden="false" customHeight="true" outlineLevel="0" collapsed="false">
      <c r="A178" s="15" t="n">
        <v>6</v>
      </c>
      <c r="B178" s="15"/>
      <c r="C178" s="15"/>
      <c r="D178" s="15"/>
      <c r="E178" s="62"/>
      <c r="F178" s="62" t="n">
        <f aca="false">D178*E178</f>
        <v>0</v>
      </c>
      <c r="G178" s="15"/>
      <c r="H178" s="62"/>
      <c r="I178" s="62" t="n">
        <f aca="false">G178*H178</f>
        <v>0</v>
      </c>
      <c r="J178" s="15" t="str">
        <f aca="true">IF(ISBLANK(INDIRECT("B"&amp;ROW())),"",INDIRECT("J"&amp;ROW()-1)+INDIRECT("D"&amp;ROW())-INDIRECT("G"&amp;ROW()))</f>
        <v/>
      </c>
      <c r="K178" s="62" t="str">
        <f aca="true">IF(ISBLANK(INDIRECT("B"&amp;ROW())),"",INDIRECT("K"&amp;ROW()-1))</f>
        <v/>
      </c>
      <c r="L178" s="62" t="str">
        <f aca="true">IF(ISBLANK(INDIRECT("B"&amp;ROW())),"0.00",INDIRECT("J"&amp;ROW())*INDIRECT("K"&amp;ROW()))</f>
        <v>0.00</v>
      </c>
      <c r="M178" s="15"/>
    </row>
    <row r="179" customFormat="false" ht="15.75" hidden="false" customHeight="true" outlineLevel="0" collapsed="false">
      <c r="A179" s="15" t="n">
        <v>6</v>
      </c>
      <c r="B179" s="15"/>
      <c r="C179" s="15"/>
      <c r="D179" s="15"/>
      <c r="E179" s="62"/>
      <c r="F179" s="62" t="n">
        <f aca="false">D179*E179</f>
        <v>0</v>
      </c>
      <c r="G179" s="15"/>
      <c r="H179" s="62"/>
      <c r="I179" s="62" t="n">
        <f aca="false">G179*H179</f>
        <v>0</v>
      </c>
      <c r="J179" s="15" t="str">
        <f aca="true">IF(ISBLANK(INDIRECT("B"&amp;ROW())),"",INDIRECT("J"&amp;ROW()-1)+INDIRECT("D"&amp;ROW())-INDIRECT("G"&amp;ROW()))</f>
        <v/>
      </c>
      <c r="K179" s="62" t="str">
        <f aca="true">IF(ISBLANK(INDIRECT("B"&amp;ROW())),"",INDIRECT("K"&amp;ROW()-1))</f>
        <v/>
      </c>
      <c r="L179" s="62" t="str">
        <f aca="true">IF(ISBLANK(INDIRECT("B"&amp;ROW())),"0.00",INDIRECT("J"&amp;ROW())*INDIRECT("K"&amp;ROW()))</f>
        <v>0.00</v>
      </c>
      <c r="M179" s="15"/>
    </row>
    <row r="180" customFormat="false" ht="15.75" hidden="false" customHeight="true" outlineLevel="0" collapsed="false">
      <c r="A180" s="15" t="n">
        <v>6</v>
      </c>
      <c r="B180" s="15"/>
      <c r="C180" s="15"/>
      <c r="D180" s="15"/>
      <c r="E180" s="62"/>
      <c r="F180" s="62" t="n">
        <f aca="false">D180*E180</f>
        <v>0</v>
      </c>
      <c r="G180" s="15"/>
      <c r="H180" s="62"/>
      <c r="I180" s="62" t="n">
        <f aca="false">G180*H180</f>
        <v>0</v>
      </c>
      <c r="J180" s="15" t="str">
        <f aca="true">IF(ISBLANK(INDIRECT("B"&amp;ROW())),"",INDIRECT("J"&amp;ROW()-1)+INDIRECT("D"&amp;ROW())-INDIRECT("G"&amp;ROW()))</f>
        <v/>
      </c>
      <c r="K180" s="62" t="str">
        <f aca="true">IF(ISBLANK(INDIRECT("B"&amp;ROW())),"",INDIRECT("K"&amp;ROW()-1))</f>
        <v/>
      </c>
      <c r="L180" s="62" t="str">
        <f aca="true">IF(ISBLANK(INDIRECT("B"&amp;ROW())),"0.00",INDIRECT("J"&amp;ROW())*INDIRECT("K"&amp;ROW()))</f>
        <v>0.00</v>
      </c>
      <c r="M180" s="15"/>
    </row>
    <row r="181" customFormat="false" ht="15.75" hidden="false" customHeight="true" outlineLevel="0" collapsed="false">
      <c r="A181" s="15" t="n">
        <v>6</v>
      </c>
      <c r="B181" s="15"/>
      <c r="C181" s="15"/>
      <c r="D181" s="15"/>
      <c r="E181" s="62"/>
      <c r="F181" s="62" t="n">
        <f aca="false">D181*E181</f>
        <v>0</v>
      </c>
      <c r="G181" s="15"/>
      <c r="H181" s="62"/>
      <c r="I181" s="62" t="n">
        <f aca="false">G181*H181</f>
        <v>0</v>
      </c>
      <c r="J181" s="15" t="str">
        <f aca="true">IF(ISBLANK(INDIRECT("B"&amp;ROW())),"",INDIRECT("J"&amp;ROW()-1)+INDIRECT("D"&amp;ROW())-INDIRECT("G"&amp;ROW()))</f>
        <v/>
      </c>
      <c r="K181" s="62" t="str">
        <f aca="true">IF(ISBLANK(INDIRECT("B"&amp;ROW())),"",INDIRECT("K"&amp;ROW()-1))</f>
        <v/>
      </c>
      <c r="L181" s="62" t="str">
        <f aca="true">IF(ISBLANK(INDIRECT("B"&amp;ROW())),"0.00",INDIRECT("J"&amp;ROW())*INDIRECT("K"&amp;ROW()))</f>
        <v>0.00</v>
      </c>
      <c r="M181" s="15"/>
    </row>
    <row r="182" customFormat="false" ht="15.75" hidden="false" customHeight="true" outlineLevel="0" collapsed="false">
      <c r="A182" s="15" t="n">
        <v>6</v>
      </c>
      <c r="B182" s="15"/>
      <c r="C182" s="15"/>
      <c r="D182" s="15"/>
      <c r="E182" s="62"/>
      <c r="F182" s="62" t="n">
        <f aca="false">D182*E182</f>
        <v>0</v>
      </c>
      <c r="G182" s="15"/>
      <c r="H182" s="62"/>
      <c r="I182" s="62" t="n">
        <f aca="false">G182*H182</f>
        <v>0</v>
      </c>
      <c r="J182" s="15" t="str">
        <f aca="true">IF(ISBLANK(INDIRECT("B"&amp;ROW())),"",INDIRECT("J"&amp;ROW()-1)+INDIRECT("D"&amp;ROW())-INDIRECT("G"&amp;ROW()))</f>
        <v/>
      </c>
      <c r="K182" s="62" t="str">
        <f aca="true">IF(ISBLANK(INDIRECT("B"&amp;ROW())),"",INDIRECT("K"&amp;ROW()-1))</f>
        <v/>
      </c>
      <c r="L182" s="62" t="str">
        <f aca="true">IF(ISBLANK(INDIRECT("B"&amp;ROW())),"0.00",INDIRECT("J"&amp;ROW())*INDIRECT("K"&amp;ROW()))</f>
        <v>0.00</v>
      </c>
      <c r="M182" s="15"/>
    </row>
    <row r="183" customFormat="false" ht="15.75" hidden="false" customHeight="true" outlineLevel="0" collapsed="false">
      <c r="A183" s="15" t="n">
        <v>6</v>
      </c>
      <c r="B183" s="15"/>
      <c r="C183" s="15"/>
      <c r="D183" s="15"/>
      <c r="E183" s="62"/>
      <c r="F183" s="62" t="n">
        <f aca="false">D183*E183</f>
        <v>0</v>
      </c>
      <c r="G183" s="15"/>
      <c r="H183" s="62"/>
      <c r="I183" s="62" t="n">
        <f aca="false">G183*H183</f>
        <v>0</v>
      </c>
      <c r="J183" s="15" t="str">
        <f aca="true">IF(ISBLANK(INDIRECT("B"&amp;ROW())),"",INDIRECT("J"&amp;ROW()-1)+INDIRECT("D"&amp;ROW())-INDIRECT("G"&amp;ROW()))</f>
        <v/>
      </c>
      <c r="K183" s="62" t="str">
        <f aca="true">IF(ISBLANK(INDIRECT("B"&amp;ROW())),"",INDIRECT("K"&amp;ROW()-1))</f>
        <v/>
      </c>
      <c r="L183" s="62" t="str">
        <f aca="true">IF(ISBLANK(INDIRECT("B"&amp;ROW())),"0.00",INDIRECT("J"&amp;ROW())*INDIRECT("K"&amp;ROW()))</f>
        <v>0.00</v>
      </c>
      <c r="M183" s="15"/>
    </row>
    <row r="184" customFormat="false" ht="15.75" hidden="false" customHeight="true" outlineLevel="0" collapsed="false">
      <c r="A184" s="15" t="n">
        <v>6</v>
      </c>
      <c r="B184" s="15"/>
      <c r="C184" s="15"/>
      <c r="D184" s="15"/>
      <c r="E184" s="62"/>
      <c r="F184" s="62" t="n">
        <f aca="false">D184*E184</f>
        <v>0</v>
      </c>
      <c r="G184" s="15"/>
      <c r="H184" s="62"/>
      <c r="I184" s="62" t="n">
        <f aca="false">G184*H184</f>
        <v>0</v>
      </c>
      <c r="J184" s="15" t="str">
        <f aca="true">IF(ISBLANK(INDIRECT("B"&amp;ROW())),"",INDIRECT("J"&amp;ROW()-1)+INDIRECT("D"&amp;ROW())-INDIRECT("G"&amp;ROW()))</f>
        <v/>
      </c>
      <c r="K184" s="62" t="str">
        <f aca="true">IF(ISBLANK(INDIRECT("B"&amp;ROW())),"",INDIRECT("K"&amp;ROW()-1))</f>
        <v/>
      </c>
      <c r="L184" s="62" t="str">
        <f aca="true">IF(ISBLANK(INDIRECT("B"&amp;ROW())),"0.00",INDIRECT("J"&amp;ROW())*INDIRECT("K"&amp;ROW()))</f>
        <v>0.00</v>
      </c>
      <c r="M184" s="15"/>
    </row>
    <row r="185" customFormat="false" ht="15.75" hidden="false" customHeight="true" outlineLevel="0" collapsed="false">
      <c r="A185" s="15" t="n">
        <v>6</v>
      </c>
      <c r="B185" s="15"/>
      <c r="C185" s="15"/>
      <c r="D185" s="15"/>
      <c r="E185" s="62"/>
      <c r="F185" s="62" t="n">
        <f aca="false">D185*E185</f>
        <v>0</v>
      </c>
      <c r="G185" s="15"/>
      <c r="H185" s="62"/>
      <c r="I185" s="62" t="n">
        <f aca="false">G185*H185</f>
        <v>0</v>
      </c>
      <c r="J185" s="15" t="str">
        <f aca="true">IF(ISBLANK(INDIRECT("B"&amp;ROW())),"",INDIRECT("J"&amp;ROW()-1)+INDIRECT("D"&amp;ROW())-INDIRECT("G"&amp;ROW()))</f>
        <v/>
      </c>
      <c r="K185" s="62" t="str">
        <f aca="true">IF(ISBLANK(INDIRECT("B"&amp;ROW())),"",INDIRECT("K"&amp;ROW()-1))</f>
        <v/>
      </c>
      <c r="L185" s="62" t="str">
        <f aca="true">IF(ISBLANK(INDIRECT("B"&amp;ROW())),"0.00",INDIRECT("J"&amp;ROW())*INDIRECT("K"&amp;ROW()))</f>
        <v>0.00</v>
      </c>
      <c r="M185" s="15"/>
    </row>
    <row r="186" customFormat="false" ht="15.75" hidden="false" customHeight="true" outlineLevel="0" collapsed="false">
      <c r="A186" s="15" t="n">
        <v>6</v>
      </c>
      <c r="B186" s="15"/>
      <c r="C186" s="15"/>
      <c r="D186" s="15"/>
      <c r="E186" s="62"/>
      <c r="F186" s="62" t="n">
        <f aca="false">D186*E186</f>
        <v>0</v>
      </c>
      <c r="G186" s="15"/>
      <c r="H186" s="62"/>
      <c r="I186" s="62" t="n">
        <f aca="false">G186*H186</f>
        <v>0</v>
      </c>
      <c r="J186" s="15" t="str">
        <f aca="true">IF(ISBLANK(INDIRECT("B"&amp;ROW())),"",INDIRECT("J"&amp;ROW()-1)+INDIRECT("D"&amp;ROW())-INDIRECT("G"&amp;ROW()))</f>
        <v/>
      </c>
      <c r="K186" s="62" t="str">
        <f aca="true">IF(ISBLANK(INDIRECT("B"&amp;ROW())),"",INDIRECT("K"&amp;ROW()-1))</f>
        <v/>
      </c>
      <c r="L186" s="62" t="str">
        <f aca="true">IF(ISBLANK(INDIRECT("B"&amp;ROW())),"0.00",INDIRECT("J"&amp;ROW())*INDIRECT("K"&amp;ROW()))</f>
        <v>0.00</v>
      </c>
      <c r="M186" s="15"/>
    </row>
    <row r="187" customFormat="false" ht="15.75" hidden="false" customHeight="true" outlineLevel="0" collapsed="false">
      <c r="A187" s="15" t="n">
        <v>6</v>
      </c>
      <c r="B187" s="15"/>
      <c r="C187" s="15"/>
      <c r="D187" s="15"/>
      <c r="E187" s="62"/>
      <c r="F187" s="62" t="n">
        <f aca="false">D187*E187</f>
        <v>0</v>
      </c>
      <c r="G187" s="15"/>
      <c r="H187" s="62"/>
      <c r="I187" s="62" t="n">
        <f aca="false">G187*H187</f>
        <v>0</v>
      </c>
      <c r="J187" s="15" t="str">
        <f aca="true">IF(ISBLANK(INDIRECT("B"&amp;ROW())),"",INDIRECT("J"&amp;ROW()-1)+INDIRECT("D"&amp;ROW())-INDIRECT("G"&amp;ROW()))</f>
        <v/>
      </c>
      <c r="K187" s="62" t="str">
        <f aca="true">IF(ISBLANK(INDIRECT("B"&amp;ROW())),"",INDIRECT("K"&amp;ROW()-1))</f>
        <v/>
      </c>
      <c r="L187" s="62" t="str">
        <f aca="true">IF(ISBLANK(INDIRECT("B"&amp;ROW())),"0.00",INDIRECT("J"&amp;ROW())*INDIRECT("K"&amp;ROW()))</f>
        <v>0.00</v>
      </c>
      <c r="M187" s="15"/>
    </row>
    <row r="188" customFormat="false" ht="15.75" hidden="false" customHeight="true" outlineLevel="0" collapsed="false">
      <c r="A188" s="15" t="n">
        <v>6</v>
      </c>
      <c r="B188" s="15"/>
      <c r="C188" s="15"/>
      <c r="D188" s="15"/>
      <c r="E188" s="62"/>
      <c r="F188" s="62" t="n">
        <f aca="false">D188*E188</f>
        <v>0</v>
      </c>
      <c r="G188" s="15"/>
      <c r="H188" s="62"/>
      <c r="I188" s="62" t="n">
        <f aca="false">G188*H188</f>
        <v>0</v>
      </c>
      <c r="J188" s="15" t="str">
        <f aca="true">IF(ISBLANK(INDIRECT("B"&amp;ROW())),"",INDIRECT("J"&amp;ROW()-1)+INDIRECT("D"&amp;ROW())-INDIRECT("G"&amp;ROW()))</f>
        <v/>
      </c>
      <c r="K188" s="62" t="str">
        <f aca="true">IF(ISBLANK(INDIRECT("B"&amp;ROW())),"",INDIRECT("K"&amp;ROW()-1))</f>
        <v/>
      </c>
      <c r="L188" s="62" t="str">
        <f aca="true">IF(ISBLANK(INDIRECT("B"&amp;ROW())),"0.00",INDIRECT("J"&amp;ROW())*INDIRECT("K"&amp;ROW()))</f>
        <v>0.00</v>
      </c>
      <c r="M188" s="15"/>
    </row>
    <row r="189" customFormat="false" ht="15.75" hidden="false" customHeight="true" outlineLevel="0" collapsed="false">
      <c r="A189" s="15" t="n">
        <v>6</v>
      </c>
      <c r="B189" s="15"/>
      <c r="C189" s="15"/>
      <c r="D189" s="15"/>
      <c r="E189" s="62"/>
      <c r="F189" s="62" t="n">
        <f aca="false">D189*E189</f>
        <v>0</v>
      </c>
      <c r="G189" s="15"/>
      <c r="H189" s="62"/>
      <c r="I189" s="62" t="n">
        <f aca="false">G189*H189</f>
        <v>0</v>
      </c>
      <c r="J189" s="15" t="str">
        <f aca="true">IF(ISBLANK(INDIRECT("B"&amp;ROW())),"",INDIRECT("J"&amp;ROW()-1)+INDIRECT("D"&amp;ROW())-INDIRECT("G"&amp;ROW()))</f>
        <v/>
      </c>
      <c r="K189" s="62" t="str">
        <f aca="true">IF(ISBLANK(INDIRECT("B"&amp;ROW())),"",INDIRECT("K"&amp;ROW()-1))</f>
        <v/>
      </c>
      <c r="L189" s="62" t="str">
        <f aca="true">IF(ISBLANK(INDIRECT("B"&amp;ROW())),"0.00",INDIRECT("J"&amp;ROW())*INDIRECT("K"&amp;ROW()))</f>
        <v>0.00</v>
      </c>
      <c r="M189" s="15"/>
    </row>
    <row r="190" customFormat="false" ht="15.75" hidden="false" customHeight="true" outlineLevel="0" collapsed="false">
      <c r="A190" s="15" t="n">
        <v>6</v>
      </c>
      <c r="B190" s="15"/>
      <c r="C190" s="15"/>
      <c r="D190" s="15"/>
      <c r="E190" s="62"/>
      <c r="F190" s="62" t="n">
        <f aca="false">D190*E190</f>
        <v>0</v>
      </c>
      <c r="G190" s="15"/>
      <c r="H190" s="62"/>
      <c r="I190" s="62" t="n">
        <f aca="false">G190*H190</f>
        <v>0</v>
      </c>
      <c r="J190" s="15" t="str">
        <f aca="true">IF(ISBLANK(INDIRECT("B"&amp;ROW())),"",INDIRECT("J"&amp;ROW()-1)+INDIRECT("D"&amp;ROW())-INDIRECT("G"&amp;ROW()))</f>
        <v/>
      </c>
      <c r="K190" s="62" t="str">
        <f aca="true">IF(ISBLANK(INDIRECT("B"&amp;ROW())),"",INDIRECT("K"&amp;ROW()-1))</f>
        <v/>
      </c>
      <c r="L190" s="62" t="str">
        <f aca="true">IF(ISBLANK(INDIRECT("B"&amp;ROW())),"0.00",INDIRECT("J"&amp;ROW())*INDIRECT("K"&amp;ROW()))</f>
        <v>0.00</v>
      </c>
      <c r="M190" s="15"/>
    </row>
    <row r="191" customFormat="false" ht="15.75" hidden="false" customHeight="true" outlineLevel="0" collapsed="false">
      <c r="A191" s="15" t="n">
        <v>6</v>
      </c>
      <c r="B191" s="15"/>
      <c r="C191" s="15"/>
      <c r="D191" s="15"/>
      <c r="E191" s="62"/>
      <c r="F191" s="62" t="n">
        <f aca="false">D191*E191</f>
        <v>0</v>
      </c>
      <c r="G191" s="15"/>
      <c r="H191" s="62"/>
      <c r="I191" s="62" t="n">
        <f aca="false">G191*H191</f>
        <v>0</v>
      </c>
      <c r="J191" s="15" t="str">
        <f aca="true">IF(ISBLANK(INDIRECT("B"&amp;ROW())),"",INDIRECT("J"&amp;ROW()-1)+INDIRECT("D"&amp;ROW())-INDIRECT("G"&amp;ROW()))</f>
        <v/>
      </c>
      <c r="K191" s="62" t="str">
        <f aca="true">IF(ISBLANK(INDIRECT("B"&amp;ROW())),"",INDIRECT("K"&amp;ROW()-1))</f>
        <v/>
      </c>
      <c r="L191" s="62" t="str">
        <f aca="true">IF(ISBLANK(INDIRECT("B"&amp;ROW())),"0.00",INDIRECT("J"&amp;ROW())*INDIRECT("K"&amp;ROW()))</f>
        <v>0.00</v>
      </c>
      <c r="M191" s="15"/>
    </row>
    <row r="192" customFormat="false" ht="15.75" hidden="false" customHeight="true" outlineLevel="0" collapsed="false">
      <c r="A192" s="15" t="n">
        <v>6</v>
      </c>
      <c r="B192" s="15"/>
      <c r="C192" s="15"/>
      <c r="D192" s="15"/>
      <c r="E192" s="62"/>
      <c r="F192" s="62" t="n">
        <f aca="false">D192*E192</f>
        <v>0</v>
      </c>
      <c r="G192" s="15"/>
      <c r="H192" s="62"/>
      <c r="I192" s="62" t="n">
        <f aca="false">G192*H192</f>
        <v>0</v>
      </c>
      <c r="J192" s="15" t="str">
        <f aca="true">IF(ISBLANK(INDIRECT("B"&amp;ROW())),"",INDIRECT("J"&amp;ROW()-1)+INDIRECT("D"&amp;ROW())-INDIRECT("G"&amp;ROW()))</f>
        <v/>
      </c>
      <c r="K192" s="62" t="str">
        <f aca="true">IF(ISBLANK(INDIRECT("B"&amp;ROW())),"",INDIRECT("K"&amp;ROW()-1))</f>
        <v/>
      </c>
      <c r="L192" s="62" t="str">
        <f aca="true">IF(ISBLANK(INDIRECT("B"&amp;ROW())),"0.00",INDIRECT("J"&amp;ROW())*INDIRECT("K"&amp;ROW()))</f>
        <v>0.00</v>
      </c>
      <c r="M192" s="15"/>
    </row>
    <row r="193" customFormat="false" ht="15.75" hidden="false" customHeight="true" outlineLevel="0" collapsed="false">
      <c r="A193" s="15" t="n">
        <v>6</v>
      </c>
      <c r="B193" s="15"/>
      <c r="C193" s="15"/>
      <c r="D193" s="15"/>
      <c r="E193" s="62"/>
      <c r="F193" s="62" t="n">
        <f aca="false">D193*E193</f>
        <v>0</v>
      </c>
      <c r="G193" s="15"/>
      <c r="H193" s="62"/>
      <c r="I193" s="62" t="n">
        <f aca="false">G193*H193</f>
        <v>0</v>
      </c>
      <c r="J193" s="15" t="str">
        <f aca="true">IF(ISBLANK(INDIRECT("B"&amp;ROW())),"",INDIRECT("J"&amp;ROW()-1)+INDIRECT("D"&amp;ROW())-INDIRECT("G"&amp;ROW()))</f>
        <v/>
      </c>
      <c r="K193" s="62" t="str">
        <f aca="true">IF(ISBLANK(INDIRECT("B"&amp;ROW())),"",INDIRECT("K"&amp;ROW()-1))</f>
        <v/>
      </c>
      <c r="L193" s="62" t="str">
        <f aca="true">IF(ISBLANK(INDIRECT("B"&amp;ROW())),"0.00",INDIRECT("J"&amp;ROW())*INDIRECT("K"&amp;ROW()))</f>
        <v>0.00</v>
      </c>
      <c r="M193" s="15"/>
    </row>
    <row r="194" customFormat="false" ht="15.75" hidden="false" customHeight="true" outlineLevel="0" collapsed="false">
      <c r="A194" s="15" t="n">
        <v>6</v>
      </c>
      <c r="B194" s="15"/>
      <c r="C194" s="15"/>
      <c r="D194" s="15"/>
      <c r="E194" s="62"/>
      <c r="F194" s="62" t="n">
        <f aca="false">D194*E194</f>
        <v>0</v>
      </c>
      <c r="G194" s="15"/>
      <c r="H194" s="62"/>
      <c r="I194" s="62" t="n">
        <f aca="false">G194*H194</f>
        <v>0</v>
      </c>
      <c r="J194" s="15" t="str">
        <f aca="true">IF(ISBLANK(INDIRECT("B"&amp;ROW())),"",INDIRECT("J"&amp;ROW()-1)+INDIRECT("D"&amp;ROW())-INDIRECT("G"&amp;ROW()))</f>
        <v/>
      </c>
      <c r="K194" s="62" t="str">
        <f aca="true">IF(ISBLANK(INDIRECT("B"&amp;ROW())),"",INDIRECT("K"&amp;ROW()-1))</f>
        <v/>
      </c>
      <c r="L194" s="62" t="str">
        <f aca="true">IF(ISBLANK(INDIRECT("B"&amp;ROW())),"0.00",INDIRECT("J"&amp;ROW())*INDIRECT("K"&amp;ROW()))</f>
        <v>0.00</v>
      </c>
      <c r="M194" s="15"/>
    </row>
    <row r="195" customFormat="false" ht="15.75" hidden="false" customHeight="true" outlineLevel="0" collapsed="false">
      <c r="A195" s="15" t="n">
        <v>6</v>
      </c>
      <c r="B195" s="15"/>
      <c r="C195" s="15"/>
      <c r="D195" s="15"/>
      <c r="E195" s="62"/>
      <c r="F195" s="62" t="n">
        <f aca="false">D195*E195</f>
        <v>0</v>
      </c>
      <c r="G195" s="15"/>
      <c r="H195" s="62"/>
      <c r="I195" s="62" t="n">
        <f aca="false">G195*H195</f>
        <v>0</v>
      </c>
      <c r="J195" s="15" t="str">
        <f aca="true">IF(ISBLANK(INDIRECT("B"&amp;ROW())),"",INDIRECT("J"&amp;ROW()-1)+INDIRECT("D"&amp;ROW())-INDIRECT("G"&amp;ROW()))</f>
        <v/>
      </c>
      <c r="K195" s="62" t="str">
        <f aca="true">IF(ISBLANK(INDIRECT("B"&amp;ROW())),"",INDIRECT("K"&amp;ROW()-1))</f>
        <v/>
      </c>
      <c r="L195" s="62" t="str">
        <f aca="true">IF(ISBLANK(INDIRECT("B"&amp;ROW())),"0.00",INDIRECT("J"&amp;ROW())*INDIRECT("K"&amp;ROW()))</f>
        <v>0.00</v>
      </c>
      <c r="M195" s="15"/>
    </row>
    <row r="196" customFormat="false" ht="15.75" hidden="false" customHeight="true" outlineLevel="0" collapsed="false">
      <c r="A196" s="15" t="n">
        <v>6</v>
      </c>
      <c r="B196" s="15"/>
      <c r="C196" s="15"/>
      <c r="D196" s="15"/>
      <c r="E196" s="62"/>
      <c r="F196" s="62" t="n">
        <f aca="false">D196*E196</f>
        <v>0</v>
      </c>
      <c r="G196" s="15"/>
      <c r="H196" s="62"/>
      <c r="I196" s="62" t="n">
        <f aca="false">G196*H196</f>
        <v>0</v>
      </c>
      <c r="J196" s="15" t="str">
        <f aca="true">IF(ISBLANK(INDIRECT("B"&amp;ROW())),"",INDIRECT("J"&amp;ROW()-1)+INDIRECT("D"&amp;ROW())-INDIRECT("G"&amp;ROW()))</f>
        <v/>
      </c>
      <c r="K196" s="62" t="str">
        <f aca="true">IF(ISBLANK(INDIRECT("B"&amp;ROW())),"",INDIRECT("K"&amp;ROW()-1))</f>
        <v/>
      </c>
      <c r="L196" s="62" t="str">
        <f aca="true">IF(ISBLANK(INDIRECT("B"&amp;ROW())),"0.00",INDIRECT("J"&amp;ROW())*INDIRECT("K"&amp;ROW()))</f>
        <v>0.00</v>
      </c>
      <c r="M196" s="15"/>
    </row>
    <row r="197" customFormat="false" ht="15.75" hidden="false" customHeight="true" outlineLevel="0" collapsed="false">
      <c r="A197" s="15" t="n">
        <v>6</v>
      </c>
      <c r="B197" s="15"/>
      <c r="C197" s="15"/>
      <c r="D197" s="15"/>
      <c r="E197" s="62"/>
      <c r="F197" s="62" t="n">
        <f aca="false">D197*E197</f>
        <v>0</v>
      </c>
      <c r="G197" s="15"/>
      <c r="H197" s="62"/>
      <c r="I197" s="62" t="n">
        <f aca="false">G197*H197</f>
        <v>0</v>
      </c>
      <c r="J197" s="15" t="str">
        <f aca="true">IF(ISBLANK(INDIRECT("B"&amp;ROW())),"",INDIRECT("J"&amp;ROW()-1)+INDIRECT("D"&amp;ROW())-INDIRECT("G"&amp;ROW()))</f>
        <v/>
      </c>
      <c r="K197" s="62" t="str">
        <f aca="true">IF(ISBLANK(INDIRECT("B"&amp;ROW())),"",INDIRECT("K"&amp;ROW()-1))</f>
        <v/>
      </c>
      <c r="L197" s="62" t="str">
        <f aca="true">IF(ISBLANK(INDIRECT("B"&amp;ROW())),"0.00",INDIRECT("J"&amp;ROW())*INDIRECT("K"&amp;ROW()))</f>
        <v>0.00</v>
      </c>
      <c r="M197" s="15"/>
    </row>
    <row r="198" customFormat="false" ht="15.75" hidden="false" customHeight="true" outlineLevel="0" collapsed="false">
      <c r="A198" s="15" t="n">
        <v>6</v>
      </c>
      <c r="B198" s="15"/>
      <c r="C198" s="15"/>
      <c r="D198" s="15"/>
      <c r="E198" s="62"/>
      <c r="F198" s="62" t="n">
        <f aca="false">D198*E198</f>
        <v>0</v>
      </c>
      <c r="G198" s="15"/>
      <c r="H198" s="62"/>
      <c r="I198" s="62" t="n">
        <f aca="false">G198*H198</f>
        <v>0</v>
      </c>
      <c r="J198" s="15" t="str">
        <f aca="true">IF(ISBLANK(INDIRECT("B"&amp;ROW())),"",INDIRECT("J"&amp;ROW()-1)+INDIRECT("D"&amp;ROW())-INDIRECT("G"&amp;ROW()))</f>
        <v/>
      </c>
      <c r="K198" s="62" t="str">
        <f aca="true">IF(ISBLANK(INDIRECT("B"&amp;ROW())),"",INDIRECT("K"&amp;ROW()-1))</f>
        <v/>
      </c>
      <c r="L198" s="62" t="str">
        <f aca="true">IF(ISBLANK(INDIRECT("B"&amp;ROW())),"0.00",INDIRECT("J"&amp;ROW())*INDIRECT("K"&amp;ROW()))</f>
        <v>0.00</v>
      </c>
      <c r="M198" s="15"/>
    </row>
    <row r="199" customFormat="false" ht="15.75" hidden="false" customHeight="true" outlineLevel="0" collapsed="false">
      <c r="A199" s="15" t="n">
        <v>6</v>
      </c>
      <c r="B199" s="15"/>
      <c r="C199" s="15"/>
      <c r="D199" s="15"/>
      <c r="E199" s="62"/>
      <c r="F199" s="62" t="n">
        <f aca="false">D199*E199</f>
        <v>0</v>
      </c>
      <c r="G199" s="15"/>
      <c r="H199" s="62"/>
      <c r="I199" s="62" t="n">
        <f aca="false">G199*H199</f>
        <v>0</v>
      </c>
      <c r="J199" s="15" t="str">
        <f aca="true">IF(ISBLANK(INDIRECT("B"&amp;ROW())),"",INDIRECT("J"&amp;ROW()-1)+INDIRECT("D"&amp;ROW())-INDIRECT("G"&amp;ROW()))</f>
        <v/>
      </c>
      <c r="K199" s="62" t="str">
        <f aca="true">IF(ISBLANK(INDIRECT("B"&amp;ROW())),"",INDIRECT("K"&amp;ROW()-1))</f>
        <v/>
      </c>
      <c r="L199" s="62" t="str">
        <f aca="true">IF(ISBLANK(INDIRECT("B"&amp;ROW())),"0.00",INDIRECT("J"&amp;ROW())*INDIRECT("K"&amp;ROW()))</f>
        <v>0.00</v>
      </c>
      <c r="M199" s="15"/>
    </row>
    <row r="200" customFormat="false" ht="15.75" hidden="false" customHeight="true" outlineLevel="0" collapsed="false">
      <c r="A200" s="15" t="n">
        <v>6</v>
      </c>
      <c r="B200" s="15"/>
      <c r="C200" s="15"/>
      <c r="D200" s="15"/>
      <c r="E200" s="62"/>
      <c r="F200" s="62" t="n">
        <f aca="false">D200*E200</f>
        <v>0</v>
      </c>
      <c r="G200" s="15"/>
      <c r="H200" s="62"/>
      <c r="I200" s="62" t="n">
        <f aca="false">G200*H200</f>
        <v>0</v>
      </c>
      <c r="J200" s="15" t="str">
        <f aca="true">IF(ISBLANK(INDIRECT("B"&amp;ROW())),"",INDIRECT("J"&amp;ROW()-1)+INDIRECT("D"&amp;ROW())-INDIRECT("G"&amp;ROW()))</f>
        <v/>
      </c>
      <c r="K200" s="62" t="str">
        <f aca="true">IF(ISBLANK(INDIRECT("B"&amp;ROW())),"",INDIRECT("K"&amp;ROW()-1))</f>
        <v/>
      </c>
      <c r="L200" s="62" t="str">
        <f aca="true">IF(ISBLANK(INDIRECT("B"&amp;ROW())),"0.00",INDIRECT("J"&amp;ROW())*INDIRECT("K"&amp;ROW()))</f>
        <v>0.00</v>
      </c>
      <c r="M200" s="15"/>
    </row>
    <row r="201" customFormat="false" ht="15.75" hidden="false" customHeight="true" outlineLevel="0" collapsed="false">
      <c r="A201" s="15" t="n">
        <v>6</v>
      </c>
      <c r="B201" s="15"/>
      <c r="C201" s="15"/>
      <c r="D201" s="15"/>
      <c r="E201" s="62"/>
      <c r="F201" s="62" t="n">
        <f aca="false">D201*E201</f>
        <v>0</v>
      </c>
      <c r="G201" s="15"/>
      <c r="H201" s="62"/>
      <c r="I201" s="62" t="n">
        <f aca="false">G201*H201</f>
        <v>0</v>
      </c>
      <c r="J201" s="15" t="str">
        <f aca="true">IF(ISBLANK(INDIRECT("B"&amp;ROW())),"",INDIRECT("J"&amp;ROW()-1)+INDIRECT("D"&amp;ROW())-INDIRECT("G"&amp;ROW()))</f>
        <v/>
      </c>
      <c r="K201" s="62" t="str">
        <f aca="true">IF(ISBLANK(INDIRECT("B"&amp;ROW())),"",INDIRECT("K"&amp;ROW()-1))</f>
        <v/>
      </c>
      <c r="L201" s="62" t="str">
        <f aca="true">IF(ISBLANK(INDIRECT("B"&amp;ROW())),"0.00",INDIRECT("J"&amp;ROW())*INDIRECT("K"&amp;ROW()))</f>
        <v>0.00</v>
      </c>
      <c r="M201" s="15"/>
    </row>
    <row r="202" customFormat="false" ht="15.75" hidden="false" customHeight="true" outlineLevel="0" collapsed="false">
      <c r="A202" s="15"/>
      <c r="B202" s="15"/>
      <c r="C202" s="15" t="s">
        <v>199</v>
      </c>
      <c r="D202" s="15" t="n">
        <f aca="false">SUM(D175:D201)</f>
        <v>0</v>
      </c>
      <c r="E202" s="62"/>
      <c r="F202" s="62" t="n">
        <f aca="false">SUM(F175:F201)</f>
        <v>0</v>
      </c>
      <c r="G202" s="15" t="n">
        <f aca="false">SUM(G175:G201)</f>
        <v>0</v>
      </c>
      <c r="H202" s="62"/>
      <c r="I202" s="62" t="n">
        <f aca="false">SUM(I175:I201)</f>
        <v>0</v>
      </c>
      <c r="J202" s="15"/>
      <c r="K202" s="62"/>
      <c r="L202" s="62"/>
      <c r="M202" s="15"/>
    </row>
    <row r="203" customFormat="false" ht="15.75" hidden="false" customHeight="true" outlineLevel="0" collapsed="false">
      <c r="A203" s="15"/>
      <c r="B203" s="15"/>
      <c r="C203" s="15" t="s">
        <v>200</v>
      </c>
      <c r="D203" s="15" t="n">
        <f aca="false">D202+D169</f>
        <v>0</v>
      </c>
      <c r="E203" s="15"/>
      <c r="F203" s="62" t="n">
        <f aca="false">F202+F169</f>
        <v>0</v>
      </c>
      <c r="G203" s="15" t="n">
        <f aca="false">G202+G169</f>
        <v>0</v>
      </c>
      <c r="H203" s="15"/>
      <c r="I203" s="62" t="n">
        <f aca="false">I202+I169</f>
        <v>0</v>
      </c>
      <c r="J203" s="15"/>
      <c r="K203" s="15"/>
      <c r="L203" s="15"/>
      <c r="M203" s="15"/>
    </row>
    <row r="204" customFormat="false" ht="15.75" hidden="false" customHeight="true" outlineLevel="0" collapsed="false">
      <c r="A204" s="137"/>
      <c r="B204" s="137" t="s">
        <v>201</v>
      </c>
      <c r="C204" s="137"/>
      <c r="D204" s="137"/>
      <c r="E204" s="137"/>
      <c r="F204" s="137"/>
      <c r="G204" s="137"/>
      <c r="H204" s="137"/>
      <c r="I204" s="137"/>
      <c r="J204" s="137"/>
      <c r="K204" s="137"/>
      <c r="L204" s="137"/>
      <c r="M204" s="137"/>
    </row>
    <row r="205" customFormat="false" ht="27" hidden="false" customHeight="true" outlineLevel="0" collapsed="false">
      <c r="A205" s="132" t="s">
        <v>187</v>
      </c>
      <c r="B205" s="132"/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</row>
    <row r="206" customFormat="false" ht="15.75" hidden="false" customHeight="true" outlineLevel="0" collapsed="false">
      <c r="A206" s="133" t="s">
        <v>188</v>
      </c>
      <c r="B206" s="133"/>
      <c r="C206" s="133"/>
      <c r="D206" s="133"/>
      <c r="E206" s="133"/>
      <c r="F206" s="134"/>
      <c r="G206" s="134"/>
      <c r="H206" s="134"/>
      <c r="I206" s="134"/>
      <c r="J206" s="134"/>
      <c r="K206" s="134"/>
      <c r="L206" s="134"/>
      <c r="M206" s="134"/>
    </row>
    <row r="207" customFormat="false" ht="15.75" hidden="false" customHeight="true" outlineLevel="0" collapsed="false">
      <c r="A207" s="135" t="s">
        <v>189</v>
      </c>
      <c r="B207" s="135"/>
      <c r="C207" s="136"/>
      <c r="D207" s="136" t="s">
        <v>190</v>
      </c>
      <c r="E207" s="136"/>
      <c r="F207" s="136"/>
      <c r="G207" s="136" t="s">
        <v>191</v>
      </c>
      <c r="H207" s="136"/>
      <c r="I207" s="136"/>
      <c r="J207" s="136" t="s">
        <v>192</v>
      </c>
      <c r="K207" s="136"/>
      <c r="L207" s="136"/>
      <c r="M207" s="136" t="s">
        <v>193</v>
      </c>
    </row>
    <row r="208" customFormat="false" ht="15.75" hidden="false" customHeight="true" outlineLevel="0" collapsed="false">
      <c r="A208" s="136" t="s">
        <v>194</v>
      </c>
      <c r="B208" s="136" t="s">
        <v>195</v>
      </c>
      <c r="C208" s="136" t="s">
        <v>196</v>
      </c>
      <c r="D208" s="136" t="s">
        <v>154</v>
      </c>
      <c r="E208" s="136" t="s">
        <v>197</v>
      </c>
      <c r="F208" s="136" t="s">
        <v>155</v>
      </c>
      <c r="G208" s="136" t="s">
        <v>154</v>
      </c>
      <c r="H208" s="136" t="s">
        <v>197</v>
      </c>
      <c r="I208" s="136" t="s">
        <v>155</v>
      </c>
      <c r="J208" s="136" t="s">
        <v>154</v>
      </c>
      <c r="K208" s="136" t="s">
        <v>197</v>
      </c>
      <c r="L208" s="136" t="s">
        <v>155</v>
      </c>
      <c r="M208" s="136"/>
    </row>
    <row r="209" customFormat="false" ht="15.75" hidden="false" customHeight="true" outlineLevel="0" collapsed="false">
      <c r="A209" s="15"/>
      <c r="B209" s="15"/>
      <c r="C209" s="15" t="s">
        <v>202</v>
      </c>
      <c r="D209" s="15"/>
      <c r="E209" s="62"/>
      <c r="F209" s="62" t="n">
        <f aca="false">D209*E209</f>
        <v>0</v>
      </c>
      <c r="G209" s="15"/>
      <c r="H209" s="62"/>
      <c r="I209" s="62" t="n">
        <f aca="false">G209*H209</f>
        <v>0</v>
      </c>
      <c r="J209" s="15"/>
      <c r="K209" s="62"/>
      <c r="L209" s="62" t="n">
        <f aca="false">J209*K209</f>
        <v>0</v>
      </c>
      <c r="M209" s="15"/>
    </row>
    <row r="210" customFormat="false" ht="15.75" hidden="false" customHeight="true" outlineLevel="0" collapsed="false">
      <c r="A210" s="15" t="n">
        <v>7</v>
      </c>
      <c r="B210" s="15"/>
      <c r="C210" s="15"/>
      <c r="D210" s="15"/>
      <c r="E210" s="62"/>
      <c r="F210" s="62" t="n">
        <f aca="false">D210*E210</f>
        <v>0</v>
      </c>
      <c r="G210" s="15"/>
      <c r="H210" s="62"/>
      <c r="I210" s="62" t="n">
        <f aca="false">G210*H210</f>
        <v>0</v>
      </c>
      <c r="J210" s="15"/>
      <c r="K210" s="62"/>
      <c r="L210" s="62" t="n">
        <f aca="false">J210*K210</f>
        <v>0</v>
      </c>
      <c r="M210" s="15"/>
    </row>
    <row r="211" customFormat="false" ht="15.75" hidden="false" customHeight="true" outlineLevel="0" collapsed="false">
      <c r="A211" s="15" t="n">
        <v>7</v>
      </c>
      <c r="B211" s="15"/>
      <c r="C211" s="15"/>
      <c r="D211" s="15"/>
      <c r="E211" s="62"/>
      <c r="F211" s="62" t="n">
        <f aca="false">D211*E211</f>
        <v>0</v>
      </c>
      <c r="G211" s="15"/>
      <c r="H211" s="62"/>
      <c r="I211" s="62" t="n">
        <f aca="false">G211*H211</f>
        <v>0</v>
      </c>
      <c r="J211" s="15"/>
      <c r="K211" s="62"/>
      <c r="L211" s="62" t="n">
        <f aca="false">J211*K211</f>
        <v>0</v>
      </c>
      <c r="M211" s="15"/>
    </row>
    <row r="212" customFormat="false" ht="15.75" hidden="false" customHeight="true" outlineLevel="0" collapsed="false">
      <c r="A212" s="15" t="n">
        <v>7</v>
      </c>
      <c r="B212" s="15"/>
      <c r="C212" s="15"/>
      <c r="D212" s="15"/>
      <c r="E212" s="62"/>
      <c r="F212" s="62" t="n">
        <f aca="false">D212*E212</f>
        <v>0</v>
      </c>
      <c r="G212" s="15"/>
      <c r="H212" s="62"/>
      <c r="I212" s="62" t="n">
        <f aca="false">G212*H212</f>
        <v>0</v>
      </c>
      <c r="J212" s="15"/>
      <c r="K212" s="62"/>
      <c r="L212" s="62" t="n">
        <f aca="false">J212*K212</f>
        <v>0</v>
      </c>
      <c r="M212" s="15"/>
    </row>
    <row r="213" customFormat="false" ht="15.75" hidden="false" customHeight="true" outlineLevel="0" collapsed="false">
      <c r="A213" s="15" t="n">
        <v>7</v>
      </c>
      <c r="B213" s="15"/>
      <c r="C213" s="15"/>
      <c r="D213" s="15"/>
      <c r="E213" s="62"/>
      <c r="F213" s="62" t="n">
        <f aca="false">D213*E213</f>
        <v>0</v>
      </c>
      <c r="G213" s="15"/>
      <c r="H213" s="62"/>
      <c r="I213" s="62" t="n">
        <f aca="false">G213*H213</f>
        <v>0</v>
      </c>
      <c r="J213" s="15"/>
      <c r="K213" s="62"/>
      <c r="L213" s="62" t="n">
        <f aca="false">J213*K213</f>
        <v>0</v>
      </c>
      <c r="M213" s="15"/>
    </row>
    <row r="214" customFormat="false" ht="15.75" hidden="false" customHeight="true" outlineLevel="0" collapsed="false">
      <c r="A214" s="15" t="n">
        <v>7</v>
      </c>
      <c r="B214" s="15"/>
      <c r="C214" s="15"/>
      <c r="D214" s="15"/>
      <c r="E214" s="62"/>
      <c r="F214" s="62" t="n">
        <f aca="false">D214*E214</f>
        <v>0</v>
      </c>
      <c r="G214" s="15"/>
      <c r="H214" s="62"/>
      <c r="I214" s="62" t="n">
        <f aca="false">G214*H214</f>
        <v>0</v>
      </c>
      <c r="J214" s="15"/>
      <c r="K214" s="62"/>
      <c r="L214" s="62" t="n">
        <f aca="false">J214*K214</f>
        <v>0</v>
      </c>
      <c r="M214" s="15"/>
    </row>
    <row r="215" customFormat="false" ht="15.75" hidden="false" customHeight="true" outlineLevel="0" collapsed="false">
      <c r="A215" s="15" t="n">
        <v>7</v>
      </c>
      <c r="B215" s="15"/>
      <c r="C215" s="15"/>
      <c r="D215" s="15"/>
      <c r="E215" s="62"/>
      <c r="F215" s="62" t="n">
        <f aca="false">D215*E215</f>
        <v>0</v>
      </c>
      <c r="G215" s="15"/>
      <c r="H215" s="62"/>
      <c r="I215" s="62" t="n">
        <f aca="false">G215*H215</f>
        <v>0</v>
      </c>
      <c r="J215" s="15"/>
      <c r="K215" s="62"/>
      <c r="L215" s="62" t="n">
        <f aca="false">J215*K215</f>
        <v>0</v>
      </c>
      <c r="M215" s="15"/>
    </row>
    <row r="216" customFormat="false" ht="15.75" hidden="false" customHeight="true" outlineLevel="0" collapsed="false">
      <c r="A216" s="15" t="n">
        <v>7</v>
      </c>
      <c r="B216" s="15"/>
      <c r="C216" s="15"/>
      <c r="D216" s="15"/>
      <c r="E216" s="62"/>
      <c r="F216" s="62" t="n">
        <f aca="false">D216*E216</f>
        <v>0</v>
      </c>
      <c r="G216" s="15"/>
      <c r="H216" s="62"/>
      <c r="I216" s="62" t="n">
        <f aca="false">G216*H216</f>
        <v>0</v>
      </c>
      <c r="J216" s="15"/>
      <c r="K216" s="62"/>
      <c r="L216" s="62" t="n">
        <f aca="false">J216*K216</f>
        <v>0</v>
      </c>
      <c r="M216" s="15"/>
    </row>
    <row r="217" customFormat="false" ht="15.75" hidden="false" customHeight="true" outlineLevel="0" collapsed="false">
      <c r="A217" s="15" t="n">
        <v>7</v>
      </c>
      <c r="B217" s="15"/>
      <c r="C217" s="15"/>
      <c r="D217" s="15"/>
      <c r="E217" s="62"/>
      <c r="F217" s="62" t="n">
        <f aca="false">D217*E217</f>
        <v>0</v>
      </c>
      <c r="G217" s="15"/>
      <c r="H217" s="62"/>
      <c r="I217" s="62" t="n">
        <f aca="false">G217*H217</f>
        <v>0</v>
      </c>
      <c r="J217" s="15"/>
      <c r="K217" s="62"/>
      <c r="L217" s="62" t="n">
        <f aca="false">J217*K217</f>
        <v>0</v>
      </c>
      <c r="M217" s="15"/>
    </row>
    <row r="218" customFormat="false" ht="15.75" hidden="false" customHeight="true" outlineLevel="0" collapsed="false">
      <c r="A218" s="15" t="n">
        <v>7</v>
      </c>
      <c r="B218" s="15"/>
      <c r="C218" s="15"/>
      <c r="D218" s="15"/>
      <c r="E218" s="62"/>
      <c r="F218" s="62" t="n">
        <f aca="false">D218*E218</f>
        <v>0</v>
      </c>
      <c r="G218" s="15"/>
      <c r="H218" s="62"/>
      <c r="I218" s="62" t="n">
        <f aca="false">G218*H218</f>
        <v>0</v>
      </c>
      <c r="J218" s="15"/>
      <c r="K218" s="62"/>
      <c r="L218" s="62" t="n">
        <f aca="false">J218*K218</f>
        <v>0</v>
      </c>
      <c r="M218" s="15"/>
    </row>
    <row r="219" customFormat="false" ht="15.75" hidden="false" customHeight="true" outlineLevel="0" collapsed="false">
      <c r="A219" s="15" t="n">
        <v>7</v>
      </c>
      <c r="B219" s="15"/>
      <c r="C219" s="15"/>
      <c r="D219" s="15"/>
      <c r="E219" s="62"/>
      <c r="F219" s="62" t="n">
        <f aca="false">D219*E219</f>
        <v>0</v>
      </c>
      <c r="G219" s="15"/>
      <c r="H219" s="62"/>
      <c r="I219" s="62" t="n">
        <f aca="false">G219*H219</f>
        <v>0</v>
      </c>
      <c r="J219" s="15"/>
      <c r="K219" s="62"/>
      <c r="L219" s="62" t="n">
        <f aca="false">J219*K219</f>
        <v>0</v>
      </c>
      <c r="M219" s="15"/>
    </row>
    <row r="220" customFormat="false" ht="15.75" hidden="false" customHeight="true" outlineLevel="0" collapsed="false">
      <c r="A220" s="15" t="n">
        <v>7</v>
      </c>
      <c r="B220" s="15"/>
      <c r="C220" s="15"/>
      <c r="D220" s="15"/>
      <c r="E220" s="62"/>
      <c r="F220" s="62" t="n">
        <f aca="false">D220*E220</f>
        <v>0</v>
      </c>
      <c r="G220" s="15"/>
      <c r="H220" s="62"/>
      <c r="I220" s="62" t="n">
        <f aca="false">G220*H220</f>
        <v>0</v>
      </c>
      <c r="J220" s="15"/>
      <c r="K220" s="62"/>
      <c r="L220" s="62" t="n">
        <f aca="false">J220*K220</f>
        <v>0</v>
      </c>
      <c r="M220" s="15"/>
    </row>
    <row r="221" customFormat="false" ht="15.75" hidden="false" customHeight="true" outlineLevel="0" collapsed="false">
      <c r="A221" s="15" t="n">
        <v>7</v>
      </c>
      <c r="B221" s="15"/>
      <c r="C221" s="15"/>
      <c r="D221" s="15"/>
      <c r="E221" s="62"/>
      <c r="F221" s="62" t="n">
        <f aca="false">D221*E221</f>
        <v>0</v>
      </c>
      <c r="G221" s="15"/>
      <c r="H221" s="62"/>
      <c r="I221" s="62" t="n">
        <f aca="false">G221*H221</f>
        <v>0</v>
      </c>
      <c r="J221" s="15"/>
      <c r="K221" s="62"/>
      <c r="L221" s="62" t="n">
        <f aca="false">J221*K221</f>
        <v>0</v>
      </c>
      <c r="M221" s="15"/>
    </row>
    <row r="222" customFormat="false" ht="15.75" hidden="false" customHeight="true" outlineLevel="0" collapsed="false">
      <c r="A222" s="15" t="n">
        <v>7</v>
      </c>
      <c r="B222" s="15"/>
      <c r="C222" s="15"/>
      <c r="D222" s="15"/>
      <c r="E222" s="62"/>
      <c r="F222" s="62" t="n">
        <f aca="false">D222*E222</f>
        <v>0</v>
      </c>
      <c r="G222" s="15"/>
      <c r="H222" s="62"/>
      <c r="I222" s="62" t="n">
        <f aca="false">G222*H222</f>
        <v>0</v>
      </c>
      <c r="J222" s="15"/>
      <c r="K222" s="62"/>
      <c r="L222" s="62" t="n">
        <f aca="false">J222*K222</f>
        <v>0</v>
      </c>
      <c r="M222" s="15"/>
    </row>
    <row r="223" customFormat="false" ht="15.75" hidden="false" customHeight="true" outlineLevel="0" collapsed="false">
      <c r="A223" s="15" t="n">
        <v>7</v>
      </c>
      <c r="B223" s="15"/>
      <c r="C223" s="15"/>
      <c r="D223" s="15"/>
      <c r="E223" s="62"/>
      <c r="F223" s="62" t="n">
        <f aca="false">D223*E223</f>
        <v>0</v>
      </c>
      <c r="G223" s="15"/>
      <c r="H223" s="62"/>
      <c r="I223" s="62" t="n">
        <f aca="false">G223*H223</f>
        <v>0</v>
      </c>
      <c r="J223" s="15"/>
      <c r="K223" s="62"/>
      <c r="L223" s="62" t="n">
        <f aca="false">J223*K223</f>
        <v>0</v>
      </c>
      <c r="M223" s="15"/>
    </row>
    <row r="224" customFormat="false" ht="15.75" hidden="false" customHeight="true" outlineLevel="0" collapsed="false">
      <c r="A224" s="15" t="n">
        <v>7</v>
      </c>
      <c r="B224" s="15"/>
      <c r="C224" s="15"/>
      <c r="D224" s="15"/>
      <c r="E224" s="62"/>
      <c r="F224" s="62" t="n">
        <f aca="false">D224*E224</f>
        <v>0</v>
      </c>
      <c r="G224" s="15"/>
      <c r="H224" s="62"/>
      <c r="I224" s="62" t="n">
        <f aca="false">G224*H224</f>
        <v>0</v>
      </c>
      <c r="J224" s="15"/>
      <c r="K224" s="62"/>
      <c r="L224" s="62" t="n">
        <f aca="false">J224*K224</f>
        <v>0</v>
      </c>
      <c r="M224" s="15"/>
    </row>
    <row r="225" customFormat="false" ht="15.75" hidden="false" customHeight="true" outlineLevel="0" collapsed="false">
      <c r="A225" s="15" t="n">
        <v>7</v>
      </c>
      <c r="B225" s="15"/>
      <c r="C225" s="15"/>
      <c r="D225" s="15"/>
      <c r="E225" s="62"/>
      <c r="F225" s="62" t="n">
        <f aca="false">D225*E225</f>
        <v>0</v>
      </c>
      <c r="G225" s="15"/>
      <c r="H225" s="62"/>
      <c r="I225" s="62" t="n">
        <f aca="false">G225*H225</f>
        <v>0</v>
      </c>
      <c r="J225" s="15"/>
      <c r="K225" s="62"/>
      <c r="L225" s="62" t="n">
        <f aca="false">J225*K225</f>
        <v>0</v>
      </c>
      <c r="M225" s="15"/>
    </row>
    <row r="226" customFormat="false" ht="15.75" hidden="false" customHeight="true" outlineLevel="0" collapsed="false">
      <c r="A226" s="15" t="n">
        <v>7</v>
      </c>
      <c r="B226" s="15"/>
      <c r="C226" s="15"/>
      <c r="D226" s="15"/>
      <c r="E226" s="62"/>
      <c r="F226" s="62" t="n">
        <f aca="false">D226*E226</f>
        <v>0</v>
      </c>
      <c r="G226" s="15"/>
      <c r="H226" s="62"/>
      <c r="I226" s="62" t="n">
        <f aca="false">G226*H226</f>
        <v>0</v>
      </c>
      <c r="J226" s="15"/>
      <c r="K226" s="62"/>
      <c r="L226" s="62" t="n">
        <f aca="false">J226*K226</f>
        <v>0</v>
      </c>
      <c r="M226" s="15"/>
    </row>
    <row r="227" customFormat="false" ht="15.75" hidden="false" customHeight="true" outlineLevel="0" collapsed="false">
      <c r="A227" s="15" t="n">
        <v>7</v>
      </c>
      <c r="B227" s="15"/>
      <c r="C227" s="15"/>
      <c r="D227" s="15"/>
      <c r="E227" s="62"/>
      <c r="F227" s="62" t="n">
        <f aca="false">D227*E227</f>
        <v>0</v>
      </c>
      <c r="G227" s="15"/>
      <c r="H227" s="62"/>
      <c r="I227" s="62" t="n">
        <f aca="false">G227*H227</f>
        <v>0</v>
      </c>
      <c r="J227" s="15"/>
      <c r="K227" s="62"/>
      <c r="L227" s="62" t="n">
        <f aca="false">J227*K227</f>
        <v>0</v>
      </c>
      <c r="M227" s="15"/>
    </row>
    <row r="228" customFormat="false" ht="15.75" hidden="false" customHeight="true" outlineLevel="0" collapsed="false">
      <c r="A228" s="15" t="n">
        <v>7</v>
      </c>
      <c r="B228" s="15"/>
      <c r="C228" s="15"/>
      <c r="D228" s="15"/>
      <c r="E228" s="62"/>
      <c r="F228" s="62" t="n">
        <f aca="false">D228*E228</f>
        <v>0</v>
      </c>
      <c r="G228" s="15"/>
      <c r="H228" s="62"/>
      <c r="I228" s="62" t="n">
        <f aca="false">G228*H228</f>
        <v>0</v>
      </c>
      <c r="J228" s="15"/>
      <c r="K228" s="62"/>
      <c r="L228" s="62" t="n">
        <f aca="false">J228*K228</f>
        <v>0</v>
      </c>
      <c r="M228" s="15"/>
    </row>
    <row r="229" customFormat="false" ht="15.75" hidden="false" customHeight="true" outlineLevel="0" collapsed="false">
      <c r="A229" s="15" t="n">
        <v>7</v>
      </c>
      <c r="B229" s="15"/>
      <c r="C229" s="15"/>
      <c r="D229" s="15"/>
      <c r="E229" s="62"/>
      <c r="F229" s="62" t="n">
        <f aca="false">D229*E229</f>
        <v>0</v>
      </c>
      <c r="G229" s="15"/>
      <c r="H229" s="62"/>
      <c r="I229" s="62" t="n">
        <f aca="false">G229*H229</f>
        <v>0</v>
      </c>
      <c r="J229" s="15"/>
      <c r="K229" s="62"/>
      <c r="L229" s="62" t="n">
        <f aca="false">J229*K229</f>
        <v>0</v>
      </c>
      <c r="M229" s="15"/>
    </row>
    <row r="230" customFormat="false" ht="15.75" hidden="false" customHeight="true" outlineLevel="0" collapsed="false">
      <c r="A230" s="15" t="n">
        <v>7</v>
      </c>
      <c r="B230" s="15"/>
      <c r="C230" s="15"/>
      <c r="D230" s="15"/>
      <c r="E230" s="62"/>
      <c r="F230" s="62" t="n">
        <f aca="false">D230*E230</f>
        <v>0</v>
      </c>
      <c r="G230" s="15"/>
      <c r="H230" s="62"/>
      <c r="I230" s="62" t="n">
        <f aca="false">G230*H230</f>
        <v>0</v>
      </c>
      <c r="J230" s="15"/>
      <c r="K230" s="62"/>
      <c r="L230" s="62" t="n">
        <f aca="false">J230*K230</f>
        <v>0</v>
      </c>
      <c r="M230" s="15"/>
    </row>
    <row r="231" customFormat="false" ht="15.75" hidden="false" customHeight="true" outlineLevel="0" collapsed="false">
      <c r="A231" s="15" t="n">
        <v>7</v>
      </c>
      <c r="B231" s="15"/>
      <c r="C231" s="15"/>
      <c r="D231" s="15"/>
      <c r="E231" s="62"/>
      <c r="F231" s="62" t="n">
        <f aca="false">D231*E231</f>
        <v>0</v>
      </c>
      <c r="G231" s="15"/>
      <c r="H231" s="62"/>
      <c r="I231" s="62" t="n">
        <f aca="false">G231*H231</f>
        <v>0</v>
      </c>
      <c r="J231" s="15"/>
      <c r="K231" s="62"/>
      <c r="L231" s="62" t="n">
        <f aca="false">J231*K231</f>
        <v>0</v>
      </c>
      <c r="M231" s="15"/>
    </row>
    <row r="232" customFormat="false" ht="15.75" hidden="false" customHeight="true" outlineLevel="0" collapsed="false">
      <c r="A232" s="15" t="n">
        <v>7</v>
      </c>
      <c r="B232" s="15"/>
      <c r="C232" s="15"/>
      <c r="D232" s="15"/>
      <c r="E232" s="62"/>
      <c r="F232" s="62" t="n">
        <f aca="false">D232*E232</f>
        <v>0</v>
      </c>
      <c r="G232" s="15"/>
      <c r="H232" s="62"/>
      <c r="I232" s="62" t="n">
        <f aca="false">G232*H232</f>
        <v>0</v>
      </c>
      <c r="J232" s="15"/>
      <c r="K232" s="62"/>
      <c r="L232" s="62" t="n">
        <f aca="false">J232*K232</f>
        <v>0</v>
      </c>
      <c r="M232" s="15"/>
    </row>
    <row r="233" customFormat="false" ht="15.75" hidden="false" customHeight="true" outlineLevel="0" collapsed="false">
      <c r="A233" s="15" t="n">
        <v>7</v>
      </c>
      <c r="B233" s="15"/>
      <c r="C233" s="15"/>
      <c r="D233" s="15"/>
      <c r="E233" s="62"/>
      <c r="F233" s="62" t="n">
        <f aca="false">D233*E233</f>
        <v>0</v>
      </c>
      <c r="G233" s="15"/>
      <c r="H233" s="62"/>
      <c r="I233" s="62" t="n">
        <f aca="false">G233*H233</f>
        <v>0</v>
      </c>
      <c r="J233" s="15"/>
      <c r="K233" s="62"/>
      <c r="L233" s="62" t="n">
        <f aca="false">J233*K233</f>
        <v>0</v>
      </c>
      <c r="M233" s="15"/>
    </row>
    <row r="234" customFormat="false" ht="15.75" hidden="false" customHeight="true" outlineLevel="0" collapsed="false">
      <c r="A234" s="15" t="n">
        <v>7</v>
      </c>
      <c r="B234" s="15"/>
      <c r="C234" s="15"/>
      <c r="D234" s="15"/>
      <c r="E234" s="62"/>
      <c r="F234" s="62" t="n">
        <f aca="false">D234*E234</f>
        <v>0</v>
      </c>
      <c r="G234" s="15"/>
      <c r="H234" s="62"/>
      <c r="I234" s="62" t="n">
        <f aca="false">G234*H234</f>
        <v>0</v>
      </c>
      <c r="J234" s="15"/>
      <c r="K234" s="62"/>
      <c r="L234" s="62" t="n">
        <f aca="false">J234*K234</f>
        <v>0</v>
      </c>
      <c r="M234" s="15"/>
    </row>
    <row r="235" customFormat="false" ht="15.75" hidden="false" customHeight="true" outlineLevel="0" collapsed="false">
      <c r="A235" s="15" t="n">
        <v>7</v>
      </c>
      <c r="B235" s="15"/>
      <c r="C235" s="15"/>
      <c r="D235" s="15"/>
      <c r="E235" s="62"/>
      <c r="F235" s="62" t="n">
        <f aca="false">D235*E235</f>
        <v>0</v>
      </c>
      <c r="G235" s="15"/>
      <c r="H235" s="62"/>
      <c r="I235" s="62" t="n">
        <f aca="false">G235*H235</f>
        <v>0</v>
      </c>
      <c r="J235" s="15"/>
      <c r="K235" s="62"/>
      <c r="L235" s="62" t="n">
        <f aca="false">J235*K235</f>
        <v>0</v>
      </c>
      <c r="M235" s="15"/>
    </row>
    <row r="236" customFormat="false" ht="15.75" hidden="false" customHeight="true" outlineLevel="0" collapsed="false">
      <c r="A236" s="15"/>
      <c r="B236" s="15"/>
      <c r="C236" s="15" t="s">
        <v>199</v>
      </c>
      <c r="D236" s="15" t="n">
        <f aca="false">SUM(D209:D235)</f>
        <v>0</v>
      </c>
      <c r="E236" s="62"/>
      <c r="F236" s="62" t="n">
        <f aca="false">SUM(F209:F235)</f>
        <v>0</v>
      </c>
      <c r="G236" s="15" t="n">
        <f aca="false">SUM(G209:G235)</f>
        <v>0</v>
      </c>
      <c r="H236" s="62"/>
      <c r="I236" s="62" t="n">
        <f aca="false">SUM(I209:I235)</f>
        <v>0</v>
      </c>
      <c r="J236" s="15"/>
      <c r="K236" s="62"/>
      <c r="L236" s="62"/>
      <c r="M236" s="15"/>
    </row>
    <row r="237" customFormat="false" ht="15.75" hidden="false" customHeight="true" outlineLevel="0" collapsed="false">
      <c r="A237" s="15"/>
      <c r="B237" s="15"/>
      <c r="C237" s="15" t="s">
        <v>200</v>
      </c>
      <c r="D237" s="15" t="n">
        <f aca="false">D236+D203</f>
        <v>0</v>
      </c>
      <c r="E237" s="15"/>
      <c r="F237" s="62" t="n">
        <f aca="false">F236+F203</f>
        <v>0</v>
      </c>
      <c r="G237" s="15" t="n">
        <f aca="false">G236+G203</f>
        <v>0</v>
      </c>
      <c r="H237" s="15"/>
      <c r="I237" s="62" t="n">
        <f aca="false">I236+I203</f>
        <v>0</v>
      </c>
      <c r="J237" s="15"/>
      <c r="K237" s="15"/>
      <c r="L237" s="15"/>
      <c r="M237" s="15"/>
    </row>
    <row r="238" customFormat="false" ht="15.75" hidden="false" customHeight="true" outlineLevel="0" collapsed="false">
      <c r="A238" s="137"/>
      <c r="B238" s="137" t="s">
        <v>201</v>
      </c>
      <c r="C238" s="137"/>
      <c r="D238" s="137"/>
      <c r="E238" s="137"/>
      <c r="F238" s="137"/>
      <c r="G238" s="137"/>
      <c r="H238" s="137"/>
      <c r="I238" s="137"/>
      <c r="J238" s="137"/>
      <c r="K238" s="137"/>
      <c r="L238" s="137"/>
      <c r="M238" s="137"/>
    </row>
    <row r="239" customFormat="false" ht="27" hidden="false" customHeight="true" outlineLevel="0" collapsed="false">
      <c r="A239" s="132" t="s">
        <v>187</v>
      </c>
      <c r="B239" s="132"/>
      <c r="C239" s="132"/>
      <c r="D239" s="132"/>
      <c r="E239" s="132"/>
      <c r="F239" s="132"/>
      <c r="G239" s="132"/>
      <c r="H239" s="132"/>
      <c r="I239" s="132"/>
      <c r="J239" s="132"/>
      <c r="K239" s="132"/>
      <c r="L239" s="132"/>
      <c r="M239" s="132"/>
    </row>
    <row r="240" customFormat="false" ht="15.75" hidden="false" customHeight="true" outlineLevel="0" collapsed="false">
      <c r="A240" s="133" t="s">
        <v>188</v>
      </c>
      <c r="B240" s="133"/>
      <c r="C240" s="133"/>
      <c r="D240" s="133"/>
      <c r="E240" s="133"/>
      <c r="F240" s="134"/>
      <c r="G240" s="134"/>
      <c r="H240" s="134"/>
      <c r="I240" s="134"/>
      <c r="J240" s="134"/>
      <c r="K240" s="134"/>
      <c r="L240" s="134"/>
      <c r="M240" s="134"/>
    </row>
    <row r="241" customFormat="false" ht="15.75" hidden="false" customHeight="true" outlineLevel="0" collapsed="false">
      <c r="A241" s="135" t="s">
        <v>189</v>
      </c>
      <c r="B241" s="135"/>
      <c r="C241" s="136"/>
      <c r="D241" s="136" t="s">
        <v>190</v>
      </c>
      <c r="E241" s="136"/>
      <c r="F241" s="136"/>
      <c r="G241" s="136" t="s">
        <v>191</v>
      </c>
      <c r="H241" s="136"/>
      <c r="I241" s="136"/>
      <c r="J241" s="136" t="s">
        <v>192</v>
      </c>
      <c r="K241" s="136"/>
      <c r="L241" s="136"/>
      <c r="M241" s="136" t="s">
        <v>193</v>
      </c>
    </row>
    <row r="242" customFormat="false" ht="15.75" hidden="false" customHeight="true" outlineLevel="0" collapsed="false">
      <c r="A242" s="136" t="s">
        <v>194</v>
      </c>
      <c r="B242" s="136" t="s">
        <v>195</v>
      </c>
      <c r="C242" s="136" t="s">
        <v>196</v>
      </c>
      <c r="D242" s="136" t="s">
        <v>154</v>
      </c>
      <c r="E242" s="136" t="s">
        <v>197</v>
      </c>
      <c r="F242" s="136" t="s">
        <v>155</v>
      </c>
      <c r="G242" s="136" t="s">
        <v>154</v>
      </c>
      <c r="H242" s="136" t="s">
        <v>197</v>
      </c>
      <c r="I242" s="136" t="s">
        <v>155</v>
      </c>
      <c r="J242" s="136" t="s">
        <v>154</v>
      </c>
      <c r="K242" s="136" t="s">
        <v>197</v>
      </c>
      <c r="L242" s="136" t="s">
        <v>155</v>
      </c>
      <c r="M242" s="136"/>
    </row>
    <row r="243" customFormat="false" ht="15.75" hidden="false" customHeight="true" outlineLevel="0" collapsed="false">
      <c r="A243" s="15"/>
      <c r="B243" s="15"/>
      <c r="C243" s="15" t="s">
        <v>202</v>
      </c>
      <c r="D243" s="15"/>
      <c r="E243" s="62"/>
      <c r="F243" s="62" t="n">
        <f aca="false">D243*E243</f>
        <v>0</v>
      </c>
      <c r="G243" s="15"/>
      <c r="H243" s="62"/>
      <c r="I243" s="62" t="n">
        <f aca="false">G243*H243</f>
        <v>0</v>
      </c>
      <c r="J243" s="15"/>
      <c r="K243" s="62"/>
      <c r="L243" s="62" t="n">
        <f aca="false">J243*K243</f>
        <v>0</v>
      </c>
      <c r="M243" s="15"/>
    </row>
    <row r="244" customFormat="false" ht="15.75" hidden="false" customHeight="true" outlineLevel="0" collapsed="false">
      <c r="A244" s="15" t="n">
        <v>8</v>
      </c>
      <c r="B244" s="15"/>
      <c r="C244" s="15"/>
      <c r="D244" s="15"/>
      <c r="E244" s="62"/>
      <c r="F244" s="62" t="n">
        <f aca="false">D244*E244</f>
        <v>0</v>
      </c>
      <c r="G244" s="15"/>
      <c r="H244" s="62"/>
      <c r="I244" s="62" t="n">
        <f aca="false">G244*H244</f>
        <v>0</v>
      </c>
      <c r="J244" s="15"/>
      <c r="K244" s="62"/>
      <c r="L244" s="62" t="n">
        <f aca="false">J244*K244</f>
        <v>0</v>
      </c>
      <c r="M244" s="15"/>
    </row>
    <row r="245" customFormat="false" ht="15.75" hidden="false" customHeight="true" outlineLevel="0" collapsed="false">
      <c r="A245" s="15" t="n">
        <v>8</v>
      </c>
      <c r="B245" s="15"/>
      <c r="C245" s="15"/>
      <c r="D245" s="15"/>
      <c r="E245" s="62"/>
      <c r="F245" s="62" t="n">
        <f aca="false">D245*E245</f>
        <v>0</v>
      </c>
      <c r="G245" s="15"/>
      <c r="H245" s="62"/>
      <c r="I245" s="62" t="n">
        <f aca="false">G245*H245</f>
        <v>0</v>
      </c>
      <c r="J245" s="15"/>
      <c r="K245" s="62"/>
      <c r="L245" s="62" t="n">
        <f aca="false">J245*K245</f>
        <v>0</v>
      </c>
      <c r="M245" s="15"/>
    </row>
    <row r="246" customFormat="false" ht="15.75" hidden="false" customHeight="true" outlineLevel="0" collapsed="false">
      <c r="A246" s="15" t="n">
        <v>8</v>
      </c>
      <c r="B246" s="15"/>
      <c r="C246" s="15"/>
      <c r="D246" s="15"/>
      <c r="E246" s="62"/>
      <c r="F246" s="62" t="n">
        <f aca="false">D246*E246</f>
        <v>0</v>
      </c>
      <c r="G246" s="15"/>
      <c r="H246" s="62"/>
      <c r="I246" s="62" t="n">
        <f aca="false">G246*H246</f>
        <v>0</v>
      </c>
      <c r="J246" s="15"/>
      <c r="K246" s="62"/>
      <c r="L246" s="62" t="n">
        <f aca="false">J246*K246</f>
        <v>0</v>
      </c>
      <c r="M246" s="15"/>
    </row>
    <row r="247" customFormat="false" ht="15.75" hidden="false" customHeight="true" outlineLevel="0" collapsed="false">
      <c r="A247" s="15" t="n">
        <v>8</v>
      </c>
      <c r="B247" s="15"/>
      <c r="C247" s="15"/>
      <c r="D247" s="15"/>
      <c r="E247" s="62"/>
      <c r="F247" s="62" t="n">
        <f aca="false">D247*E247</f>
        <v>0</v>
      </c>
      <c r="G247" s="15"/>
      <c r="H247" s="62"/>
      <c r="I247" s="62" t="n">
        <f aca="false">G247*H247</f>
        <v>0</v>
      </c>
      <c r="J247" s="15"/>
      <c r="K247" s="62"/>
      <c r="L247" s="62" t="n">
        <f aca="false">J247*K247</f>
        <v>0</v>
      </c>
      <c r="M247" s="15"/>
    </row>
    <row r="248" customFormat="false" ht="15.75" hidden="false" customHeight="true" outlineLevel="0" collapsed="false">
      <c r="A248" s="15" t="n">
        <v>8</v>
      </c>
      <c r="B248" s="15"/>
      <c r="C248" s="15"/>
      <c r="D248" s="15"/>
      <c r="E248" s="62"/>
      <c r="F248" s="62" t="n">
        <f aca="false">D248*E248</f>
        <v>0</v>
      </c>
      <c r="G248" s="15"/>
      <c r="H248" s="62"/>
      <c r="I248" s="62" t="n">
        <f aca="false">G248*H248</f>
        <v>0</v>
      </c>
      <c r="J248" s="15"/>
      <c r="K248" s="62"/>
      <c r="L248" s="62" t="n">
        <f aca="false">J248*K248</f>
        <v>0</v>
      </c>
      <c r="M248" s="15"/>
    </row>
    <row r="249" customFormat="false" ht="15.75" hidden="false" customHeight="true" outlineLevel="0" collapsed="false">
      <c r="A249" s="15" t="n">
        <v>8</v>
      </c>
      <c r="B249" s="15"/>
      <c r="C249" s="15"/>
      <c r="D249" s="15"/>
      <c r="E249" s="62"/>
      <c r="F249" s="62" t="n">
        <f aca="false">D249*E249</f>
        <v>0</v>
      </c>
      <c r="G249" s="15"/>
      <c r="H249" s="62"/>
      <c r="I249" s="62" t="n">
        <f aca="false">G249*H249</f>
        <v>0</v>
      </c>
      <c r="J249" s="15"/>
      <c r="K249" s="62"/>
      <c r="L249" s="62" t="n">
        <f aca="false">J249*K249</f>
        <v>0</v>
      </c>
      <c r="M249" s="15"/>
    </row>
    <row r="250" customFormat="false" ht="15.75" hidden="false" customHeight="true" outlineLevel="0" collapsed="false">
      <c r="A250" s="15" t="n">
        <v>8</v>
      </c>
      <c r="B250" s="15"/>
      <c r="C250" s="15"/>
      <c r="D250" s="15"/>
      <c r="E250" s="62"/>
      <c r="F250" s="62" t="n">
        <f aca="false">D250*E250</f>
        <v>0</v>
      </c>
      <c r="G250" s="15"/>
      <c r="H250" s="62"/>
      <c r="I250" s="62" t="n">
        <f aca="false">G250*H250</f>
        <v>0</v>
      </c>
      <c r="J250" s="15"/>
      <c r="K250" s="62"/>
      <c r="L250" s="62" t="n">
        <f aca="false">J250*K250</f>
        <v>0</v>
      </c>
      <c r="M250" s="15"/>
    </row>
    <row r="251" customFormat="false" ht="15.75" hidden="false" customHeight="true" outlineLevel="0" collapsed="false">
      <c r="A251" s="15" t="n">
        <v>8</v>
      </c>
      <c r="B251" s="15"/>
      <c r="C251" s="15"/>
      <c r="D251" s="15"/>
      <c r="E251" s="62"/>
      <c r="F251" s="62" t="n">
        <f aca="false">D251*E251</f>
        <v>0</v>
      </c>
      <c r="G251" s="15"/>
      <c r="H251" s="62"/>
      <c r="I251" s="62" t="n">
        <f aca="false">G251*H251</f>
        <v>0</v>
      </c>
      <c r="J251" s="15"/>
      <c r="K251" s="62"/>
      <c r="L251" s="62" t="n">
        <f aca="false">J251*K251</f>
        <v>0</v>
      </c>
      <c r="M251" s="15"/>
    </row>
    <row r="252" customFormat="false" ht="15.75" hidden="false" customHeight="true" outlineLevel="0" collapsed="false">
      <c r="A252" s="15" t="n">
        <v>8</v>
      </c>
      <c r="B252" s="15"/>
      <c r="C252" s="15"/>
      <c r="D252" s="15"/>
      <c r="E252" s="62"/>
      <c r="F252" s="62" t="n">
        <f aca="false">D252*E252</f>
        <v>0</v>
      </c>
      <c r="G252" s="15"/>
      <c r="H252" s="62"/>
      <c r="I252" s="62" t="n">
        <f aca="false">G252*H252</f>
        <v>0</v>
      </c>
      <c r="J252" s="15"/>
      <c r="K252" s="62"/>
      <c r="L252" s="62" t="n">
        <f aca="false">J252*K252</f>
        <v>0</v>
      </c>
      <c r="M252" s="15"/>
    </row>
    <row r="253" customFormat="false" ht="15.75" hidden="false" customHeight="true" outlineLevel="0" collapsed="false">
      <c r="A253" s="15" t="n">
        <v>8</v>
      </c>
      <c r="B253" s="15"/>
      <c r="C253" s="15"/>
      <c r="D253" s="15"/>
      <c r="E253" s="62"/>
      <c r="F253" s="62" t="n">
        <f aca="false">D253*E253</f>
        <v>0</v>
      </c>
      <c r="G253" s="15"/>
      <c r="H253" s="62"/>
      <c r="I253" s="62" t="n">
        <f aca="false">G253*H253</f>
        <v>0</v>
      </c>
      <c r="J253" s="15"/>
      <c r="K253" s="62"/>
      <c r="L253" s="62" t="n">
        <f aca="false">J253*K253</f>
        <v>0</v>
      </c>
      <c r="M253" s="15"/>
    </row>
    <row r="254" customFormat="false" ht="15.75" hidden="false" customHeight="true" outlineLevel="0" collapsed="false">
      <c r="A254" s="15" t="n">
        <v>8</v>
      </c>
      <c r="B254" s="15"/>
      <c r="C254" s="15"/>
      <c r="D254" s="15"/>
      <c r="E254" s="62"/>
      <c r="F254" s="62" t="n">
        <f aca="false">D254*E254</f>
        <v>0</v>
      </c>
      <c r="G254" s="15"/>
      <c r="H254" s="62"/>
      <c r="I254" s="62" t="n">
        <f aca="false">G254*H254</f>
        <v>0</v>
      </c>
      <c r="J254" s="15"/>
      <c r="K254" s="62"/>
      <c r="L254" s="62" t="n">
        <f aca="false">J254*K254</f>
        <v>0</v>
      </c>
      <c r="M254" s="15"/>
    </row>
    <row r="255" customFormat="false" ht="15.75" hidden="false" customHeight="true" outlineLevel="0" collapsed="false">
      <c r="A255" s="15" t="n">
        <v>8</v>
      </c>
      <c r="B255" s="15"/>
      <c r="C255" s="15"/>
      <c r="D255" s="15"/>
      <c r="E255" s="62"/>
      <c r="F255" s="62" t="n">
        <f aca="false">D255*E255</f>
        <v>0</v>
      </c>
      <c r="G255" s="15"/>
      <c r="H255" s="62"/>
      <c r="I255" s="62" t="n">
        <f aca="false">G255*H255</f>
        <v>0</v>
      </c>
      <c r="J255" s="15"/>
      <c r="K255" s="62"/>
      <c r="L255" s="62" t="n">
        <f aca="false">J255*K255</f>
        <v>0</v>
      </c>
      <c r="M255" s="15"/>
    </row>
    <row r="256" customFormat="false" ht="15.75" hidden="false" customHeight="true" outlineLevel="0" collapsed="false">
      <c r="A256" s="15" t="n">
        <v>8</v>
      </c>
      <c r="B256" s="15"/>
      <c r="C256" s="15"/>
      <c r="D256" s="15"/>
      <c r="E256" s="62"/>
      <c r="F256" s="62" t="n">
        <f aca="false">D256*E256</f>
        <v>0</v>
      </c>
      <c r="G256" s="15"/>
      <c r="H256" s="62"/>
      <c r="I256" s="62" t="n">
        <f aca="false">G256*H256</f>
        <v>0</v>
      </c>
      <c r="J256" s="15"/>
      <c r="K256" s="62"/>
      <c r="L256" s="62" t="n">
        <f aca="false">J256*K256</f>
        <v>0</v>
      </c>
      <c r="M256" s="15"/>
    </row>
    <row r="257" customFormat="false" ht="15.75" hidden="false" customHeight="true" outlineLevel="0" collapsed="false">
      <c r="A257" s="15" t="n">
        <v>8</v>
      </c>
      <c r="B257" s="15"/>
      <c r="C257" s="15"/>
      <c r="D257" s="15"/>
      <c r="E257" s="62"/>
      <c r="F257" s="62" t="n">
        <f aca="false">D257*E257</f>
        <v>0</v>
      </c>
      <c r="G257" s="15"/>
      <c r="H257" s="62"/>
      <c r="I257" s="62" t="n">
        <f aca="false">G257*H257</f>
        <v>0</v>
      </c>
      <c r="J257" s="15"/>
      <c r="K257" s="62"/>
      <c r="L257" s="62" t="n">
        <f aca="false">J257*K257</f>
        <v>0</v>
      </c>
      <c r="M257" s="15"/>
    </row>
    <row r="258" customFormat="false" ht="15.75" hidden="false" customHeight="true" outlineLevel="0" collapsed="false">
      <c r="A258" s="15" t="n">
        <v>8</v>
      </c>
      <c r="B258" s="15"/>
      <c r="C258" s="15"/>
      <c r="D258" s="15"/>
      <c r="E258" s="62"/>
      <c r="F258" s="62" t="n">
        <f aca="false">D258*E258</f>
        <v>0</v>
      </c>
      <c r="G258" s="15"/>
      <c r="H258" s="62"/>
      <c r="I258" s="62" t="n">
        <f aca="false">G258*H258</f>
        <v>0</v>
      </c>
      <c r="J258" s="15"/>
      <c r="K258" s="62"/>
      <c r="L258" s="62" t="n">
        <f aca="false">J258*K258</f>
        <v>0</v>
      </c>
      <c r="M258" s="15"/>
    </row>
    <row r="259" customFormat="false" ht="15.75" hidden="false" customHeight="true" outlineLevel="0" collapsed="false">
      <c r="A259" s="15" t="n">
        <v>8</v>
      </c>
      <c r="B259" s="15"/>
      <c r="C259" s="15"/>
      <c r="D259" s="15"/>
      <c r="E259" s="62"/>
      <c r="F259" s="62" t="n">
        <f aca="false">D259*E259</f>
        <v>0</v>
      </c>
      <c r="G259" s="15"/>
      <c r="H259" s="62"/>
      <c r="I259" s="62" t="n">
        <f aca="false">G259*H259</f>
        <v>0</v>
      </c>
      <c r="J259" s="15"/>
      <c r="K259" s="62"/>
      <c r="L259" s="62" t="n">
        <f aca="false">J259*K259</f>
        <v>0</v>
      </c>
      <c r="M259" s="15"/>
    </row>
    <row r="260" customFormat="false" ht="15.75" hidden="false" customHeight="true" outlineLevel="0" collapsed="false">
      <c r="A260" s="15" t="n">
        <v>8</v>
      </c>
      <c r="B260" s="15"/>
      <c r="C260" s="15"/>
      <c r="D260" s="15"/>
      <c r="E260" s="62"/>
      <c r="F260" s="62" t="n">
        <f aca="false">D260*E260</f>
        <v>0</v>
      </c>
      <c r="G260" s="15"/>
      <c r="H260" s="62"/>
      <c r="I260" s="62" t="n">
        <f aca="false">G260*H260</f>
        <v>0</v>
      </c>
      <c r="J260" s="15"/>
      <c r="K260" s="62"/>
      <c r="L260" s="62" t="n">
        <f aca="false">J260*K260</f>
        <v>0</v>
      </c>
      <c r="M260" s="15"/>
    </row>
    <row r="261" customFormat="false" ht="15.75" hidden="false" customHeight="true" outlineLevel="0" collapsed="false">
      <c r="A261" s="15" t="n">
        <v>8</v>
      </c>
      <c r="B261" s="15"/>
      <c r="C261" s="15"/>
      <c r="D261" s="15"/>
      <c r="E261" s="62"/>
      <c r="F261" s="62" t="n">
        <f aca="false">D261*E261</f>
        <v>0</v>
      </c>
      <c r="G261" s="15"/>
      <c r="H261" s="62"/>
      <c r="I261" s="62" t="n">
        <f aca="false">G261*H261</f>
        <v>0</v>
      </c>
      <c r="J261" s="15"/>
      <c r="K261" s="62"/>
      <c r="L261" s="62" t="n">
        <f aca="false">J261*K261</f>
        <v>0</v>
      </c>
      <c r="M261" s="15"/>
    </row>
    <row r="262" customFormat="false" ht="15.75" hidden="false" customHeight="true" outlineLevel="0" collapsed="false">
      <c r="A262" s="15" t="n">
        <v>8</v>
      </c>
      <c r="B262" s="15"/>
      <c r="C262" s="15"/>
      <c r="D262" s="15"/>
      <c r="E262" s="62"/>
      <c r="F262" s="62" t="n">
        <f aca="false">D262*E262</f>
        <v>0</v>
      </c>
      <c r="G262" s="15"/>
      <c r="H262" s="62"/>
      <c r="I262" s="62" t="n">
        <f aca="false">G262*H262</f>
        <v>0</v>
      </c>
      <c r="J262" s="15"/>
      <c r="K262" s="62"/>
      <c r="L262" s="62" t="n">
        <f aca="false">J262*K262</f>
        <v>0</v>
      </c>
      <c r="M262" s="15"/>
    </row>
    <row r="263" customFormat="false" ht="15.75" hidden="false" customHeight="true" outlineLevel="0" collapsed="false">
      <c r="A263" s="15" t="n">
        <v>8</v>
      </c>
      <c r="B263" s="15"/>
      <c r="C263" s="15"/>
      <c r="D263" s="15"/>
      <c r="E263" s="62"/>
      <c r="F263" s="62" t="n">
        <f aca="false">D263*E263</f>
        <v>0</v>
      </c>
      <c r="G263" s="15"/>
      <c r="H263" s="62"/>
      <c r="I263" s="62" t="n">
        <f aca="false">G263*H263</f>
        <v>0</v>
      </c>
      <c r="J263" s="15"/>
      <c r="K263" s="62"/>
      <c r="L263" s="62" t="n">
        <f aca="false">J263*K263</f>
        <v>0</v>
      </c>
      <c r="M263" s="15"/>
    </row>
    <row r="264" customFormat="false" ht="15.75" hidden="false" customHeight="true" outlineLevel="0" collapsed="false">
      <c r="A264" s="15" t="n">
        <v>8</v>
      </c>
      <c r="B264" s="15"/>
      <c r="C264" s="15"/>
      <c r="D264" s="15"/>
      <c r="E264" s="62"/>
      <c r="F264" s="62" t="n">
        <f aca="false">D264*E264</f>
        <v>0</v>
      </c>
      <c r="G264" s="15"/>
      <c r="H264" s="62"/>
      <c r="I264" s="62" t="n">
        <f aca="false">G264*H264</f>
        <v>0</v>
      </c>
      <c r="J264" s="15"/>
      <c r="K264" s="62"/>
      <c r="L264" s="62" t="n">
        <f aca="false">J264*K264</f>
        <v>0</v>
      </c>
      <c r="M264" s="15"/>
    </row>
    <row r="265" customFormat="false" ht="15.75" hidden="false" customHeight="true" outlineLevel="0" collapsed="false">
      <c r="A265" s="15" t="n">
        <v>8</v>
      </c>
      <c r="B265" s="15"/>
      <c r="C265" s="15"/>
      <c r="D265" s="15"/>
      <c r="E265" s="62"/>
      <c r="F265" s="62" t="n">
        <f aca="false">D265*E265</f>
        <v>0</v>
      </c>
      <c r="G265" s="15"/>
      <c r="H265" s="62"/>
      <c r="I265" s="62" t="n">
        <f aca="false">G265*H265</f>
        <v>0</v>
      </c>
      <c r="J265" s="15"/>
      <c r="K265" s="62"/>
      <c r="L265" s="62" t="n">
        <f aca="false">J265*K265</f>
        <v>0</v>
      </c>
      <c r="M265" s="15"/>
    </row>
    <row r="266" customFormat="false" ht="15.75" hidden="false" customHeight="true" outlineLevel="0" collapsed="false">
      <c r="A266" s="15" t="n">
        <v>8</v>
      </c>
      <c r="B266" s="15"/>
      <c r="C266" s="15"/>
      <c r="D266" s="15"/>
      <c r="E266" s="62"/>
      <c r="F266" s="62" t="n">
        <f aca="false">D266*E266</f>
        <v>0</v>
      </c>
      <c r="G266" s="15"/>
      <c r="H266" s="62"/>
      <c r="I266" s="62" t="n">
        <f aca="false">G266*H266</f>
        <v>0</v>
      </c>
      <c r="J266" s="15"/>
      <c r="K266" s="62"/>
      <c r="L266" s="62" t="n">
        <f aca="false">J266*K266</f>
        <v>0</v>
      </c>
      <c r="M266" s="15"/>
    </row>
    <row r="267" customFormat="false" ht="15.75" hidden="false" customHeight="true" outlineLevel="0" collapsed="false">
      <c r="A267" s="15" t="n">
        <v>8</v>
      </c>
      <c r="B267" s="15"/>
      <c r="C267" s="15"/>
      <c r="D267" s="15"/>
      <c r="E267" s="62"/>
      <c r="F267" s="62" t="n">
        <f aca="false">D267*E267</f>
        <v>0</v>
      </c>
      <c r="G267" s="15"/>
      <c r="H267" s="62"/>
      <c r="I267" s="62" t="n">
        <f aca="false">G267*H267</f>
        <v>0</v>
      </c>
      <c r="J267" s="15"/>
      <c r="K267" s="62"/>
      <c r="L267" s="62" t="n">
        <f aca="false">J267*K267</f>
        <v>0</v>
      </c>
      <c r="M267" s="15"/>
    </row>
    <row r="268" customFormat="false" ht="15.75" hidden="false" customHeight="true" outlineLevel="0" collapsed="false">
      <c r="A268" s="15" t="n">
        <v>8</v>
      </c>
      <c r="B268" s="15"/>
      <c r="C268" s="15"/>
      <c r="D268" s="15"/>
      <c r="E268" s="62"/>
      <c r="F268" s="62" t="n">
        <f aca="false">D268*E268</f>
        <v>0</v>
      </c>
      <c r="G268" s="15"/>
      <c r="H268" s="62"/>
      <c r="I268" s="62" t="n">
        <f aca="false">G268*H268</f>
        <v>0</v>
      </c>
      <c r="J268" s="15"/>
      <c r="K268" s="62"/>
      <c r="L268" s="62" t="n">
        <f aca="false">J268*K268</f>
        <v>0</v>
      </c>
      <c r="M268" s="15"/>
    </row>
    <row r="269" customFormat="false" ht="15.75" hidden="false" customHeight="true" outlineLevel="0" collapsed="false">
      <c r="A269" s="15" t="n">
        <v>8</v>
      </c>
      <c r="B269" s="15"/>
      <c r="C269" s="15"/>
      <c r="D269" s="15"/>
      <c r="E269" s="62"/>
      <c r="F269" s="62" t="n">
        <f aca="false">D269*E269</f>
        <v>0</v>
      </c>
      <c r="G269" s="15"/>
      <c r="H269" s="62"/>
      <c r="I269" s="62" t="n">
        <f aca="false">G269*H269</f>
        <v>0</v>
      </c>
      <c r="J269" s="15"/>
      <c r="K269" s="62"/>
      <c r="L269" s="62" t="n">
        <f aca="false">J269*K269</f>
        <v>0</v>
      </c>
      <c r="M269" s="15"/>
    </row>
    <row r="270" customFormat="false" ht="15.75" hidden="false" customHeight="true" outlineLevel="0" collapsed="false">
      <c r="A270" s="15"/>
      <c r="B270" s="15"/>
      <c r="C270" s="15" t="s">
        <v>199</v>
      </c>
      <c r="D270" s="15" t="n">
        <f aca="false">SUM(D243:D269)</f>
        <v>0</v>
      </c>
      <c r="E270" s="62"/>
      <c r="F270" s="62" t="n">
        <f aca="false">SUM(F243:F269)</f>
        <v>0</v>
      </c>
      <c r="G270" s="15" t="n">
        <f aca="false">SUM(G243:G269)</f>
        <v>0</v>
      </c>
      <c r="H270" s="62"/>
      <c r="I270" s="62" t="n">
        <f aca="false">SUM(I243:I269)</f>
        <v>0</v>
      </c>
      <c r="J270" s="15"/>
      <c r="K270" s="62"/>
      <c r="L270" s="62"/>
      <c r="M270" s="15"/>
    </row>
    <row r="271" customFormat="false" ht="15.75" hidden="false" customHeight="true" outlineLevel="0" collapsed="false">
      <c r="A271" s="15"/>
      <c r="B271" s="15"/>
      <c r="C271" s="15" t="s">
        <v>200</v>
      </c>
      <c r="D271" s="15" t="n">
        <f aca="false">D270+D237</f>
        <v>0</v>
      </c>
      <c r="E271" s="15"/>
      <c r="F271" s="62" t="n">
        <f aca="false">F270+F237</f>
        <v>0</v>
      </c>
      <c r="G271" s="15" t="n">
        <f aca="false">G270+G237</f>
        <v>0</v>
      </c>
      <c r="H271" s="15"/>
      <c r="I271" s="62" t="n">
        <f aca="false">I270+I237</f>
        <v>0</v>
      </c>
      <c r="J271" s="15"/>
      <c r="K271" s="15"/>
      <c r="L271" s="15"/>
      <c r="M271" s="15"/>
    </row>
    <row r="272" customFormat="false" ht="15.75" hidden="false" customHeight="true" outlineLevel="0" collapsed="false">
      <c r="A272" s="137"/>
      <c r="B272" s="137" t="s">
        <v>201</v>
      </c>
      <c r="C272" s="137"/>
      <c r="D272" s="137"/>
      <c r="E272" s="137"/>
      <c r="F272" s="137"/>
      <c r="G272" s="137"/>
      <c r="H272" s="137"/>
      <c r="I272" s="137"/>
      <c r="J272" s="137"/>
      <c r="K272" s="137"/>
      <c r="L272" s="137"/>
      <c r="M272" s="137"/>
    </row>
    <row r="273" customFormat="false" ht="27" hidden="false" customHeight="true" outlineLevel="0" collapsed="false">
      <c r="A273" s="132" t="s">
        <v>187</v>
      </c>
      <c r="B273" s="132"/>
      <c r="C273" s="132"/>
      <c r="D273" s="132"/>
      <c r="E273" s="132"/>
      <c r="F273" s="132"/>
      <c r="G273" s="132"/>
      <c r="H273" s="132"/>
      <c r="I273" s="132"/>
      <c r="J273" s="132"/>
      <c r="K273" s="132"/>
      <c r="L273" s="132"/>
      <c r="M273" s="132"/>
    </row>
    <row r="274" customFormat="false" ht="15.75" hidden="false" customHeight="true" outlineLevel="0" collapsed="false">
      <c r="A274" s="133" t="s">
        <v>188</v>
      </c>
      <c r="B274" s="133"/>
      <c r="C274" s="133"/>
      <c r="D274" s="133"/>
      <c r="E274" s="133"/>
      <c r="F274" s="134"/>
      <c r="G274" s="134"/>
      <c r="H274" s="134"/>
      <c r="I274" s="134"/>
      <c r="J274" s="134"/>
      <c r="K274" s="134"/>
      <c r="L274" s="134"/>
      <c r="M274" s="134"/>
    </row>
    <row r="275" customFormat="false" ht="15.75" hidden="false" customHeight="true" outlineLevel="0" collapsed="false">
      <c r="A275" s="135" t="s">
        <v>189</v>
      </c>
      <c r="B275" s="135"/>
      <c r="C275" s="136"/>
      <c r="D275" s="136" t="s">
        <v>190</v>
      </c>
      <c r="E275" s="136"/>
      <c r="F275" s="136"/>
      <c r="G275" s="136" t="s">
        <v>191</v>
      </c>
      <c r="H275" s="136"/>
      <c r="I275" s="136"/>
      <c r="J275" s="136" t="s">
        <v>192</v>
      </c>
      <c r="K275" s="136"/>
      <c r="L275" s="136"/>
      <c r="M275" s="136" t="s">
        <v>193</v>
      </c>
    </row>
    <row r="276" customFormat="false" ht="15.75" hidden="false" customHeight="true" outlineLevel="0" collapsed="false">
      <c r="A276" s="136" t="s">
        <v>194</v>
      </c>
      <c r="B276" s="136" t="s">
        <v>195</v>
      </c>
      <c r="C276" s="136" t="s">
        <v>196</v>
      </c>
      <c r="D276" s="136" t="s">
        <v>154</v>
      </c>
      <c r="E276" s="136" t="s">
        <v>197</v>
      </c>
      <c r="F276" s="136" t="s">
        <v>155</v>
      </c>
      <c r="G276" s="136" t="s">
        <v>154</v>
      </c>
      <c r="H276" s="136" t="s">
        <v>197</v>
      </c>
      <c r="I276" s="136" t="s">
        <v>155</v>
      </c>
      <c r="J276" s="136" t="s">
        <v>154</v>
      </c>
      <c r="K276" s="136" t="s">
        <v>197</v>
      </c>
      <c r="L276" s="136" t="s">
        <v>155</v>
      </c>
      <c r="M276" s="136"/>
    </row>
    <row r="277" customFormat="false" ht="15.75" hidden="false" customHeight="true" outlineLevel="0" collapsed="false">
      <c r="A277" s="15"/>
      <c r="B277" s="15"/>
      <c r="C277" s="15" t="s">
        <v>202</v>
      </c>
      <c r="D277" s="15"/>
      <c r="E277" s="62"/>
      <c r="F277" s="62" t="n">
        <f aca="false">D277*E277</f>
        <v>0</v>
      </c>
      <c r="G277" s="15"/>
      <c r="H277" s="62"/>
      <c r="I277" s="62" t="n">
        <f aca="false">G277*H277</f>
        <v>0</v>
      </c>
      <c r="J277" s="15"/>
      <c r="K277" s="62"/>
      <c r="L277" s="62" t="n">
        <f aca="false">J277*K277</f>
        <v>0</v>
      </c>
      <c r="M277" s="15"/>
    </row>
    <row r="278" customFormat="false" ht="15.75" hidden="false" customHeight="true" outlineLevel="0" collapsed="false">
      <c r="A278" s="15" t="n">
        <v>9</v>
      </c>
      <c r="B278" s="15"/>
      <c r="C278" s="15"/>
      <c r="D278" s="15"/>
      <c r="E278" s="62"/>
      <c r="F278" s="62" t="n">
        <f aca="false">D278*E278</f>
        <v>0</v>
      </c>
      <c r="G278" s="15"/>
      <c r="H278" s="62"/>
      <c r="I278" s="62" t="n">
        <f aca="false">G278*H278</f>
        <v>0</v>
      </c>
      <c r="J278" s="15"/>
      <c r="K278" s="62"/>
      <c r="L278" s="62" t="n">
        <f aca="false">J278*K278</f>
        <v>0</v>
      </c>
      <c r="M278" s="15"/>
    </row>
    <row r="279" customFormat="false" ht="15.75" hidden="false" customHeight="true" outlineLevel="0" collapsed="false">
      <c r="A279" s="15" t="n">
        <v>9</v>
      </c>
      <c r="B279" s="15"/>
      <c r="C279" s="15"/>
      <c r="D279" s="15"/>
      <c r="E279" s="62"/>
      <c r="F279" s="62" t="n">
        <f aca="false">D279*E279</f>
        <v>0</v>
      </c>
      <c r="G279" s="15"/>
      <c r="H279" s="62"/>
      <c r="I279" s="62" t="n">
        <f aca="false">G279*H279</f>
        <v>0</v>
      </c>
      <c r="J279" s="15"/>
      <c r="K279" s="62"/>
      <c r="L279" s="62" t="n">
        <f aca="false">J279*K279</f>
        <v>0</v>
      </c>
      <c r="M279" s="15"/>
    </row>
    <row r="280" customFormat="false" ht="15.75" hidden="false" customHeight="true" outlineLevel="0" collapsed="false">
      <c r="A280" s="15" t="n">
        <v>9</v>
      </c>
      <c r="B280" s="15"/>
      <c r="C280" s="15"/>
      <c r="D280" s="15"/>
      <c r="E280" s="62"/>
      <c r="F280" s="62" t="n">
        <f aca="false">D280*E280</f>
        <v>0</v>
      </c>
      <c r="G280" s="15"/>
      <c r="H280" s="62"/>
      <c r="I280" s="62" t="n">
        <f aca="false">G280*H280</f>
        <v>0</v>
      </c>
      <c r="J280" s="15"/>
      <c r="K280" s="62"/>
      <c r="L280" s="62" t="n">
        <f aca="false">J280*K280</f>
        <v>0</v>
      </c>
      <c r="M280" s="15"/>
    </row>
    <row r="281" customFormat="false" ht="15.75" hidden="false" customHeight="true" outlineLevel="0" collapsed="false">
      <c r="A281" s="15" t="n">
        <v>9</v>
      </c>
      <c r="B281" s="15"/>
      <c r="C281" s="15"/>
      <c r="D281" s="15"/>
      <c r="E281" s="62"/>
      <c r="F281" s="62" t="n">
        <f aca="false">D281*E281</f>
        <v>0</v>
      </c>
      <c r="G281" s="15"/>
      <c r="H281" s="62"/>
      <c r="I281" s="62" t="n">
        <f aca="false">G281*H281</f>
        <v>0</v>
      </c>
      <c r="J281" s="15"/>
      <c r="K281" s="62"/>
      <c r="L281" s="62" t="n">
        <f aca="false">J281*K281</f>
        <v>0</v>
      </c>
      <c r="M281" s="15"/>
    </row>
    <row r="282" customFormat="false" ht="15.75" hidden="false" customHeight="true" outlineLevel="0" collapsed="false">
      <c r="A282" s="15" t="n">
        <v>9</v>
      </c>
      <c r="B282" s="15"/>
      <c r="C282" s="15"/>
      <c r="D282" s="15"/>
      <c r="E282" s="62"/>
      <c r="F282" s="62" t="n">
        <f aca="false">D282*E282</f>
        <v>0</v>
      </c>
      <c r="G282" s="15"/>
      <c r="H282" s="62"/>
      <c r="I282" s="62" t="n">
        <f aca="false">G282*H282</f>
        <v>0</v>
      </c>
      <c r="J282" s="15"/>
      <c r="K282" s="62"/>
      <c r="L282" s="62" t="n">
        <f aca="false">J282*K282</f>
        <v>0</v>
      </c>
      <c r="M282" s="15"/>
    </row>
    <row r="283" customFormat="false" ht="15.75" hidden="false" customHeight="true" outlineLevel="0" collapsed="false">
      <c r="A283" s="15" t="n">
        <v>9</v>
      </c>
      <c r="B283" s="15"/>
      <c r="C283" s="15"/>
      <c r="D283" s="15"/>
      <c r="E283" s="62"/>
      <c r="F283" s="62" t="n">
        <f aca="false">D283*E283</f>
        <v>0</v>
      </c>
      <c r="G283" s="15"/>
      <c r="H283" s="62"/>
      <c r="I283" s="62" t="n">
        <f aca="false">G283*H283</f>
        <v>0</v>
      </c>
      <c r="J283" s="15"/>
      <c r="K283" s="62"/>
      <c r="L283" s="62" t="n">
        <f aca="false">J283*K283</f>
        <v>0</v>
      </c>
      <c r="M283" s="15"/>
    </row>
    <row r="284" customFormat="false" ht="15.75" hidden="false" customHeight="true" outlineLevel="0" collapsed="false">
      <c r="A284" s="15" t="n">
        <v>9</v>
      </c>
      <c r="B284" s="15"/>
      <c r="C284" s="15"/>
      <c r="D284" s="15"/>
      <c r="E284" s="62"/>
      <c r="F284" s="62" t="n">
        <f aca="false">D284*E284</f>
        <v>0</v>
      </c>
      <c r="G284" s="15"/>
      <c r="H284" s="62"/>
      <c r="I284" s="62" t="n">
        <f aca="false">G284*H284</f>
        <v>0</v>
      </c>
      <c r="J284" s="15"/>
      <c r="K284" s="62"/>
      <c r="L284" s="62" t="n">
        <f aca="false">J284*K284</f>
        <v>0</v>
      </c>
      <c r="M284" s="15"/>
    </row>
    <row r="285" customFormat="false" ht="15.75" hidden="false" customHeight="true" outlineLevel="0" collapsed="false">
      <c r="A285" s="15" t="n">
        <v>9</v>
      </c>
      <c r="B285" s="15"/>
      <c r="C285" s="15"/>
      <c r="D285" s="15"/>
      <c r="E285" s="62"/>
      <c r="F285" s="62" t="n">
        <f aca="false">D285*E285</f>
        <v>0</v>
      </c>
      <c r="G285" s="15"/>
      <c r="H285" s="62"/>
      <c r="I285" s="62" t="n">
        <f aca="false">G285*H285</f>
        <v>0</v>
      </c>
      <c r="J285" s="15"/>
      <c r="K285" s="62"/>
      <c r="L285" s="62" t="n">
        <f aca="false">J285*K285</f>
        <v>0</v>
      </c>
      <c r="M285" s="15"/>
    </row>
    <row r="286" customFormat="false" ht="15.75" hidden="false" customHeight="true" outlineLevel="0" collapsed="false">
      <c r="A286" s="15" t="n">
        <v>9</v>
      </c>
      <c r="B286" s="15"/>
      <c r="C286" s="15"/>
      <c r="D286" s="15"/>
      <c r="E286" s="62"/>
      <c r="F286" s="62" t="n">
        <f aca="false">D286*E286</f>
        <v>0</v>
      </c>
      <c r="G286" s="15"/>
      <c r="H286" s="62"/>
      <c r="I286" s="62" t="n">
        <f aca="false">G286*H286</f>
        <v>0</v>
      </c>
      <c r="J286" s="15"/>
      <c r="K286" s="62"/>
      <c r="L286" s="62" t="n">
        <f aca="false">J286*K286</f>
        <v>0</v>
      </c>
      <c r="M286" s="15"/>
    </row>
    <row r="287" customFormat="false" ht="15.75" hidden="false" customHeight="true" outlineLevel="0" collapsed="false">
      <c r="A287" s="15" t="n">
        <v>9</v>
      </c>
      <c r="B287" s="15"/>
      <c r="C287" s="15"/>
      <c r="D287" s="15"/>
      <c r="E287" s="62"/>
      <c r="F287" s="62" t="n">
        <f aca="false">D287*E287</f>
        <v>0</v>
      </c>
      <c r="G287" s="15"/>
      <c r="H287" s="62"/>
      <c r="I287" s="62" t="n">
        <f aca="false">G287*H287</f>
        <v>0</v>
      </c>
      <c r="J287" s="15"/>
      <c r="K287" s="62"/>
      <c r="L287" s="62" t="n">
        <f aca="false">J287*K287</f>
        <v>0</v>
      </c>
      <c r="M287" s="15"/>
    </row>
    <row r="288" customFormat="false" ht="15.75" hidden="false" customHeight="true" outlineLevel="0" collapsed="false">
      <c r="A288" s="15" t="n">
        <v>9</v>
      </c>
      <c r="B288" s="15"/>
      <c r="C288" s="15"/>
      <c r="D288" s="15"/>
      <c r="E288" s="62"/>
      <c r="F288" s="62" t="n">
        <f aca="false">D288*E288</f>
        <v>0</v>
      </c>
      <c r="G288" s="15"/>
      <c r="H288" s="62"/>
      <c r="I288" s="62" t="n">
        <f aca="false">G288*H288</f>
        <v>0</v>
      </c>
      <c r="J288" s="15"/>
      <c r="K288" s="62"/>
      <c r="L288" s="62" t="n">
        <f aca="false">J288*K288</f>
        <v>0</v>
      </c>
      <c r="M288" s="15"/>
    </row>
    <row r="289" customFormat="false" ht="15.75" hidden="false" customHeight="true" outlineLevel="0" collapsed="false">
      <c r="A289" s="15" t="n">
        <v>9</v>
      </c>
      <c r="B289" s="15"/>
      <c r="C289" s="15"/>
      <c r="D289" s="15"/>
      <c r="E289" s="62"/>
      <c r="F289" s="62" t="n">
        <f aca="false">D289*E289</f>
        <v>0</v>
      </c>
      <c r="G289" s="15"/>
      <c r="H289" s="62"/>
      <c r="I289" s="62" t="n">
        <f aca="false">G289*H289</f>
        <v>0</v>
      </c>
      <c r="J289" s="15"/>
      <c r="K289" s="62"/>
      <c r="L289" s="62" t="n">
        <f aca="false">J289*K289</f>
        <v>0</v>
      </c>
      <c r="M289" s="15"/>
    </row>
    <row r="290" customFormat="false" ht="15.75" hidden="false" customHeight="true" outlineLevel="0" collapsed="false">
      <c r="A290" s="15" t="n">
        <v>9</v>
      </c>
      <c r="B290" s="15"/>
      <c r="C290" s="15"/>
      <c r="D290" s="15"/>
      <c r="E290" s="62"/>
      <c r="F290" s="62" t="n">
        <f aca="false">D290*E290</f>
        <v>0</v>
      </c>
      <c r="G290" s="15"/>
      <c r="H290" s="62"/>
      <c r="I290" s="62" t="n">
        <f aca="false">G290*H290</f>
        <v>0</v>
      </c>
      <c r="J290" s="15"/>
      <c r="K290" s="62"/>
      <c r="L290" s="62" t="n">
        <f aca="false">J290*K290</f>
        <v>0</v>
      </c>
      <c r="M290" s="15"/>
    </row>
    <row r="291" customFormat="false" ht="15.75" hidden="false" customHeight="true" outlineLevel="0" collapsed="false">
      <c r="A291" s="15" t="n">
        <v>9</v>
      </c>
      <c r="B291" s="15"/>
      <c r="C291" s="15"/>
      <c r="D291" s="15"/>
      <c r="E291" s="62"/>
      <c r="F291" s="62" t="n">
        <f aca="false">D291*E291</f>
        <v>0</v>
      </c>
      <c r="G291" s="15"/>
      <c r="H291" s="62"/>
      <c r="I291" s="62" t="n">
        <f aca="false">G291*H291</f>
        <v>0</v>
      </c>
      <c r="J291" s="15"/>
      <c r="K291" s="62"/>
      <c r="L291" s="62" t="n">
        <f aca="false">J291*K291</f>
        <v>0</v>
      </c>
      <c r="M291" s="15"/>
    </row>
    <row r="292" customFormat="false" ht="15.75" hidden="false" customHeight="true" outlineLevel="0" collapsed="false">
      <c r="A292" s="15" t="n">
        <v>9</v>
      </c>
      <c r="B292" s="15"/>
      <c r="C292" s="15"/>
      <c r="D292" s="15"/>
      <c r="E292" s="62"/>
      <c r="F292" s="62" t="n">
        <f aca="false">D292*E292</f>
        <v>0</v>
      </c>
      <c r="G292" s="15"/>
      <c r="H292" s="62"/>
      <c r="I292" s="62" t="n">
        <f aca="false">G292*H292</f>
        <v>0</v>
      </c>
      <c r="J292" s="15"/>
      <c r="K292" s="62"/>
      <c r="L292" s="62" t="n">
        <f aca="false">J292*K292</f>
        <v>0</v>
      </c>
      <c r="M292" s="15"/>
    </row>
    <row r="293" customFormat="false" ht="15.75" hidden="false" customHeight="true" outlineLevel="0" collapsed="false">
      <c r="A293" s="15" t="n">
        <v>9</v>
      </c>
      <c r="B293" s="15"/>
      <c r="C293" s="15"/>
      <c r="D293" s="15"/>
      <c r="E293" s="62"/>
      <c r="F293" s="62" t="n">
        <f aca="false">D293*E293</f>
        <v>0</v>
      </c>
      <c r="G293" s="15"/>
      <c r="H293" s="62"/>
      <c r="I293" s="62" t="n">
        <f aca="false">G293*H293</f>
        <v>0</v>
      </c>
      <c r="J293" s="15"/>
      <c r="K293" s="62"/>
      <c r="L293" s="62" t="n">
        <f aca="false">J293*K293</f>
        <v>0</v>
      </c>
      <c r="M293" s="15"/>
    </row>
    <row r="294" customFormat="false" ht="15.75" hidden="false" customHeight="true" outlineLevel="0" collapsed="false">
      <c r="A294" s="15" t="n">
        <v>9</v>
      </c>
      <c r="B294" s="15"/>
      <c r="C294" s="15"/>
      <c r="D294" s="15"/>
      <c r="E294" s="62"/>
      <c r="F294" s="62" t="n">
        <f aca="false">D294*E294</f>
        <v>0</v>
      </c>
      <c r="G294" s="15"/>
      <c r="H294" s="62"/>
      <c r="I294" s="62" t="n">
        <f aca="false">G294*H294</f>
        <v>0</v>
      </c>
      <c r="J294" s="15"/>
      <c r="K294" s="62"/>
      <c r="L294" s="62" t="n">
        <f aca="false">J294*K294</f>
        <v>0</v>
      </c>
      <c r="M294" s="15"/>
    </row>
    <row r="295" customFormat="false" ht="15.75" hidden="false" customHeight="true" outlineLevel="0" collapsed="false">
      <c r="A295" s="15" t="n">
        <v>9</v>
      </c>
      <c r="B295" s="15"/>
      <c r="C295" s="15"/>
      <c r="D295" s="15"/>
      <c r="E295" s="62"/>
      <c r="F295" s="62" t="n">
        <f aca="false">D295*E295</f>
        <v>0</v>
      </c>
      <c r="G295" s="15"/>
      <c r="H295" s="62"/>
      <c r="I295" s="62" t="n">
        <f aca="false">G295*H295</f>
        <v>0</v>
      </c>
      <c r="J295" s="15"/>
      <c r="K295" s="62"/>
      <c r="L295" s="62" t="n">
        <f aca="false">J295*K295</f>
        <v>0</v>
      </c>
      <c r="M295" s="15"/>
    </row>
    <row r="296" customFormat="false" ht="15.75" hidden="false" customHeight="true" outlineLevel="0" collapsed="false">
      <c r="A296" s="15" t="n">
        <v>9</v>
      </c>
      <c r="B296" s="15"/>
      <c r="C296" s="15"/>
      <c r="D296" s="15"/>
      <c r="E296" s="62"/>
      <c r="F296" s="62" t="n">
        <f aca="false">D296*E296</f>
        <v>0</v>
      </c>
      <c r="G296" s="15"/>
      <c r="H296" s="62"/>
      <c r="I296" s="62" t="n">
        <f aca="false">G296*H296</f>
        <v>0</v>
      </c>
      <c r="J296" s="15"/>
      <c r="K296" s="62"/>
      <c r="L296" s="62" t="n">
        <f aca="false">J296*K296</f>
        <v>0</v>
      </c>
      <c r="M296" s="15"/>
    </row>
    <row r="297" customFormat="false" ht="15.75" hidden="false" customHeight="true" outlineLevel="0" collapsed="false">
      <c r="A297" s="15" t="n">
        <v>9</v>
      </c>
      <c r="B297" s="15"/>
      <c r="C297" s="15"/>
      <c r="D297" s="15"/>
      <c r="E297" s="62"/>
      <c r="F297" s="62" t="n">
        <f aca="false">D297*E297</f>
        <v>0</v>
      </c>
      <c r="G297" s="15"/>
      <c r="H297" s="62"/>
      <c r="I297" s="62" t="n">
        <f aca="false">G297*H297</f>
        <v>0</v>
      </c>
      <c r="J297" s="15"/>
      <c r="K297" s="62"/>
      <c r="L297" s="62" t="n">
        <f aca="false">J297*K297</f>
        <v>0</v>
      </c>
      <c r="M297" s="15"/>
    </row>
    <row r="298" customFormat="false" ht="15.75" hidden="false" customHeight="true" outlineLevel="0" collapsed="false">
      <c r="A298" s="15" t="n">
        <v>9</v>
      </c>
      <c r="B298" s="15"/>
      <c r="C298" s="15"/>
      <c r="D298" s="15"/>
      <c r="E298" s="62"/>
      <c r="F298" s="62" t="n">
        <f aca="false">D298*E298</f>
        <v>0</v>
      </c>
      <c r="G298" s="15"/>
      <c r="H298" s="62"/>
      <c r="I298" s="62" t="n">
        <f aca="false">G298*H298</f>
        <v>0</v>
      </c>
      <c r="J298" s="15"/>
      <c r="K298" s="62"/>
      <c r="L298" s="62" t="n">
        <f aca="false">J298*K298</f>
        <v>0</v>
      </c>
      <c r="M298" s="15"/>
    </row>
    <row r="299" customFormat="false" ht="15.75" hidden="false" customHeight="true" outlineLevel="0" collapsed="false">
      <c r="A299" s="15" t="n">
        <v>9</v>
      </c>
      <c r="B299" s="15"/>
      <c r="C299" s="15"/>
      <c r="D299" s="15"/>
      <c r="E299" s="62"/>
      <c r="F299" s="62" t="n">
        <f aca="false">D299*E299</f>
        <v>0</v>
      </c>
      <c r="G299" s="15"/>
      <c r="H299" s="62"/>
      <c r="I299" s="62" t="n">
        <f aca="false">G299*H299</f>
        <v>0</v>
      </c>
      <c r="J299" s="15"/>
      <c r="K299" s="62"/>
      <c r="L299" s="62" t="n">
        <f aca="false">J299*K299</f>
        <v>0</v>
      </c>
      <c r="M299" s="15"/>
    </row>
    <row r="300" customFormat="false" ht="15.75" hidden="false" customHeight="true" outlineLevel="0" collapsed="false">
      <c r="A300" s="15" t="n">
        <v>9</v>
      </c>
      <c r="B300" s="15"/>
      <c r="C300" s="15"/>
      <c r="D300" s="15"/>
      <c r="E300" s="62"/>
      <c r="F300" s="62" t="n">
        <f aca="false">D300*E300</f>
        <v>0</v>
      </c>
      <c r="G300" s="15"/>
      <c r="H300" s="62"/>
      <c r="I300" s="62" t="n">
        <f aca="false">G300*H300</f>
        <v>0</v>
      </c>
      <c r="J300" s="15"/>
      <c r="K300" s="62"/>
      <c r="L300" s="62" t="n">
        <f aca="false">J300*K300</f>
        <v>0</v>
      </c>
      <c r="M300" s="15"/>
    </row>
    <row r="301" customFormat="false" ht="15.75" hidden="false" customHeight="true" outlineLevel="0" collapsed="false">
      <c r="A301" s="15" t="n">
        <v>9</v>
      </c>
      <c r="B301" s="15"/>
      <c r="C301" s="15"/>
      <c r="D301" s="15"/>
      <c r="E301" s="62"/>
      <c r="F301" s="62" t="n">
        <f aca="false">D301*E301</f>
        <v>0</v>
      </c>
      <c r="G301" s="15"/>
      <c r="H301" s="62"/>
      <c r="I301" s="62" t="n">
        <f aca="false">G301*H301</f>
        <v>0</v>
      </c>
      <c r="J301" s="15"/>
      <c r="K301" s="62"/>
      <c r="L301" s="62" t="n">
        <f aca="false">J301*K301</f>
        <v>0</v>
      </c>
      <c r="M301" s="15"/>
    </row>
    <row r="302" customFormat="false" ht="15.75" hidden="false" customHeight="true" outlineLevel="0" collapsed="false">
      <c r="A302" s="15" t="n">
        <v>9</v>
      </c>
      <c r="B302" s="15"/>
      <c r="C302" s="15"/>
      <c r="D302" s="15"/>
      <c r="E302" s="62"/>
      <c r="F302" s="62" t="n">
        <f aca="false">D302*E302</f>
        <v>0</v>
      </c>
      <c r="G302" s="15"/>
      <c r="H302" s="62"/>
      <c r="I302" s="62" t="n">
        <f aca="false">G302*H302</f>
        <v>0</v>
      </c>
      <c r="J302" s="15"/>
      <c r="K302" s="62"/>
      <c r="L302" s="62" t="n">
        <f aca="false">J302*K302</f>
        <v>0</v>
      </c>
      <c r="M302" s="15"/>
    </row>
    <row r="303" customFormat="false" ht="15.75" hidden="false" customHeight="true" outlineLevel="0" collapsed="false">
      <c r="A303" s="15" t="n">
        <v>9</v>
      </c>
      <c r="B303" s="15"/>
      <c r="C303" s="15"/>
      <c r="D303" s="15"/>
      <c r="E303" s="62"/>
      <c r="F303" s="62" t="n">
        <f aca="false">D303*E303</f>
        <v>0</v>
      </c>
      <c r="G303" s="15"/>
      <c r="H303" s="62"/>
      <c r="I303" s="62" t="n">
        <f aca="false">G303*H303</f>
        <v>0</v>
      </c>
      <c r="J303" s="15"/>
      <c r="K303" s="62"/>
      <c r="L303" s="62" t="n">
        <f aca="false">J303*K303</f>
        <v>0</v>
      </c>
      <c r="M303" s="15"/>
    </row>
    <row r="304" customFormat="false" ht="15.75" hidden="false" customHeight="true" outlineLevel="0" collapsed="false">
      <c r="A304" s="15"/>
      <c r="B304" s="15"/>
      <c r="C304" s="15" t="s">
        <v>199</v>
      </c>
      <c r="D304" s="15" t="n">
        <f aca="false">SUM(D277:D303)</f>
        <v>0</v>
      </c>
      <c r="E304" s="62"/>
      <c r="F304" s="62" t="n">
        <f aca="false">SUM(F277:F303)</f>
        <v>0</v>
      </c>
      <c r="G304" s="15" t="n">
        <f aca="false">SUM(G277:G303)</f>
        <v>0</v>
      </c>
      <c r="H304" s="62"/>
      <c r="I304" s="62" t="n">
        <f aca="false">SUM(I277:I303)</f>
        <v>0</v>
      </c>
      <c r="J304" s="15"/>
      <c r="K304" s="62"/>
      <c r="L304" s="62"/>
      <c r="M304" s="15"/>
    </row>
    <row r="305" customFormat="false" ht="15.75" hidden="false" customHeight="true" outlineLevel="0" collapsed="false">
      <c r="A305" s="15"/>
      <c r="B305" s="15"/>
      <c r="C305" s="15" t="s">
        <v>200</v>
      </c>
      <c r="D305" s="15" t="n">
        <f aca="false">D304+D271</f>
        <v>0</v>
      </c>
      <c r="E305" s="15"/>
      <c r="F305" s="62" t="n">
        <f aca="false">F304+F271</f>
        <v>0</v>
      </c>
      <c r="G305" s="15" t="n">
        <f aca="false">G304+G271</f>
        <v>0</v>
      </c>
      <c r="H305" s="15"/>
      <c r="I305" s="62" t="n">
        <f aca="false">I304+I271</f>
        <v>0</v>
      </c>
      <c r="J305" s="15"/>
      <c r="K305" s="15"/>
      <c r="L305" s="15"/>
      <c r="M305" s="15"/>
    </row>
    <row r="306" customFormat="false" ht="15.75" hidden="false" customHeight="true" outlineLevel="0" collapsed="false">
      <c r="A306" s="137"/>
      <c r="B306" s="137" t="s">
        <v>201</v>
      </c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</row>
    <row r="307" customFormat="false" ht="27" hidden="false" customHeight="true" outlineLevel="0" collapsed="false">
      <c r="A307" s="132" t="s">
        <v>187</v>
      </c>
      <c r="B307" s="132"/>
      <c r="C307" s="132"/>
      <c r="D307" s="132"/>
      <c r="E307" s="132"/>
      <c r="F307" s="132"/>
      <c r="G307" s="132"/>
      <c r="H307" s="132"/>
      <c r="I307" s="132"/>
      <c r="J307" s="132"/>
      <c r="K307" s="132"/>
      <c r="L307" s="132"/>
      <c r="M307" s="132"/>
    </row>
    <row r="308" customFormat="false" ht="15.75" hidden="false" customHeight="true" outlineLevel="0" collapsed="false">
      <c r="A308" s="133" t="s">
        <v>188</v>
      </c>
      <c r="B308" s="133"/>
      <c r="C308" s="133"/>
      <c r="D308" s="133"/>
      <c r="E308" s="133"/>
      <c r="F308" s="134"/>
      <c r="G308" s="134"/>
      <c r="H308" s="134"/>
      <c r="I308" s="134"/>
      <c r="J308" s="134"/>
      <c r="K308" s="134"/>
      <c r="L308" s="134"/>
      <c r="M308" s="134"/>
    </row>
    <row r="309" customFormat="false" ht="15.75" hidden="false" customHeight="true" outlineLevel="0" collapsed="false">
      <c r="A309" s="135" t="s">
        <v>189</v>
      </c>
      <c r="B309" s="135"/>
      <c r="C309" s="136"/>
      <c r="D309" s="136" t="s">
        <v>190</v>
      </c>
      <c r="E309" s="136"/>
      <c r="F309" s="136"/>
      <c r="G309" s="136" t="s">
        <v>191</v>
      </c>
      <c r="H309" s="136"/>
      <c r="I309" s="136"/>
      <c r="J309" s="136" t="s">
        <v>192</v>
      </c>
      <c r="K309" s="136"/>
      <c r="L309" s="136"/>
      <c r="M309" s="136" t="s">
        <v>193</v>
      </c>
    </row>
    <row r="310" customFormat="false" ht="15.75" hidden="false" customHeight="true" outlineLevel="0" collapsed="false">
      <c r="A310" s="136" t="s">
        <v>194</v>
      </c>
      <c r="B310" s="136" t="s">
        <v>195</v>
      </c>
      <c r="C310" s="136" t="s">
        <v>196</v>
      </c>
      <c r="D310" s="136" t="s">
        <v>154</v>
      </c>
      <c r="E310" s="136" t="s">
        <v>197</v>
      </c>
      <c r="F310" s="136" t="s">
        <v>155</v>
      </c>
      <c r="G310" s="136" t="s">
        <v>154</v>
      </c>
      <c r="H310" s="136" t="s">
        <v>197</v>
      </c>
      <c r="I310" s="136" t="s">
        <v>155</v>
      </c>
      <c r="J310" s="136" t="s">
        <v>154</v>
      </c>
      <c r="K310" s="136" t="s">
        <v>197</v>
      </c>
      <c r="L310" s="136" t="s">
        <v>155</v>
      </c>
      <c r="M310" s="136"/>
    </row>
    <row r="311" customFormat="false" ht="15.75" hidden="false" customHeight="true" outlineLevel="0" collapsed="false">
      <c r="A311" s="15"/>
      <c r="B311" s="15"/>
      <c r="C311" s="15" t="s">
        <v>202</v>
      </c>
      <c r="D311" s="15"/>
      <c r="E311" s="62"/>
      <c r="F311" s="62" t="n">
        <f aca="false">D311*E311</f>
        <v>0</v>
      </c>
      <c r="G311" s="15"/>
      <c r="H311" s="62"/>
      <c r="I311" s="62" t="n">
        <f aca="false">G311*H311</f>
        <v>0</v>
      </c>
      <c r="J311" s="15"/>
      <c r="K311" s="62"/>
      <c r="L311" s="62" t="n">
        <f aca="false">J311*K311</f>
        <v>0</v>
      </c>
      <c r="M311" s="15"/>
    </row>
    <row r="312" customFormat="false" ht="15.75" hidden="false" customHeight="true" outlineLevel="0" collapsed="false">
      <c r="A312" s="15" t="n">
        <v>10</v>
      </c>
      <c r="B312" s="15"/>
      <c r="C312" s="15"/>
      <c r="D312" s="15"/>
      <c r="E312" s="62"/>
      <c r="F312" s="62" t="n">
        <f aca="false">D312*E312</f>
        <v>0</v>
      </c>
      <c r="G312" s="15"/>
      <c r="H312" s="62"/>
      <c r="I312" s="62" t="n">
        <f aca="false">G312*H312</f>
        <v>0</v>
      </c>
      <c r="J312" s="15"/>
      <c r="K312" s="62"/>
      <c r="L312" s="62" t="n">
        <f aca="false">J312*K312</f>
        <v>0</v>
      </c>
      <c r="M312" s="15"/>
    </row>
    <row r="313" customFormat="false" ht="15.75" hidden="false" customHeight="true" outlineLevel="0" collapsed="false">
      <c r="A313" s="15" t="n">
        <v>10</v>
      </c>
      <c r="B313" s="15"/>
      <c r="C313" s="15"/>
      <c r="D313" s="15"/>
      <c r="E313" s="62"/>
      <c r="F313" s="62" t="n">
        <f aca="false">D313*E313</f>
        <v>0</v>
      </c>
      <c r="G313" s="15"/>
      <c r="H313" s="62"/>
      <c r="I313" s="62" t="n">
        <f aca="false">G313*H313</f>
        <v>0</v>
      </c>
      <c r="J313" s="15"/>
      <c r="K313" s="62"/>
      <c r="L313" s="62" t="n">
        <f aca="false">J313*K313</f>
        <v>0</v>
      </c>
      <c r="M313" s="15"/>
    </row>
    <row r="314" customFormat="false" ht="15.75" hidden="false" customHeight="true" outlineLevel="0" collapsed="false">
      <c r="A314" s="15" t="n">
        <v>10</v>
      </c>
      <c r="B314" s="15"/>
      <c r="C314" s="15"/>
      <c r="D314" s="15"/>
      <c r="E314" s="62"/>
      <c r="F314" s="62" t="n">
        <f aca="false">D314*E314</f>
        <v>0</v>
      </c>
      <c r="G314" s="15"/>
      <c r="H314" s="62"/>
      <c r="I314" s="62" t="n">
        <f aca="false">G314*H314</f>
        <v>0</v>
      </c>
      <c r="J314" s="15"/>
      <c r="K314" s="62"/>
      <c r="L314" s="62" t="n">
        <f aca="false">J314*K314</f>
        <v>0</v>
      </c>
      <c r="M314" s="15"/>
    </row>
    <row r="315" customFormat="false" ht="15.75" hidden="false" customHeight="true" outlineLevel="0" collapsed="false">
      <c r="A315" s="15" t="n">
        <v>10</v>
      </c>
      <c r="B315" s="15"/>
      <c r="C315" s="15"/>
      <c r="D315" s="15"/>
      <c r="E315" s="62"/>
      <c r="F315" s="62" t="n">
        <f aca="false">D315*E315</f>
        <v>0</v>
      </c>
      <c r="G315" s="15"/>
      <c r="H315" s="62"/>
      <c r="I315" s="62" t="n">
        <f aca="false">G315*H315</f>
        <v>0</v>
      </c>
      <c r="J315" s="15"/>
      <c r="K315" s="62"/>
      <c r="L315" s="62" t="n">
        <f aca="false">J315*K315</f>
        <v>0</v>
      </c>
      <c r="M315" s="15"/>
    </row>
    <row r="316" customFormat="false" ht="15.75" hidden="false" customHeight="true" outlineLevel="0" collapsed="false">
      <c r="A316" s="15" t="n">
        <v>10</v>
      </c>
      <c r="B316" s="15"/>
      <c r="C316" s="15"/>
      <c r="D316" s="15"/>
      <c r="E316" s="62"/>
      <c r="F316" s="62" t="n">
        <f aca="false">D316*E316</f>
        <v>0</v>
      </c>
      <c r="G316" s="15"/>
      <c r="H316" s="62"/>
      <c r="I316" s="62" t="n">
        <f aca="false">G316*H316</f>
        <v>0</v>
      </c>
      <c r="J316" s="15"/>
      <c r="K316" s="62"/>
      <c r="L316" s="62" t="n">
        <f aca="false">J316*K316</f>
        <v>0</v>
      </c>
      <c r="M316" s="15"/>
    </row>
    <row r="317" customFormat="false" ht="15.75" hidden="false" customHeight="true" outlineLevel="0" collapsed="false">
      <c r="A317" s="15" t="n">
        <v>10</v>
      </c>
      <c r="B317" s="15"/>
      <c r="C317" s="15"/>
      <c r="D317" s="15"/>
      <c r="E317" s="62"/>
      <c r="F317" s="62" t="n">
        <f aca="false">D317*E317</f>
        <v>0</v>
      </c>
      <c r="G317" s="15"/>
      <c r="H317" s="62"/>
      <c r="I317" s="62" t="n">
        <f aca="false">G317*H317</f>
        <v>0</v>
      </c>
      <c r="J317" s="15"/>
      <c r="K317" s="62"/>
      <c r="L317" s="62" t="n">
        <f aca="false">J317*K317</f>
        <v>0</v>
      </c>
      <c r="M317" s="15"/>
    </row>
    <row r="318" customFormat="false" ht="15.75" hidden="false" customHeight="true" outlineLevel="0" collapsed="false">
      <c r="A318" s="15" t="n">
        <v>10</v>
      </c>
      <c r="B318" s="15"/>
      <c r="C318" s="15"/>
      <c r="D318" s="15"/>
      <c r="E318" s="62"/>
      <c r="F318" s="62" t="n">
        <f aca="false">D318*E318</f>
        <v>0</v>
      </c>
      <c r="G318" s="15"/>
      <c r="H318" s="62"/>
      <c r="I318" s="62" t="n">
        <f aca="false">G318*H318</f>
        <v>0</v>
      </c>
      <c r="J318" s="15"/>
      <c r="K318" s="62"/>
      <c r="L318" s="62" t="n">
        <f aca="false">J318*K318</f>
        <v>0</v>
      </c>
      <c r="M318" s="15"/>
    </row>
    <row r="319" customFormat="false" ht="15.75" hidden="false" customHeight="true" outlineLevel="0" collapsed="false">
      <c r="A319" s="15" t="n">
        <v>10</v>
      </c>
      <c r="B319" s="15"/>
      <c r="C319" s="15"/>
      <c r="D319" s="15"/>
      <c r="E319" s="62"/>
      <c r="F319" s="62" t="n">
        <f aca="false">D319*E319</f>
        <v>0</v>
      </c>
      <c r="G319" s="15"/>
      <c r="H319" s="62"/>
      <c r="I319" s="62" t="n">
        <f aca="false">G319*H319</f>
        <v>0</v>
      </c>
      <c r="J319" s="15"/>
      <c r="K319" s="62"/>
      <c r="L319" s="62" t="n">
        <f aca="false">J319*K319</f>
        <v>0</v>
      </c>
      <c r="M319" s="15"/>
    </row>
    <row r="320" customFormat="false" ht="15.75" hidden="false" customHeight="true" outlineLevel="0" collapsed="false">
      <c r="A320" s="15" t="n">
        <v>10</v>
      </c>
      <c r="B320" s="15"/>
      <c r="C320" s="15"/>
      <c r="D320" s="15"/>
      <c r="E320" s="62"/>
      <c r="F320" s="62" t="n">
        <f aca="false">D320*E320</f>
        <v>0</v>
      </c>
      <c r="G320" s="15"/>
      <c r="H320" s="62"/>
      <c r="I320" s="62" t="n">
        <f aca="false">G320*H320</f>
        <v>0</v>
      </c>
      <c r="J320" s="15"/>
      <c r="K320" s="62"/>
      <c r="L320" s="62" t="n">
        <f aca="false">J320*K320</f>
        <v>0</v>
      </c>
      <c r="M320" s="15"/>
    </row>
    <row r="321" customFormat="false" ht="15.75" hidden="false" customHeight="true" outlineLevel="0" collapsed="false">
      <c r="A321" s="15" t="n">
        <v>10</v>
      </c>
      <c r="B321" s="15"/>
      <c r="C321" s="15"/>
      <c r="D321" s="15"/>
      <c r="E321" s="62"/>
      <c r="F321" s="62" t="n">
        <f aca="false">D321*E321</f>
        <v>0</v>
      </c>
      <c r="G321" s="15"/>
      <c r="H321" s="62"/>
      <c r="I321" s="62" t="n">
        <f aca="false">G321*H321</f>
        <v>0</v>
      </c>
      <c r="J321" s="15"/>
      <c r="K321" s="62"/>
      <c r="L321" s="62" t="n">
        <f aca="false">J321*K321</f>
        <v>0</v>
      </c>
      <c r="M321" s="15"/>
    </row>
    <row r="322" customFormat="false" ht="15.75" hidden="false" customHeight="true" outlineLevel="0" collapsed="false">
      <c r="A322" s="15" t="n">
        <v>10</v>
      </c>
      <c r="B322" s="15"/>
      <c r="C322" s="15"/>
      <c r="D322" s="15"/>
      <c r="E322" s="62"/>
      <c r="F322" s="62" t="n">
        <f aca="false">D322*E322</f>
        <v>0</v>
      </c>
      <c r="G322" s="15"/>
      <c r="H322" s="62"/>
      <c r="I322" s="62" t="n">
        <f aca="false">G322*H322</f>
        <v>0</v>
      </c>
      <c r="J322" s="15"/>
      <c r="K322" s="62"/>
      <c r="L322" s="62" t="n">
        <f aca="false">J322*K322</f>
        <v>0</v>
      </c>
      <c r="M322" s="15"/>
    </row>
    <row r="323" customFormat="false" ht="15.75" hidden="false" customHeight="true" outlineLevel="0" collapsed="false">
      <c r="A323" s="15" t="n">
        <v>10</v>
      </c>
      <c r="B323" s="15"/>
      <c r="C323" s="15"/>
      <c r="D323" s="15"/>
      <c r="E323" s="62"/>
      <c r="F323" s="62" t="n">
        <f aca="false">D323*E323</f>
        <v>0</v>
      </c>
      <c r="G323" s="15"/>
      <c r="H323" s="62"/>
      <c r="I323" s="62" t="n">
        <f aca="false">G323*H323</f>
        <v>0</v>
      </c>
      <c r="J323" s="15"/>
      <c r="K323" s="62"/>
      <c r="L323" s="62" t="n">
        <f aca="false">J323*K323</f>
        <v>0</v>
      </c>
      <c r="M323" s="15"/>
    </row>
    <row r="324" customFormat="false" ht="15.75" hidden="false" customHeight="true" outlineLevel="0" collapsed="false">
      <c r="A324" s="15" t="n">
        <v>10</v>
      </c>
      <c r="B324" s="15"/>
      <c r="C324" s="15"/>
      <c r="D324" s="15"/>
      <c r="E324" s="62"/>
      <c r="F324" s="62" t="n">
        <f aca="false">D324*E324</f>
        <v>0</v>
      </c>
      <c r="G324" s="15"/>
      <c r="H324" s="62"/>
      <c r="I324" s="62" t="n">
        <f aca="false">G324*H324</f>
        <v>0</v>
      </c>
      <c r="J324" s="15"/>
      <c r="K324" s="62"/>
      <c r="L324" s="62" t="n">
        <f aca="false">J324*K324</f>
        <v>0</v>
      </c>
      <c r="M324" s="15"/>
    </row>
    <row r="325" customFormat="false" ht="15.75" hidden="false" customHeight="true" outlineLevel="0" collapsed="false">
      <c r="A325" s="15" t="n">
        <v>10</v>
      </c>
      <c r="B325" s="15"/>
      <c r="C325" s="15"/>
      <c r="D325" s="15"/>
      <c r="E325" s="62"/>
      <c r="F325" s="62" t="n">
        <f aca="false">D325*E325</f>
        <v>0</v>
      </c>
      <c r="G325" s="15"/>
      <c r="H325" s="62"/>
      <c r="I325" s="62" t="n">
        <f aca="false">G325*H325</f>
        <v>0</v>
      </c>
      <c r="J325" s="15"/>
      <c r="K325" s="62"/>
      <c r="L325" s="62" t="n">
        <f aca="false">J325*K325</f>
        <v>0</v>
      </c>
      <c r="M325" s="15"/>
    </row>
    <row r="326" customFormat="false" ht="15.75" hidden="false" customHeight="true" outlineLevel="0" collapsed="false">
      <c r="A326" s="15" t="n">
        <v>10</v>
      </c>
      <c r="B326" s="15"/>
      <c r="C326" s="15"/>
      <c r="D326" s="15"/>
      <c r="E326" s="62"/>
      <c r="F326" s="62" t="n">
        <f aca="false">D326*E326</f>
        <v>0</v>
      </c>
      <c r="G326" s="15"/>
      <c r="H326" s="62"/>
      <c r="I326" s="62" t="n">
        <f aca="false">G326*H326</f>
        <v>0</v>
      </c>
      <c r="J326" s="15"/>
      <c r="K326" s="62"/>
      <c r="L326" s="62" t="n">
        <f aca="false">J326*K326</f>
        <v>0</v>
      </c>
      <c r="M326" s="15"/>
    </row>
    <row r="327" customFormat="false" ht="15.75" hidden="false" customHeight="true" outlineLevel="0" collapsed="false">
      <c r="A327" s="15" t="n">
        <v>10</v>
      </c>
      <c r="B327" s="15"/>
      <c r="C327" s="15"/>
      <c r="D327" s="15"/>
      <c r="E327" s="62"/>
      <c r="F327" s="62" t="n">
        <f aca="false">D327*E327</f>
        <v>0</v>
      </c>
      <c r="G327" s="15"/>
      <c r="H327" s="62"/>
      <c r="I327" s="62" t="n">
        <f aca="false">G327*H327</f>
        <v>0</v>
      </c>
      <c r="J327" s="15"/>
      <c r="K327" s="62"/>
      <c r="L327" s="62" t="n">
        <f aca="false">J327*K327</f>
        <v>0</v>
      </c>
      <c r="M327" s="15"/>
    </row>
    <row r="328" customFormat="false" ht="15.75" hidden="false" customHeight="true" outlineLevel="0" collapsed="false">
      <c r="A328" s="15" t="n">
        <v>10</v>
      </c>
      <c r="B328" s="15"/>
      <c r="C328" s="15"/>
      <c r="D328" s="15"/>
      <c r="E328" s="62"/>
      <c r="F328" s="62" t="n">
        <f aca="false">D328*E328</f>
        <v>0</v>
      </c>
      <c r="G328" s="15"/>
      <c r="H328" s="62"/>
      <c r="I328" s="62" t="n">
        <f aca="false">G328*H328</f>
        <v>0</v>
      </c>
      <c r="J328" s="15"/>
      <c r="K328" s="62"/>
      <c r="L328" s="62" t="n">
        <f aca="false">J328*K328</f>
        <v>0</v>
      </c>
      <c r="M328" s="15"/>
    </row>
    <row r="329" customFormat="false" ht="15.75" hidden="false" customHeight="true" outlineLevel="0" collapsed="false">
      <c r="A329" s="15" t="n">
        <v>10</v>
      </c>
      <c r="B329" s="15"/>
      <c r="C329" s="15"/>
      <c r="D329" s="15"/>
      <c r="E329" s="62"/>
      <c r="F329" s="62" t="n">
        <f aca="false">D329*E329</f>
        <v>0</v>
      </c>
      <c r="G329" s="15"/>
      <c r="H329" s="62"/>
      <c r="I329" s="62" t="n">
        <f aca="false">G329*H329</f>
        <v>0</v>
      </c>
      <c r="J329" s="15"/>
      <c r="K329" s="62"/>
      <c r="L329" s="62" t="n">
        <f aca="false">J329*K329</f>
        <v>0</v>
      </c>
      <c r="M329" s="15"/>
    </row>
    <row r="330" customFormat="false" ht="15.75" hidden="false" customHeight="true" outlineLevel="0" collapsed="false">
      <c r="A330" s="15" t="n">
        <v>10</v>
      </c>
      <c r="B330" s="15"/>
      <c r="C330" s="15"/>
      <c r="D330" s="15"/>
      <c r="E330" s="62"/>
      <c r="F330" s="62" t="n">
        <f aca="false">D330*E330</f>
        <v>0</v>
      </c>
      <c r="G330" s="15"/>
      <c r="H330" s="62"/>
      <c r="I330" s="62" t="n">
        <f aca="false">G330*H330</f>
        <v>0</v>
      </c>
      <c r="J330" s="15"/>
      <c r="K330" s="62"/>
      <c r="L330" s="62" t="n">
        <f aca="false">J330*K330</f>
        <v>0</v>
      </c>
      <c r="M330" s="15"/>
    </row>
    <row r="331" customFormat="false" ht="15.75" hidden="false" customHeight="true" outlineLevel="0" collapsed="false">
      <c r="A331" s="15" t="n">
        <v>10</v>
      </c>
      <c r="B331" s="15"/>
      <c r="C331" s="15"/>
      <c r="D331" s="15"/>
      <c r="E331" s="62"/>
      <c r="F331" s="62" t="n">
        <f aca="false">D331*E331</f>
        <v>0</v>
      </c>
      <c r="G331" s="15"/>
      <c r="H331" s="62"/>
      <c r="I331" s="62" t="n">
        <f aca="false">G331*H331</f>
        <v>0</v>
      </c>
      <c r="J331" s="15"/>
      <c r="K331" s="62"/>
      <c r="L331" s="62" t="n">
        <f aca="false">J331*K331</f>
        <v>0</v>
      </c>
      <c r="M331" s="15"/>
    </row>
    <row r="332" customFormat="false" ht="15.75" hidden="false" customHeight="true" outlineLevel="0" collapsed="false">
      <c r="A332" s="15" t="n">
        <v>10</v>
      </c>
      <c r="B332" s="15"/>
      <c r="C332" s="15"/>
      <c r="D332" s="15"/>
      <c r="E332" s="62"/>
      <c r="F332" s="62" t="n">
        <f aca="false">D332*E332</f>
        <v>0</v>
      </c>
      <c r="G332" s="15"/>
      <c r="H332" s="62"/>
      <c r="I332" s="62" t="n">
        <f aca="false">G332*H332</f>
        <v>0</v>
      </c>
      <c r="J332" s="15"/>
      <c r="K332" s="62"/>
      <c r="L332" s="62" t="n">
        <f aca="false">J332*K332</f>
        <v>0</v>
      </c>
      <c r="M332" s="15"/>
    </row>
    <row r="333" customFormat="false" ht="15.75" hidden="false" customHeight="true" outlineLevel="0" collapsed="false">
      <c r="A333" s="15" t="n">
        <v>10</v>
      </c>
      <c r="B333" s="15"/>
      <c r="C333" s="15"/>
      <c r="D333" s="15"/>
      <c r="E333" s="62"/>
      <c r="F333" s="62" t="n">
        <f aca="false">D333*E333</f>
        <v>0</v>
      </c>
      <c r="G333" s="15"/>
      <c r="H333" s="62"/>
      <c r="I333" s="62" t="n">
        <f aca="false">G333*H333</f>
        <v>0</v>
      </c>
      <c r="J333" s="15"/>
      <c r="K333" s="62"/>
      <c r="L333" s="62" t="n">
        <f aca="false">J333*K333</f>
        <v>0</v>
      </c>
      <c r="M333" s="15"/>
    </row>
    <row r="334" customFormat="false" ht="15.75" hidden="false" customHeight="true" outlineLevel="0" collapsed="false">
      <c r="A334" s="15" t="n">
        <v>10</v>
      </c>
      <c r="B334" s="15"/>
      <c r="C334" s="15"/>
      <c r="D334" s="15"/>
      <c r="E334" s="62"/>
      <c r="F334" s="62" t="n">
        <f aca="false">D334*E334</f>
        <v>0</v>
      </c>
      <c r="G334" s="15"/>
      <c r="H334" s="62"/>
      <c r="I334" s="62" t="n">
        <f aca="false">G334*H334</f>
        <v>0</v>
      </c>
      <c r="J334" s="15"/>
      <c r="K334" s="62"/>
      <c r="L334" s="62" t="n">
        <f aca="false">J334*K334</f>
        <v>0</v>
      </c>
      <c r="M334" s="15"/>
    </row>
    <row r="335" customFormat="false" ht="15.75" hidden="false" customHeight="true" outlineLevel="0" collapsed="false">
      <c r="A335" s="15" t="n">
        <v>10</v>
      </c>
      <c r="B335" s="15"/>
      <c r="C335" s="15"/>
      <c r="D335" s="15"/>
      <c r="E335" s="62"/>
      <c r="F335" s="62" t="n">
        <f aca="false">D335*E335</f>
        <v>0</v>
      </c>
      <c r="G335" s="15"/>
      <c r="H335" s="62"/>
      <c r="I335" s="62" t="n">
        <f aca="false">G335*H335</f>
        <v>0</v>
      </c>
      <c r="J335" s="15"/>
      <c r="K335" s="62"/>
      <c r="L335" s="62" t="n">
        <f aca="false">J335*K335</f>
        <v>0</v>
      </c>
      <c r="M335" s="15"/>
    </row>
    <row r="336" customFormat="false" ht="15.75" hidden="false" customHeight="true" outlineLevel="0" collapsed="false">
      <c r="A336" s="15" t="n">
        <v>10</v>
      </c>
      <c r="B336" s="15"/>
      <c r="C336" s="15"/>
      <c r="D336" s="15"/>
      <c r="E336" s="62"/>
      <c r="F336" s="62" t="n">
        <f aca="false">D336*E336</f>
        <v>0</v>
      </c>
      <c r="G336" s="15"/>
      <c r="H336" s="62"/>
      <c r="I336" s="62" t="n">
        <f aca="false">G336*H336</f>
        <v>0</v>
      </c>
      <c r="J336" s="15"/>
      <c r="K336" s="62"/>
      <c r="L336" s="62" t="n">
        <f aca="false">J336*K336</f>
        <v>0</v>
      </c>
      <c r="M336" s="15"/>
    </row>
    <row r="337" customFormat="false" ht="15.75" hidden="false" customHeight="true" outlineLevel="0" collapsed="false">
      <c r="A337" s="15" t="n">
        <v>10</v>
      </c>
      <c r="B337" s="15"/>
      <c r="C337" s="15"/>
      <c r="D337" s="15"/>
      <c r="E337" s="62"/>
      <c r="F337" s="62" t="n">
        <f aca="false">D337*E337</f>
        <v>0</v>
      </c>
      <c r="G337" s="15"/>
      <c r="H337" s="62"/>
      <c r="I337" s="62" t="n">
        <f aca="false">G337*H337</f>
        <v>0</v>
      </c>
      <c r="J337" s="15"/>
      <c r="K337" s="62"/>
      <c r="L337" s="62" t="n">
        <f aca="false">J337*K337</f>
        <v>0</v>
      </c>
      <c r="M337" s="15"/>
    </row>
    <row r="338" customFormat="false" ht="15.75" hidden="false" customHeight="true" outlineLevel="0" collapsed="false">
      <c r="A338" s="15"/>
      <c r="B338" s="15"/>
      <c r="C338" s="15" t="s">
        <v>199</v>
      </c>
      <c r="D338" s="15" t="n">
        <f aca="false">SUM(D311:D337)</f>
        <v>0</v>
      </c>
      <c r="E338" s="62"/>
      <c r="F338" s="62" t="n">
        <f aca="false">SUM(F311:F337)</f>
        <v>0</v>
      </c>
      <c r="G338" s="15" t="n">
        <f aca="false">SUM(G311:G337)</f>
        <v>0</v>
      </c>
      <c r="H338" s="62"/>
      <c r="I338" s="62" t="n">
        <f aca="false">SUM(I311:I337)</f>
        <v>0</v>
      </c>
      <c r="J338" s="15"/>
      <c r="K338" s="62"/>
      <c r="L338" s="62"/>
      <c r="M338" s="15"/>
    </row>
    <row r="339" customFormat="false" ht="15.75" hidden="false" customHeight="true" outlineLevel="0" collapsed="false">
      <c r="A339" s="15"/>
      <c r="B339" s="15"/>
      <c r="C339" s="15" t="s">
        <v>200</v>
      </c>
      <c r="D339" s="15" t="n">
        <f aca="false">D338+D305</f>
        <v>0</v>
      </c>
      <c r="E339" s="15"/>
      <c r="F339" s="62" t="n">
        <f aca="false">F338+F305</f>
        <v>0</v>
      </c>
      <c r="G339" s="15" t="n">
        <f aca="false">G338+G305</f>
        <v>0</v>
      </c>
      <c r="H339" s="15"/>
      <c r="I339" s="62" t="n">
        <f aca="false">I338+I305</f>
        <v>0</v>
      </c>
      <c r="J339" s="15"/>
      <c r="K339" s="15"/>
      <c r="L339" s="15"/>
      <c r="M339" s="15"/>
    </row>
    <row r="340" customFormat="false" ht="15.75" hidden="false" customHeight="true" outlineLevel="0" collapsed="false">
      <c r="A340" s="137"/>
      <c r="B340" s="137" t="s">
        <v>201</v>
      </c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</row>
    <row r="341" customFormat="false" ht="27" hidden="false" customHeight="true" outlineLevel="0" collapsed="false">
      <c r="A341" s="132" t="s">
        <v>187</v>
      </c>
      <c r="B341" s="132"/>
      <c r="C341" s="132"/>
      <c r="D341" s="132"/>
      <c r="E341" s="132"/>
      <c r="F341" s="132"/>
      <c r="G341" s="132"/>
      <c r="H341" s="132"/>
      <c r="I341" s="132"/>
      <c r="J341" s="132"/>
      <c r="K341" s="132"/>
      <c r="L341" s="132"/>
      <c r="M341" s="132"/>
    </row>
    <row r="342" customFormat="false" ht="15.75" hidden="false" customHeight="true" outlineLevel="0" collapsed="false">
      <c r="A342" s="138" t="s">
        <v>188</v>
      </c>
      <c r="B342" s="138"/>
      <c r="C342" s="138"/>
      <c r="D342" s="138"/>
      <c r="E342" s="138"/>
      <c r="F342" s="134"/>
      <c r="G342" s="134"/>
      <c r="H342" s="134"/>
      <c r="I342" s="134"/>
      <c r="J342" s="134"/>
      <c r="K342" s="134"/>
      <c r="L342" s="134"/>
      <c r="M342" s="134"/>
    </row>
    <row r="343" customFormat="false" ht="15.75" hidden="false" customHeight="true" outlineLevel="0" collapsed="false">
      <c r="A343" s="135" t="s">
        <v>189</v>
      </c>
      <c r="B343" s="135"/>
      <c r="C343" s="136"/>
      <c r="D343" s="136" t="s">
        <v>190</v>
      </c>
      <c r="E343" s="136"/>
      <c r="F343" s="136"/>
      <c r="G343" s="136" t="s">
        <v>191</v>
      </c>
      <c r="H343" s="136"/>
      <c r="I343" s="136"/>
      <c r="J343" s="136" t="s">
        <v>192</v>
      </c>
      <c r="K343" s="136"/>
      <c r="L343" s="136"/>
      <c r="M343" s="136" t="s">
        <v>193</v>
      </c>
    </row>
    <row r="344" customFormat="false" ht="15.75" hidden="false" customHeight="true" outlineLevel="0" collapsed="false">
      <c r="A344" s="136" t="s">
        <v>194</v>
      </c>
      <c r="B344" s="136" t="s">
        <v>195</v>
      </c>
      <c r="C344" s="136" t="s">
        <v>196</v>
      </c>
      <c r="D344" s="136" t="s">
        <v>154</v>
      </c>
      <c r="E344" s="136" t="s">
        <v>197</v>
      </c>
      <c r="F344" s="136" t="s">
        <v>155</v>
      </c>
      <c r="G344" s="136" t="s">
        <v>154</v>
      </c>
      <c r="H344" s="136" t="s">
        <v>197</v>
      </c>
      <c r="I344" s="136" t="s">
        <v>155</v>
      </c>
      <c r="J344" s="136" t="s">
        <v>154</v>
      </c>
      <c r="K344" s="136" t="s">
        <v>197</v>
      </c>
      <c r="L344" s="136" t="s">
        <v>155</v>
      </c>
      <c r="M344" s="136"/>
    </row>
    <row r="345" customFormat="false" ht="15.75" hidden="false" customHeight="true" outlineLevel="0" collapsed="false">
      <c r="A345" s="15"/>
      <c r="B345" s="15"/>
      <c r="C345" s="15" t="s">
        <v>202</v>
      </c>
      <c r="D345" s="15"/>
      <c r="E345" s="62"/>
      <c r="F345" s="62" t="n">
        <f aca="false">D345*E345</f>
        <v>0</v>
      </c>
      <c r="G345" s="15"/>
      <c r="H345" s="62"/>
      <c r="I345" s="62" t="n">
        <f aca="false">G345*H345</f>
        <v>0</v>
      </c>
      <c r="J345" s="15"/>
      <c r="K345" s="62"/>
      <c r="L345" s="62" t="n">
        <f aca="false">J345*K345</f>
        <v>0</v>
      </c>
      <c r="M345" s="15"/>
    </row>
    <row r="346" customFormat="false" ht="15.75" hidden="false" customHeight="true" outlineLevel="0" collapsed="false">
      <c r="A346" s="15" t="n">
        <v>11</v>
      </c>
      <c r="B346" s="15"/>
      <c r="C346" s="15"/>
      <c r="D346" s="15"/>
      <c r="E346" s="62"/>
      <c r="F346" s="62" t="n">
        <f aca="false">D346*E346</f>
        <v>0</v>
      </c>
      <c r="G346" s="15"/>
      <c r="H346" s="62"/>
      <c r="I346" s="62" t="n">
        <f aca="false">G346*H346</f>
        <v>0</v>
      </c>
      <c r="J346" s="15"/>
      <c r="K346" s="62"/>
      <c r="L346" s="62" t="n">
        <f aca="false">J346*K346</f>
        <v>0</v>
      </c>
      <c r="M346" s="15"/>
    </row>
    <row r="347" customFormat="false" ht="15.75" hidden="false" customHeight="true" outlineLevel="0" collapsed="false">
      <c r="A347" s="15" t="n">
        <v>11</v>
      </c>
      <c r="B347" s="15"/>
      <c r="C347" s="15"/>
      <c r="D347" s="15"/>
      <c r="E347" s="62"/>
      <c r="F347" s="62" t="n">
        <f aca="false">D347*E347</f>
        <v>0</v>
      </c>
      <c r="G347" s="15"/>
      <c r="H347" s="62"/>
      <c r="I347" s="62" t="n">
        <f aca="false">G347*H347</f>
        <v>0</v>
      </c>
      <c r="J347" s="15"/>
      <c r="K347" s="62"/>
      <c r="L347" s="62" t="n">
        <f aca="false">J347*K347</f>
        <v>0</v>
      </c>
      <c r="M347" s="15"/>
    </row>
    <row r="348" customFormat="false" ht="15.75" hidden="false" customHeight="true" outlineLevel="0" collapsed="false">
      <c r="A348" s="15" t="n">
        <v>11</v>
      </c>
      <c r="B348" s="15"/>
      <c r="C348" s="15"/>
      <c r="D348" s="15"/>
      <c r="E348" s="62"/>
      <c r="F348" s="62" t="n">
        <f aca="false">D348*E348</f>
        <v>0</v>
      </c>
      <c r="G348" s="15"/>
      <c r="H348" s="62"/>
      <c r="I348" s="62" t="n">
        <f aca="false">G348*H348</f>
        <v>0</v>
      </c>
      <c r="J348" s="15"/>
      <c r="K348" s="62"/>
      <c r="L348" s="62" t="n">
        <f aca="false">J348*K348</f>
        <v>0</v>
      </c>
      <c r="M348" s="15"/>
    </row>
    <row r="349" customFormat="false" ht="15.75" hidden="false" customHeight="true" outlineLevel="0" collapsed="false">
      <c r="A349" s="15" t="n">
        <v>11</v>
      </c>
      <c r="B349" s="15"/>
      <c r="C349" s="15"/>
      <c r="D349" s="15"/>
      <c r="E349" s="62"/>
      <c r="F349" s="62" t="n">
        <f aca="false">D349*E349</f>
        <v>0</v>
      </c>
      <c r="G349" s="15"/>
      <c r="H349" s="62"/>
      <c r="I349" s="62" t="n">
        <f aca="false">G349*H349</f>
        <v>0</v>
      </c>
      <c r="J349" s="15"/>
      <c r="K349" s="62"/>
      <c r="L349" s="62" t="n">
        <f aca="false">J349*K349</f>
        <v>0</v>
      </c>
      <c r="M349" s="15"/>
    </row>
    <row r="350" customFormat="false" ht="15.75" hidden="false" customHeight="true" outlineLevel="0" collapsed="false">
      <c r="A350" s="15" t="n">
        <v>11</v>
      </c>
      <c r="B350" s="15"/>
      <c r="C350" s="15"/>
      <c r="D350" s="15"/>
      <c r="E350" s="62"/>
      <c r="F350" s="62" t="n">
        <f aca="false">D350*E350</f>
        <v>0</v>
      </c>
      <c r="G350" s="15"/>
      <c r="H350" s="62"/>
      <c r="I350" s="62" t="n">
        <f aca="false">G350*H350</f>
        <v>0</v>
      </c>
      <c r="J350" s="15"/>
      <c r="K350" s="62"/>
      <c r="L350" s="62" t="n">
        <f aca="false">J350*K350</f>
        <v>0</v>
      </c>
      <c r="M350" s="15"/>
    </row>
    <row r="351" customFormat="false" ht="15.75" hidden="false" customHeight="true" outlineLevel="0" collapsed="false">
      <c r="A351" s="15" t="n">
        <v>11</v>
      </c>
      <c r="B351" s="15"/>
      <c r="C351" s="15"/>
      <c r="D351" s="15"/>
      <c r="E351" s="62"/>
      <c r="F351" s="62" t="n">
        <f aca="false">D351*E351</f>
        <v>0</v>
      </c>
      <c r="G351" s="15"/>
      <c r="H351" s="62"/>
      <c r="I351" s="62" t="n">
        <f aca="false">G351*H351</f>
        <v>0</v>
      </c>
      <c r="J351" s="15"/>
      <c r="K351" s="62"/>
      <c r="L351" s="62" t="n">
        <f aca="false">J351*K351</f>
        <v>0</v>
      </c>
      <c r="M351" s="15"/>
    </row>
    <row r="352" customFormat="false" ht="15.75" hidden="false" customHeight="true" outlineLevel="0" collapsed="false">
      <c r="A352" s="15" t="n">
        <v>11</v>
      </c>
      <c r="B352" s="15"/>
      <c r="C352" s="15"/>
      <c r="D352" s="15"/>
      <c r="E352" s="62"/>
      <c r="F352" s="62" t="n">
        <f aca="false">D352*E352</f>
        <v>0</v>
      </c>
      <c r="G352" s="15"/>
      <c r="H352" s="62"/>
      <c r="I352" s="62" t="n">
        <f aca="false">G352*H352</f>
        <v>0</v>
      </c>
      <c r="J352" s="15"/>
      <c r="K352" s="62"/>
      <c r="L352" s="62" t="n">
        <f aca="false">J352*K352</f>
        <v>0</v>
      </c>
      <c r="M352" s="15"/>
    </row>
    <row r="353" customFormat="false" ht="15.75" hidden="false" customHeight="true" outlineLevel="0" collapsed="false">
      <c r="A353" s="15" t="n">
        <v>11</v>
      </c>
      <c r="B353" s="15"/>
      <c r="C353" s="15"/>
      <c r="D353" s="15"/>
      <c r="E353" s="62"/>
      <c r="F353" s="62" t="n">
        <f aca="false">D353*E353</f>
        <v>0</v>
      </c>
      <c r="G353" s="15"/>
      <c r="H353" s="62"/>
      <c r="I353" s="62" t="n">
        <f aca="false">G353*H353</f>
        <v>0</v>
      </c>
      <c r="J353" s="15"/>
      <c r="K353" s="62"/>
      <c r="L353" s="62" t="n">
        <f aca="false">J353*K353</f>
        <v>0</v>
      </c>
      <c r="M353" s="15"/>
    </row>
    <row r="354" customFormat="false" ht="15.75" hidden="false" customHeight="true" outlineLevel="0" collapsed="false">
      <c r="A354" s="15" t="n">
        <v>11</v>
      </c>
      <c r="B354" s="15"/>
      <c r="C354" s="15"/>
      <c r="D354" s="15"/>
      <c r="E354" s="62"/>
      <c r="F354" s="62" t="n">
        <f aca="false">D354*E354</f>
        <v>0</v>
      </c>
      <c r="G354" s="15"/>
      <c r="H354" s="62"/>
      <c r="I354" s="62" t="n">
        <f aca="false">G354*H354</f>
        <v>0</v>
      </c>
      <c r="J354" s="15"/>
      <c r="K354" s="62"/>
      <c r="L354" s="62" t="n">
        <f aca="false">J354*K354</f>
        <v>0</v>
      </c>
      <c r="M354" s="15"/>
    </row>
    <row r="355" customFormat="false" ht="15.75" hidden="false" customHeight="true" outlineLevel="0" collapsed="false">
      <c r="A355" s="15" t="n">
        <v>11</v>
      </c>
      <c r="B355" s="15"/>
      <c r="C355" s="15"/>
      <c r="D355" s="15"/>
      <c r="E355" s="62"/>
      <c r="F355" s="62" t="n">
        <f aca="false">D355*E355</f>
        <v>0</v>
      </c>
      <c r="G355" s="15"/>
      <c r="H355" s="62"/>
      <c r="I355" s="62" t="n">
        <f aca="false">G355*H355</f>
        <v>0</v>
      </c>
      <c r="J355" s="15"/>
      <c r="K355" s="62"/>
      <c r="L355" s="62" t="n">
        <f aca="false">J355*K355</f>
        <v>0</v>
      </c>
      <c r="M355" s="15"/>
    </row>
    <row r="356" customFormat="false" ht="15.75" hidden="false" customHeight="true" outlineLevel="0" collapsed="false">
      <c r="A356" s="15" t="n">
        <v>11</v>
      </c>
      <c r="B356" s="15"/>
      <c r="C356" s="15"/>
      <c r="D356" s="15"/>
      <c r="E356" s="62"/>
      <c r="F356" s="62" t="n">
        <f aca="false">D356*E356</f>
        <v>0</v>
      </c>
      <c r="G356" s="15"/>
      <c r="H356" s="62"/>
      <c r="I356" s="62" t="n">
        <f aca="false">G356*H356</f>
        <v>0</v>
      </c>
      <c r="J356" s="15"/>
      <c r="K356" s="62"/>
      <c r="L356" s="62" t="n">
        <f aca="false">J356*K356</f>
        <v>0</v>
      </c>
      <c r="M356" s="15"/>
    </row>
    <row r="357" customFormat="false" ht="15.75" hidden="false" customHeight="true" outlineLevel="0" collapsed="false">
      <c r="A357" s="15" t="n">
        <v>11</v>
      </c>
      <c r="B357" s="15"/>
      <c r="C357" s="15"/>
      <c r="D357" s="15"/>
      <c r="E357" s="62"/>
      <c r="F357" s="62" t="n">
        <f aca="false">D357*E357</f>
        <v>0</v>
      </c>
      <c r="G357" s="15"/>
      <c r="H357" s="62"/>
      <c r="I357" s="62" t="n">
        <f aca="false">G357*H357</f>
        <v>0</v>
      </c>
      <c r="J357" s="15"/>
      <c r="K357" s="62"/>
      <c r="L357" s="62" t="n">
        <f aca="false">J357*K357</f>
        <v>0</v>
      </c>
      <c r="M357" s="15"/>
    </row>
    <row r="358" customFormat="false" ht="15.75" hidden="false" customHeight="true" outlineLevel="0" collapsed="false">
      <c r="A358" s="15" t="n">
        <v>11</v>
      </c>
      <c r="B358" s="15"/>
      <c r="C358" s="15"/>
      <c r="D358" s="15"/>
      <c r="E358" s="62"/>
      <c r="F358" s="62" t="n">
        <f aca="false">D358*E358</f>
        <v>0</v>
      </c>
      <c r="G358" s="15"/>
      <c r="H358" s="62"/>
      <c r="I358" s="62" t="n">
        <f aca="false">G358*H358</f>
        <v>0</v>
      </c>
      <c r="J358" s="15"/>
      <c r="K358" s="62"/>
      <c r="L358" s="62" t="n">
        <f aca="false">J358*K358</f>
        <v>0</v>
      </c>
      <c r="M358" s="15"/>
    </row>
    <row r="359" customFormat="false" ht="15.75" hidden="false" customHeight="true" outlineLevel="0" collapsed="false">
      <c r="A359" s="15" t="n">
        <v>11</v>
      </c>
      <c r="B359" s="15"/>
      <c r="C359" s="15"/>
      <c r="D359" s="15"/>
      <c r="E359" s="62"/>
      <c r="F359" s="62" t="n">
        <f aca="false">D359*E359</f>
        <v>0</v>
      </c>
      <c r="G359" s="15"/>
      <c r="H359" s="62"/>
      <c r="I359" s="62" t="n">
        <f aca="false">G359*H359</f>
        <v>0</v>
      </c>
      <c r="J359" s="15"/>
      <c r="K359" s="62"/>
      <c r="L359" s="62" t="n">
        <f aca="false">J359*K359</f>
        <v>0</v>
      </c>
      <c r="M359" s="15"/>
    </row>
    <row r="360" customFormat="false" ht="15.75" hidden="false" customHeight="true" outlineLevel="0" collapsed="false">
      <c r="A360" s="15" t="n">
        <v>11</v>
      </c>
      <c r="B360" s="15"/>
      <c r="C360" s="15"/>
      <c r="D360" s="15"/>
      <c r="E360" s="62"/>
      <c r="F360" s="62" t="n">
        <f aca="false">D360*E360</f>
        <v>0</v>
      </c>
      <c r="G360" s="15"/>
      <c r="H360" s="62"/>
      <c r="I360" s="62" t="n">
        <f aca="false">G360*H360</f>
        <v>0</v>
      </c>
      <c r="J360" s="15"/>
      <c r="K360" s="62"/>
      <c r="L360" s="62" t="n">
        <f aca="false">J360*K360</f>
        <v>0</v>
      </c>
      <c r="M360" s="15"/>
    </row>
    <row r="361" customFormat="false" ht="15.75" hidden="false" customHeight="true" outlineLevel="0" collapsed="false">
      <c r="A361" s="15" t="n">
        <v>11</v>
      </c>
      <c r="B361" s="15"/>
      <c r="C361" s="15"/>
      <c r="D361" s="15"/>
      <c r="E361" s="62"/>
      <c r="F361" s="62" t="n">
        <f aca="false">D361*E361</f>
        <v>0</v>
      </c>
      <c r="G361" s="15"/>
      <c r="H361" s="62"/>
      <c r="I361" s="62" t="n">
        <f aca="false">G361*H361</f>
        <v>0</v>
      </c>
      <c r="J361" s="15"/>
      <c r="K361" s="62"/>
      <c r="L361" s="62" t="n">
        <f aca="false">J361*K361</f>
        <v>0</v>
      </c>
      <c r="M361" s="15"/>
    </row>
    <row r="362" customFormat="false" ht="15.75" hidden="false" customHeight="true" outlineLevel="0" collapsed="false">
      <c r="A362" s="15" t="n">
        <v>11</v>
      </c>
      <c r="B362" s="15"/>
      <c r="C362" s="15"/>
      <c r="D362" s="15"/>
      <c r="E362" s="62"/>
      <c r="F362" s="62" t="n">
        <f aca="false">D362*E362</f>
        <v>0</v>
      </c>
      <c r="G362" s="15"/>
      <c r="H362" s="62"/>
      <c r="I362" s="62" t="n">
        <f aca="false">G362*H362</f>
        <v>0</v>
      </c>
      <c r="J362" s="15"/>
      <c r="K362" s="62"/>
      <c r="L362" s="62" t="n">
        <f aca="false">J362*K362</f>
        <v>0</v>
      </c>
      <c r="M362" s="15"/>
    </row>
    <row r="363" customFormat="false" ht="15.75" hidden="false" customHeight="true" outlineLevel="0" collapsed="false">
      <c r="A363" s="15" t="n">
        <v>11</v>
      </c>
      <c r="B363" s="15"/>
      <c r="C363" s="15"/>
      <c r="D363" s="15"/>
      <c r="E363" s="62"/>
      <c r="F363" s="62" t="n">
        <f aca="false">D363*E363</f>
        <v>0</v>
      </c>
      <c r="G363" s="15"/>
      <c r="H363" s="62"/>
      <c r="I363" s="62" t="n">
        <f aca="false">G363*H363</f>
        <v>0</v>
      </c>
      <c r="J363" s="15"/>
      <c r="K363" s="62"/>
      <c r="L363" s="62" t="n">
        <f aca="false">J363*K363</f>
        <v>0</v>
      </c>
      <c r="M363" s="15"/>
    </row>
    <row r="364" customFormat="false" ht="15.75" hidden="false" customHeight="true" outlineLevel="0" collapsed="false">
      <c r="A364" s="15" t="n">
        <v>11</v>
      </c>
      <c r="B364" s="15"/>
      <c r="C364" s="15"/>
      <c r="D364" s="15"/>
      <c r="E364" s="62"/>
      <c r="F364" s="62" t="n">
        <f aca="false">D364*E364</f>
        <v>0</v>
      </c>
      <c r="G364" s="15"/>
      <c r="H364" s="62"/>
      <c r="I364" s="62" t="n">
        <f aca="false">G364*H364</f>
        <v>0</v>
      </c>
      <c r="J364" s="15"/>
      <c r="K364" s="62"/>
      <c r="L364" s="62" t="n">
        <f aca="false">J364*K364</f>
        <v>0</v>
      </c>
      <c r="M364" s="15"/>
    </row>
    <row r="365" customFormat="false" ht="15.75" hidden="false" customHeight="true" outlineLevel="0" collapsed="false">
      <c r="A365" s="15" t="n">
        <v>11</v>
      </c>
      <c r="B365" s="15"/>
      <c r="C365" s="15"/>
      <c r="D365" s="15"/>
      <c r="E365" s="62"/>
      <c r="F365" s="62" t="n">
        <f aca="false">D365*E365</f>
        <v>0</v>
      </c>
      <c r="G365" s="15"/>
      <c r="H365" s="62"/>
      <c r="I365" s="62" t="n">
        <f aca="false">G365*H365</f>
        <v>0</v>
      </c>
      <c r="J365" s="15"/>
      <c r="K365" s="62"/>
      <c r="L365" s="62" t="n">
        <f aca="false">J365*K365</f>
        <v>0</v>
      </c>
      <c r="M365" s="15"/>
    </row>
    <row r="366" customFormat="false" ht="15.75" hidden="false" customHeight="true" outlineLevel="0" collapsed="false">
      <c r="A366" s="15" t="n">
        <v>11</v>
      </c>
      <c r="B366" s="15"/>
      <c r="C366" s="15"/>
      <c r="D366" s="15"/>
      <c r="E366" s="62"/>
      <c r="F366" s="62" t="n">
        <f aca="false">D366*E366</f>
        <v>0</v>
      </c>
      <c r="G366" s="15"/>
      <c r="H366" s="62"/>
      <c r="I366" s="62" t="n">
        <f aca="false">G366*H366</f>
        <v>0</v>
      </c>
      <c r="J366" s="15"/>
      <c r="K366" s="62"/>
      <c r="L366" s="62" t="n">
        <f aca="false">J366*K366</f>
        <v>0</v>
      </c>
      <c r="M366" s="15"/>
    </row>
    <row r="367" customFormat="false" ht="15.75" hidden="false" customHeight="true" outlineLevel="0" collapsed="false">
      <c r="A367" s="15" t="n">
        <v>11</v>
      </c>
      <c r="B367" s="15"/>
      <c r="C367" s="15"/>
      <c r="D367" s="15"/>
      <c r="E367" s="62"/>
      <c r="F367" s="62" t="n">
        <f aca="false">D367*E367</f>
        <v>0</v>
      </c>
      <c r="G367" s="15"/>
      <c r="H367" s="62"/>
      <c r="I367" s="62" t="n">
        <f aca="false">G367*H367</f>
        <v>0</v>
      </c>
      <c r="J367" s="15"/>
      <c r="K367" s="62"/>
      <c r="L367" s="62" t="n">
        <f aca="false">J367*K367</f>
        <v>0</v>
      </c>
      <c r="M367" s="15"/>
    </row>
    <row r="368" customFormat="false" ht="15.75" hidden="false" customHeight="true" outlineLevel="0" collapsed="false">
      <c r="A368" s="15" t="n">
        <v>11</v>
      </c>
      <c r="B368" s="15"/>
      <c r="C368" s="15"/>
      <c r="D368" s="15"/>
      <c r="E368" s="62"/>
      <c r="F368" s="62" t="n">
        <f aca="false">D368*E368</f>
        <v>0</v>
      </c>
      <c r="G368" s="15"/>
      <c r="H368" s="62"/>
      <c r="I368" s="62" t="n">
        <f aca="false">G368*H368</f>
        <v>0</v>
      </c>
      <c r="J368" s="15"/>
      <c r="K368" s="62"/>
      <c r="L368" s="62" t="n">
        <f aca="false">J368*K368</f>
        <v>0</v>
      </c>
      <c r="M368" s="15"/>
    </row>
    <row r="369" customFormat="false" ht="15.75" hidden="false" customHeight="true" outlineLevel="0" collapsed="false">
      <c r="A369" s="15" t="n">
        <v>11</v>
      </c>
      <c r="B369" s="15"/>
      <c r="C369" s="15"/>
      <c r="D369" s="15"/>
      <c r="E369" s="62"/>
      <c r="F369" s="62" t="n">
        <f aca="false">D369*E369</f>
        <v>0</v>
      </c>
      <c r="G369" s="15"/>
      <c r="H369" s="62"/>
      <c r="I369" s="62" t="n">
        <f aca="false">G369*H369</f>
        <v>0</v>
      </c>
      <c r="J369" s="15"/>
      <c r="K369" s="62"/>
      <c r="L369" s="62" t="n">
        <f aca="false">J369*K369</f>
        <v>0</v>
      </c>
      <c r="M369" s="15"/>
    </row>
    <row r="370" customFormat="false" ht="15.75" hidden="false" customHeight="true" outlineLevel="0" collapsed="false">
      <c r="A370" s="15" t="n">
        <v>11</v>
      </c>
      <c r="B370" s="15"/>
      <c r="C370" s="15"/>
      <c r="D370" s="15"/>
      <c r="E370" s="62"/>
      <c r="F370" s="62" t="n">
        <f aca="false">D370*E370</f>
        <v>0</v>
      </c>
      <c r="G370" s="15"/>
      <c r="H370" s="62"/>
      <c r="I370" s="62" t="n">
        <f aca="false">G370*H370</f>
        <v>0</v>
      </c>
      <c r="J370" s="15"/>
      <c r="K370" s="62"/>
      <c r="L370" s="62" t="n">
        <f aca="false">J370*K370</f>
        <v>0</v>
      </c>
      <c r="M370" s="15"/>
    </row>
    <row r="371" customFormat="false" ht="15.75" hidden="false" customHeight="true" outlineLevel="0" collapsed="false">
      <c r="A371" s="15" t="n">
        <v>11</v>
      </c>
      <c r="B371" s="15"/>
      <c r="C371" s="15"/>
      <c r="D371" s="15"/>
      <c r="E371" s="62"/>
      <c r="F371" s="62" t="n">
        <f aca="false">D371*E371</f>
        <v>0</v>
      </c>
      <c r="G371" s="15"/>
      <c r="H371" s="62"/>
      <c r="I371" s="62" t="n">
        <f aca="false">G371*H371</f>
        <v>0</v>
      </c>
      <c r="J371" s="15"/>
      <c r="K371" s="62"/>
      <c r="L371" s="62" t="n">
        <f aca="false">J371*K371</f>
        <v>0</v>
      </c>
      <c r="M371" s="15"/>
    </row>
    <row r="372" customFormat="false" ht="15.75" hidden="false" customHeight="true" outlineLevel="0" collapsed="false">
      <c r="A372" s="15"/>
      <c r="B372" s="15"/>
      <c r="C372" s="15" t="s">
        <v>199</v>
      </c>
      <c r="D372" s="15" t="n">
        <f aca="false">SUM(D345:D371)</f>
        <v>0</v>
      </c>
      <c r="E372" s="62"/>
      <c r="F372" s="62" t="n">
        <f aca="false">SUM(F345:F371)</f>
        <v>0</v>
      </c>
      <c r="G372" s="15" t="n">
        <f aca="false">SUM(G345:G371)</f>
        <v>0</v>
      </c>
      <c r="H372" s="62"/>
      <c r="I372" s="62" t="n">
        <f aca="false">SUM(I345:I371)</f>
        <v>0</v>
      </c>
      <c r="J372" s="15"/>
      <c r="K372" s="62"/>
      <c r="L372" s="62"/>
      <c r="M372" s="15"/>
    </row>
    <row r="373" customFormat="false" ht="15.75" hidden="false" customHeight="true" outlineLevel="0" collapsed="false">
      <c r="A373" s="15"/>
      <c r="B373" s="15"/>
      <c r="C373" s="15" t="s">
        <v>200</v>
      </c>
      <c r="D373" s="15" t="n">
        <f aca="false">D372+D339</f>
        <v>0</v>
      </c>
      <c r="E373" s="15"/>
      <c r="F373" s="62" t="n">
        <f aca="false">F372+F339</f>
        <v>0</v>
      </c>
      <c r="G373" s="15" t="n">
        <f aca="false">G372+G339</f>
        <v>0</v>
      </c>
      <c r="H373" s="15"/>
      <c r="I373" s="62" t="n">
        <f aca="false">I372+I339</f>
        <v>0</v>
      </c>
      <c r="J373" s="15"/>
      <c r="K373" s="15"/>
      <c r="L373" s="15"/>
      <c r="M373" s="15"/>
    </row>
    <row r="374" customFormat="false" ht="15.75" hidden="false" customHeight="true" outlineLevel="0" collapsed="false">
      <c r="A374" s="137"/>
      <c r="B374" s="137" t="s">
        <v>201</v>
      </c>
      <c r="C374" s="137"/>
      <c r="D374" s="137"/>
      <c r="E374" s="137"/>
      <c r="F374" s="137"/>
      <c r="G374" s="137"/>
      <c r="H374" s="137"/>
      <c r="I374" s="137"/>
      <c r="J374" s="137"/>
      <c r="K374" s="137"/>
      <c r="L374" s="137"/>
      <c r="M374" s="137"/>
    </row>
    <row r="375" customFormat="false" ht="27" hidden="false" customHeight="true" outlineLevel="0" collapsed="false">
      <c r="A375" s="132" t="s">
        <v>187</v>
      </c>
      <c r="B375" s="132"/>
      <c r="C375" s="132"/>
      <c r="D375" s="132"/>
      <c r="E375" s="132"/>
      <c r="F375" s="132"/>
      <c r="G375" s="132"/>
      <c r="H375" s="132"/>
      <c r="I375" s="132"/>
      <c r="J375" s="132"/>
      <c r="K375" s="132"/>
      <c r="L375" s="132"/>
      <c r="M375" s="132"/>
    </row>
    <row r="376" customFormat="false" ht="15.75" hidden="false" customHeight="true" outlineLevel="0" collapsed="false">
      <c r="A376" s="133" t="s">
        <v>188</v>
      </c>
      <c r="B376" s="133"/>
      <c r="C376" s="133"/>
      <c r="D376" s="133"/>
      <c r="E376" s="133"/>
      <c r="F376" s="134"/>
      <c r="G376" s="134"/>
      <c r="H376" s="134"/>
      <c r="I376" s="134"/>
      <c r="J376" s="134"/>
      <c r="K376" s="134"/>
      <c r="L376" s="134"/>
      <c r="M376" s="134"/>
    </row>
    <row r="377" customFormat="false" ht="15.75" hidden="false" customHeight="true" outlineLevel="0" collapsed="false">
      <c r="A377" s="135" t="s">
        <v>189</v>
      </c>
      <c r="B377" s="135"/>
      <c r="C377" s="136"/>
      <c r="D377" s="136" t="s">
        <v>190</v>
      </c>
      <c r="E377" s="136"/>
      <c r="F377" s="136"/>
      <c r="G377" s="136" t="s">
        <v>191</v>
      </c>
      <c r="H377" s="136"/>
      <c r="I377" s="136"/>
      <c r="J377" s="136" t="s">
        <v>192</v>
      </c>
      <c r="K377" s="136"/>
      <c r="L377" s="136"/>
      <c r="M377" s="136" t="s">
        <v>193</v>
      </c>
    </row>
    <row r="378" customFormat="false" ht="15.75" hidden="false" customHeight="true" outlineLevel="0" collapsed="false">
      <c r="A378" s="136" t="s">
        <v>194</v>
      </c>
      <c r="B378" s="136" t="s">
        <v>195</v>
      </c>
      <c r="C378" s="136" t="s">
        <v>196</v>
      </c>
      <c r="D378" s="136" t="s">
        <v>154</v>
      </c>
      <c r="E378" s="136" t="s">
        <v>197</v>
      </c>
      <c r="F378" s="136" t="s">
        <v>155</v>
      </c>
      <c r="G378" s="136" t="s">
        <v>154</v>
      </c>
      <c r="H378" s="136" t="s">
        <v>197</v>
      </c>
      <c r="I378" s="136" t="s">
        <v>155</v>
      </c>
      <c r="J378" s="136" t="s">
        <v>154</v>
      </c>
      <c r="K378" s="136" t="s">
        <v>197</v>
      </c>
      <c r="L378" s="136" t="s">
        <v>155</v>
      </c>
      <c r="M378" s="136"/>
    </row>
    <row r="379" customFormat="false" ht="15.75" hidden="false" customHeight="true" outlineLevel="0" collapsed="false">
      <c r="A379" s="15"/>
      <c r="B379" s="15"/>
      <c r="C379" s="15" t="s">
        <v>202</v>
      </c>
      <c r="D379" s="15"/>
      <c r="E379" s="62"/>
      <c r="F379" s="62" t="n">
        <f aca="false">D379*E379</f>
        <v>0</v>
      </c>
      <c r="G379" s="15"/>
      <c r="H379" s="62"/>
      <c r="I379" s="62" t="n">
        <f aca="false">G379*H379</f>
        <v>0</v>
      </c>
      <c r="J379" s="15"/>
      <c r="K379" s="62"/>
      <c r="L379" s="62" t="n">
        <f aca="false">J379*K379</f>
        <v>0</v>
      </c>
      <c r="M379" s="15"/>
    </row>
    <row r="380" customFormat="false" ht="15.75" hidden="false" customHeight="true" outlineLevel="0" collapsed="false">
      <c r="A380" s="15" t="n">
        <v>12</v>
      </c>
      <c r="B380" s="15"/>
      <c r="C380" s="15"/>
      <c r="D380" s="15"/>
      <c r="E380" s="62"/>
      <c r="F380" s="62" t="n">
        <f aca="false">D380*E380</f>
        <v>0</v>
      </c>
      <c r="G380" s="15"/>
      <c r="H380" s="62"/>
      <c r="I380" s="62" t="n">
        <f aca="false">G380*H380</f>
        <v>0</v>
      </c>
      <c r="J380" s="15"/>
      <c r="K380" s="62"/>
      <c r="L380" s="62" t="n">
        <f aca="false">J380*K380</f>
        <v>0</v>
      </c>
      <c r="M380" s="15"/>
    </row>
    <row r="381" customFormat="false" ht="15.75" hidden="false" customHeight="true" outlineLevel="0" collapsed="false">
      <c r="A381" s="15" t="n">
        <v>12</v>
      </c>
      <c r="B381" s="15"/>
      <c r="C381" s="15"/>
      <c r="D381" s="15"/>
      <c r="E381" s="62"/>
      <c r="F381" s="62" t="n">
        <f aca="false">D381*E381</f>
        <v>0</v>
      </c>
      <c r="G381" s="15"/>
      <c r="H381" s="62"/>
      <c r="I381" s="62" t="n">
        <f aca="false">G381*H381</f>
        <v>0</v>
      </c>
      <c r="J381" s="15"/>
      <c r="K381" s="62"/>
      <c r="L381" s="62" t="n">
        <f aca="false">J381*K381</f>
        <v>0</v>
      </c>
      <c r="M381" s="15"/>
    </row>
    <row r="382" customFormat="false" ht="15.75" hidden="false" customHeight="true" outlineLevel="0" collapsed="false">
      <c r="A382" s="15" t="n">
        <v>12</v>
      </c>
      <c r="B382" s="15"/>
      <c r="C382" s="15"/>
      <c r="D382" s="15"/>
      <c r="E382" s="62"/>
      <c r="F382" s="62" t="n">
        <f aca="false">D382*E382</f>
        <v>0</v>
      </c>
      <c r="G382" s="15"/>
      <c r="H382" s="62"/>
      <c r="I382" s="62" t="n">
        <f aca="false">G382*H382</f>
        <v>0</v>
      </c>
      <c r="J382" s="15"/>
      <c r="K382" s="62"/>
      <c r="L382" s="62" t="n">
        <f aca="false">J382*K382</f>
        <v>0</v>
      </c>
      <c r="M382" s="15"/>
    </row>
    <row r="383" customFormat="false" ht="15.75" hidden="false" customHeight="true" outlineLevel="0" collapsed="false">
      <c r="A383" s="15" t="n">
        <v>12</v>
      </c>
      <c r="B383" s="15"/>
      <c r="C383" s="15"/>
      <c r="D383" s="15"/>
      <c r="E383" s="62"/>
      <c r="F383" s="62" t="n">
        <f aca="false">D383*E383</f>
        <v>0</v>
      </c>
      <c r="G383" s="15"/>
      <c r="H383" s="62"/>
      <c r="I383" s="62" t="n">
        <f aca="false">G383*H383</f>
        <v>0</v>
      </c>
      <c r="J383" s="15"/>
      <c r="K383" s="62"/>
      <c r="L383" s="62" t="n">
        <f aca="false">J383*K383</f>
        <v>0</v>
      </c>
      <c r="M383" s="15"/>
    </row>
    <row r="384" customFormat="false" ht="15.75" hidden="false" customHeight="true" outlineLevel="0" collapsed="false">
      <c r="A384" s="15" t="n">
        <v>12</v>
      </c>
      <c r="B384" s="15"/>
      <c r="C384" s="15"/>
      <c r="D384" s="15"/>
      <c r="E384" s="62"/>
      <c r="F384" s="62" t="n">
        <f aca="false">D384*E384</f>
        <v>0</v>
      </c>
      <c r="G384" s="15"/>
      <c r="H384" s="62"/>
      <c r="I384" s="62" t="n">
        <f aca="false">G384*H384</f>
        <v>0</v>
      </c>
      <c r="J384" s="15"/>
      <c r="K384" s="62"/>
      <c r="L384" s="62" t="n">
        <f aca="false">J384*K384</f>
        <v>0</v>
      </c>
      <c r="M384" s="15"/>
    </row>
    <row r="385" customFormat="false" ht="15.75" hidden="false" customHeight="true" outlineLevel="0" collapsed="false">
      <c r="A385" s="15" t="n">
        <v>12</v>
      </c>
      <c r="B385" s="15"/>
      <c r="C385" s="15"/>
      <c r="D385" s="15"/>
      <c r="E385" s="62"/>
      <c r="F385" s="62" t="n">
        <f aca="false">D385*E385</f>
        <v>0</v>
      </c>
      <c r="G385" s="15"/>
      <c r="H385" s="62"/>
      <c r="I385" s="62" t="n">
        <f aca="false">G385*H385</f>
        <v>0</v>
      </c>
      <c r="J385" s="15"/>
      <c r="K385" s="62"/>
      <c r="L385" s="62" t="n">
        <f aca="false">J385*K385</f>
        <v>0</v>
      </c>
      <c r="M385" s="15"/>
    </row>
    <row r="386" customFormat="false" ht="15.75" hidden="false" customHeight="true" outlineLevel="0" collapsed="false">
      <c r="A386" s="15" t="n">
        <v>12</v>
      </c>
      <c r="B386" s="15"/>
      <c r="C386" s="15"/>
      <c r="D386" s="15"/>
      <c r="E386" s="62"/>
      <c r="F386" s="62" t="n">
        <f aca="false">D386*E386</f>
        <v>0</v>
      </c>
      <c r="G386" s="15"/>
      <c r="H386" s="62"/>
      <c r="I386" s="62" t="n">
        <f aca="false">G386*H386</f>
        <v>0</v>
      </c>
      <c r="J386" s="15"/>
      <c r="K386" s="62"/>
      <c r="L386" s="62" t="n">
        <f aca="false">J386*K386</f>
        <v>0</v>
      </c>
      <c r="M386" s="15"/>
    </row>
    <row r="387" customFormat="false" ht="15.75" hidden="false" customHeight="true" outlineLevel="0" collapsed="false">
      <c r="A387" s="15" t="n">
        <v>12</v>
      </c>
      <c r="B387" s="15"/>
      <c r="C387" s="15"/>
      <c r="D387" s="15"/>
      <c r="E387" s="62"/>
      <c r="F387" s="62" t="n">
        <f aca="false">D387*E387</f>
        <v>0</v>
      </c>
      <c r="G387" s="15"/>
      <c r="H387" s="62"/>
      <c r="I387" s="62" t="n">
        <f aca="false">G387*H387</f>
        <v>0</v>
      </c>
      <c r="J387" s="15"/>
      <c r="K387" s="62"/>
      <c r="L387" s="62" t="n">
        <f aca="false">J387*K387</f>
        <v>0</v>
      </c>
      <c r="M387" s="15"/>
    </row>
    <row r="388" customFormat="false" ht="15.75" hidden="false" customHeight="true" outlineLevel="0" collapsed="false">
      <c r="A388" s="15" t="n">
        <v>12</v>
      </c>
      <c r="B388" s="15"/>
      <c r="C388" s="15"/>
      <c r="D388" s="15"/>
      <c r="E388" s="62"/>
      <c r="F388" s="62" t="n">
        <f aca="false">D388*E388</f>
        <v>0</v>
      </c>
      <c r="G388" s="15"/>
      <c r="H388" s="62"/>
      <c r="I388" s="62" t="n">
        <f aca="false">G388*H388</f>
        <v>0</v>
      </c>
      <c r="J388" s="15"/>
      <c r="K388" s="62"/>
      <c r="L388" s="62" t="n">
        <f aca="false">J388*K388</f>
        <v>0</v>
      </c>
      <c r="M388" s="15"/>
    </row>
    <row r="389" customFormat="false" ht="15.75" hidden="false" customHeight="true" outlineLevel="0" collapsed="false">
      <c r="A389" s="15" t="n">
        <v>12</v>
      </c>
      <c r="B389" s="15"/>
      <c r="C389" s="15"/>
      <c r="D389" s="15"/>
      <c r="E389" s="62"/>
      <c r="F389" s="62" t="n">
        <f aca="false">D389*E389</f>
        <v>0</v>
      </c>
      <c r="G389" s="15"/>
      <c r="H389" s="62"/>
      <c r="I389" s="62" t="n">
        <f aca="false">G389*H389</f>
        <v>0</v>
      </c>
      <c r="J389" s="15"/>
      <c r="K389" s="62"/>
      <c r="L389" s="62" t="n">
        <f aca="false">J389*K389</f>
        <v>0</v>
      </c>
      <c r="M389" s="15"/>
    </row>
    <row r="390" customFormat="false" ht="15.75" hidden="false" customHeight="true" outlineLevel="0" collapsed="false">
      <c r="A390" s="15" t="n">
        <v>12</v>
      </c>
      <c r="B390" s="15"/>
      <c r="C390" s="15"/>
      <c r="D390" s="15"/>
      <c r="E390" s="62"/>
      <c r="F390" s="62" t="n">
        <f aca="false">D390*E390</f>
        <v>0</v>
      </c>
      <c r="G390" s="15"/>
      <c r="H390" s="62"/>
      <c r="I390" s="62" t="n">
        <f aca="false">G390*H390</f>
        <v>0</v>
      </c>
      <c r="J390" s="15"/>
      <c r="K390" s="62"/>
      <c r="L390" s="62" t="n">
        <f aca="false">J390*K390</f>
        <v>0</v>
      </c>
      <c r="M390" s="15"/>
    </row>
    <row r="391" customFormat="false" ht="15.75" hidden="false" customHeight="true" outlineLevel="0" collapsed="false">
      <c r="A391" s="15" t="n">
        <v>12</v>
      </c>
      <c r="B391" s="15"/>
      <c r="C391" s="15"/>
      <c r="D391" s="15"/>
      <c r="E391" s="62"/>
      <c r="F391" s="62" t="n">
        <f aca="false">D391*E391</f>
        <v>0</v>
      </c>
      <c r="G391" s="15"/>
      <c r="H391" s="62"/>
      <c r="I391" s="62" t="n">
        <f aca="false">G391*H391</f>
        <v>0</v>
      </c>
      <c r="J391" s="15"/>
      <c r="K391" s="62"/>
      <c r="L391" s="62" t="n">
        <f aca="false">J391*K391</f>
        <v>0</v>
      </c>
      <c r="M391" s="15"/>
    </row>
    <row r="392" customFormat="false" ht="15.75" hidden="false" customHeight="true" outlineLevel="0" collapsed="false">
      <c r="A392" s="15" t="n">
        <v>12</v>
      </c>
      <c r="B392" s="15"/>
      <c r="C392" s="15"/>
      <c r="D392" s="15"/>
      <c r="E392" s="62"/>
      <c r="F392" s="62" t="n">
        <f aca="false">D392*E392</f>
        <v>0</v>
      </c>
      <c r="G392" s="15"/>
      <c r="H392" s="62"/>
      <c r="I392" s="62" t="n">
        <f aca="false">G392*H392</f>
        <v>0</v>
      </c>
      <c r="J392" s="15"/>
      <c r="K392" s="62"/>
      <c r="L392" s="62" t="n">
        <f aca="false">J392*K392</f>
        <v>0</v>
      </c>
      <c r="M392" s="15"/>
    </row>
    <row r="393" customFormat="false" ht="15.75" hidden="false" customHeight="true" outlineLevel="0" collapsed="false">
      <c r="A393" s="15" t="n">
        <v>12</v>
      </c>
      <c r="B393" s="15"/>
      <c r="C393" s="15"/>
      <c r="D393" s="15"/>
      <c r="E393" s="62"/>
      <c r="F393" s="62" t="n">
        <f aca="false">D393*E393</f>
        <v>0</v>
      </c>
      <c r="G393" s="15"/>
      <c r="H393" s="62"/>
      <c r="I393" s="62" t="n">
        <f aca="false">G393*H393</f>
        <v>0</v>
      </c>
      <c r="J393" s="15"/>
      <c r="K393" s="62"/>
      <c r="L393" s="62" t="n">
        <f aca="false">J393*K393</f>
        <v>0</v>
      </c>
      <c r="M393" s="15"/>
    </row>
    <row r="394" customFormat="false" ht="15.75" hidden="false" customHeight="true" outlineLevel="0" collapsed="false">
      <c r="A394" s="15" t="n">
        <v>12</v>
      </c>
      <c r="B394" s="15"/>
      <c r="C394" s="15"/>
      <c r="D394" s="15"/>
      <c r="E394" s="62"/>
      <c r="F394" s="62" t="n">
        <f aca="false">D394*E394</f>
        <v>0</v>
      </c>
      <c r="G394" s="15"/>
      <c r="H394" s="62"/>
      <c r="I394" s="62" t="n">
        <f aca="false">G394*H394</f>
        <v>0</v>
      </c>
      <c r="J394" s="15"/>
      <c r="K394" s="62"/>
      <c r="L394" s="62" t="n">
        <f aca="false">J394*K394</f>
        <v>0</v>
      </c>
      <c r="M394" s="15"/>
    </row>
    <row r="395" customFormat="false" ht="15.75" hidden="false" customHeight="true" outlineLevel="0" collapsed="false">
      <c r="A395" s="15" t="n">
        <v>12</v>
      </c>
      <c r="B395" s="15"/>
      <c r="C395" s="15"/>
      <c r="D395" s="15"/>
      <c r="E395" s="62"/>
      <c r="F395" s="62" t="n">
        <f aca="false">D395*E395</f>
        <v>0</v>
      </c>
      <c r="G395" s="15"/>
      <c r="H395" s="62"/>
      <c r="I395" s="62" t="n">
        <f aca="false">G395*H395</f>
        <v>0</v>
      </c>
      <c r="J395" s="15"/>
      <c r="K395" s="62"/>
      <c r="L395" s="62" t="n">
        <f aca="false">J395*K395</f>
        <v>0</v>
      </c>
      <c r="M395" s="15"/>
    </row>
    <row r="396" customFormat="false" ht="15.75" hidden="false" customHeight="true" outlineLevel="0" collapsed="false">
      <c r="A396" s="15" t="n">
        <v>12</v>
      </c>
      <c r="B396" s="15"/>
      <c r="C396" s="15"/>
      <c r="D396" s="15"/>
      <c r="E396" s="62"/>
      <c r="F396" s="62" t="n">
        <f aca="false">D396*E396</f>
        <v>0</v>
      </c>
      <c r="G396" s="15"/>
      <c r="H396" s="62"/>
      <c r="I396" s="62" t="n">
        <f aca="false">G396*H396</f>
        <v>0</v>
      </c>
      <c r="J396" s="15"/>
      <c r="K396" s="62"/>
      <c r="L396" s="62" t="n">
        <f aca="false">J396*K396</f>
        <v>0</v>
      </c>
      <c r="M396" s="15"/>
    </row>
    <row r="397" customFormat="false" ht="15.75" hidden="false" customHeight="true" outlineLevel="0" collapsed="false">
      <c r="A397" s="15" t="n">
        <v>12</v>
      </c>
      <c r="B397" s="15"/>
      <c r="C397" s="15"/>
      <c r="D397" s="15"/>
      <c r="E397" s="62"/>
      <c r="F397" s="62" t="n">
        <f aca="false">D397*E397</f>
        <v>0</v>
      </c>
      <c r="G397" s="15"/>
      <c r="H397" s="62"/>
      <c r="I397" s="62" t="n">
        <f aca="false">G397*H397</f>
        <v>0</v>
      </c>
      <c r="J397" s="15"/>
      <c r="K397" s="62"/>
      <c r="L397" s="62" t="n">
        <f aca="false">J397*K397</f>
        <v>0</v>
      </c>
      <c r="M397" s="15"/>
    </row>
    <row r="398" customFormat="false" ht="15.75" hidden="false" customHeight="true" outlineLevel="0" collapsed="false">
      <c r="A398" s="15" t="n">
        <v>12</v>
      </c>
      <c r="B398" s="15"/>
      <c r="C398" s="15"/>
      <c r="D398" s="15"/>
      <c r="E398" s="62"/>
      <c r="F398" s="62" t="n">
        <f aca="false">D398*E398</f>
        <v>0</v>
      </c>
      <c r="G398" s="15"/>
      <c r="H398" s="62"/>
      <c r="I398" s="62" t="n">
        <f aca="false">G398*H398</f>
        <v>0</v>
      </c>
      <c r="J398" s="15"/>
      <c r="K398" s="62"/>
      <c r="L398" s="62" t="n">
        <f aca="false">J398*K398</f>
        <v>0</v>
      </c>
      <c r="M398" s="15"/>
    </row>
    <row r="399" customFormat="false" ht="15.75" hidden="false" customHeight="true" outlineLevel="0" collapsed="false">
      <c r="A399" s="15" t="n">
        <v>12</v>
      </c>
      <c r="B399" s="15"/>
      <c r="C399" s="15"/>
      <c r="D399" s="15"/>
      <c r="E399" s="62"/>
      <c r="F399" s="62" t="n">
        <f aca="false">D399*E399</f>
        <v>0</v>
      </c>
      <c r="G399" s="15"/>
      <c r="H399" s="62"/>
      <c r="I399" s="62" t="n">
        <f aca="false">G399*H399</f>
        <v>0</v>
      </c>
      <c r="J399" s="15"/>
      <c r="K399" s="62"/>
      <c r="L399" s="62" t="n">
        <f aca="false">J399*K399</f>
        <v>0</v>
      </c>
      <c r="M399" s="15"/>
    </row>
    <row r="400" customFormat="false" ht="15.75" hidden="false" customHeight="true" outlineLevel="0" collapsed="false">
      <c r="A400" s="15" t="n">
        <v>12</v>
      </c>
      <c r="B400" s="15"/>
      <c r="C400" s="15"/>
      <c r="D400" s="15"/>
      <c r="E400" s="62"/>
      <c r="F400" s="62" t="n">
        <f aca="false">D400*E400</f>
        <v>0</v>
      </c>
      <c r="G400" s="15"/>
      <c r="H400" s="62"/>
      <c r="I400" s="62" t="n">
        <f aca="false">G400*H400</f>
        <v>0</v>
      </c>
      <c r="J400" s="15"/>
      <c r="K400" s="62"/>
      <c r="L400" s="62" t="n">
        <f aca="false">J400*K400</f>
        <v>0</v>
      </c>
      <c r="M400" s="15"/>
    </row>
    <row r="401" customFormat="false" ht="15.75" hidden="false" customHeight="true" outlineLevel="0" collapsed="false">
      <c r="A401" s="15" t="n">
        <v>12</v>
      </c>
      <c r="B401" s="15"/>
      <c r="C401" s="15"/>
      <c r="D401" s="15"/>
      <c r="E401" s="62"/>
      <c r="F401" s="62" t="n">
        <f aca="false">D401*E401</f>
        <v>0</v>
      </c>
      <c r="G401" s="15"/>
      <c r="H401" s="62"/>
      <c r="I401" s="62" t="n">
        <f aca="false">G401*H401</f>
        <v>0</v>
      </c>
      <c r="J401" s="15"/>
      <c r="K401" s="62"/>
      <c r="L401" s="62" t="n">
        <f aca="false">J401*K401</f>
        <v>0</v>
      </c>
      <c r="M401" s="15"/>
    </row>
    <row r="402" customFormat="false" ht="15.75" hidden="false" customHeight="true" outlineLevel="0" collapsed="false">
      <c r="A402" s="15" t="n">
        <v>12</v>
      </c>
      <c r="B402" s="15"/>
      <c r="C402" s="15"/>
      <c r="D402" s="15"/>
      <c r="E402" s="62"/>
      <c r="F402" s="62" t="n">
        <f aca="false">D402*E402</f>
        <v>0</v>
      </c>
      <c r="G402" s="15"/>
      <c r="H402" s="62"/>
      <c r="I402" s="62" t="n">
        <f aca="false">G402*H402</f>
        <v>0</v>
      </c>
      <c r="J402" s="15"/>
      <c r="K402" s="62"/>
      <c r="L402" s="62" t="n">
        <f aca="false">J402*K402</f>
        <v>0</v>
      </c>
      <c r="M402" s="15"/>
    </row>
    <row r="403" customFormat="false" ht="15.75" hidden="false" customHeight="true" outlineLevel="0" collapsed="false">
      <c r="A403" s="15" t="n">
        <v>12</v>
      </c>
      <c r="B403" s="15"/>
      <c r="C403" s="15"/>
      <c r="D403" s="15"/>
      <c r="E403" s="62"/>
      <c r="F403" s="62" t="n">
        <f aca="false">D403*E403</f>
        <v>0</v>
      </c>
      <c r="G403" s="15"/>
      <c r="H403" s="62"/>
      <c r="I403" s="62" t="n">
        <f aca="false">G403*H403</f>
        <v>0</v>
      </c>
      <c r="J403" s="15"/>
      <c r="K403" s="62"/>
      <c r="L403" s="62" t="n">
        <f aca="false">J403*K403</f>
        <v>0</v>
      </c>
      <c r="M403" s="15"/>
    </row>
    <row r="404" customFormat="false" ht="15.75" hidden="false" customHeight="true" outlineLevel="0" collapsed="false">
      <c r="A404" s="15" t="n">
        <v>12</v>
      </c>
      <c r="B404" s="15"/>
      <c r="C404" s="15"/>
      <c r="D404" s="15"/>
      <c r="E404" s="62"/>
      <c r="F404" s="62" t="n">
        <f aca="false">D404*E404</f>
        <v>0</v>
      </c>
      <c r="G404" s="15"/>
      <c r="H404" s="62"/>
      <c r="I404" s="62" t="n">
        <f aca="false">G404*H404</f>
        <v>0</v>
      </c>
      <c r="J404" s="15"/>
      <c r="K404" s="62"/>
      <c r="L404" s="62" t="n">
        <f aca="false">J404*K404</f>
        <v>0</v>
      </c>
      <c r="M404" s="15"/>
    </row>
    <row r="405" customFormat="false" ht="15.75" hidden="false" customHeight="true" outlineLevel="0" collapsed="false">
      <c r="A405" s="15" t="n">
        <v>12</v>
      </c>
      <c r="B405" s="15"/>
      <c r="C405" s="15"/>
      <c r="D405" s="15"/>
      <c r="E405" s="62"/>
      <c r="F405" s="62" t="n">
        <f aca="false">D405*E405</f>
        <v>0</v>
      </c>
      <c r="G405" s="15"/>
      <c r="H405" s="62"/>
      <c r="I405" s="62" t="n">
        <f aca="false">G405*H405</f>
        <v>0</v>
      </c>
      <c r="J405" s="15"/>
      <c r="K405" s="62"/>
      <c r="L405" s="62" t="n">
        <f aca="false">J405*K405</f>
        <v>0</v>
      </c>
      <c r="M405" s="15"/>
    </row>
    <row r="406" customFormat="false" ht="15.75" hidden="false" customHeight="true" outlineLevel="0" collapsed="false">
      <c r="A406" s="15"/>
      <c r="B406" s="15"/>
      <c r="C406" s="15" t="s">
        <v>199</v>
      </c>
      <c r="D406" s="15" t="n">
        <f aca="false">SUM(D379:D405)</f>
        <v>0</v>
      </c>
      <c r="E406" s="62"/>
      <c r="F406" s="62" t="n">
        <f aca="false">SUM(F379:F405)</f>
        <v>0</v>
      </c>
      <c r="G406" s="15" t="n">
        <f aca="false">SUM(G379:G405)</f>
        <v>0</v>
      </c>
      <c r="H406" s="62"/>
      <c r="I406" s="62" t="n">
        <f aca="false">SUM(I379:I405)</f>
        <v>0</v>
      </c>
      <c r="J406" s="15"/>
      <c r="K406" s="62"/>
      <c r="L406" s="62"/>
      <c r="M406" s="15"/>
    </row>
    <row r="407" customFormat="false" ht="15.75" hidden="false" customHeight="true" outlineLevel="0" collapsed="false">
      <c r="A407" s="15"/>
      <c r="B407" s="15"/>
      <c r="C407" s="15" t="s">
        <v>200</v>
      </c>
      <c r="D407" s="15" t="n">
        <f aca="false">D406+D373</f>
        <v>0</v>
      </c>
      <c r="E407" s="15"/>
      <c r="F407" s="62" t="n">
        <f aca="false">F406+F373</f>
        <v>0</v>
      </c>
      <c r="G407" s="15" t="n">
        <f aca="false">G406+G373</f>
        <v>0</v>
      </c>
      <c r="H407" s="15"/>
      <c r="I407" s="62" t="n">
        <f aca="false">I406+I373</f>
        <v>0</v>
      </c>
      <c r="J407" s="15"/>
      <c r="K407" s="15"/>
      <c r="L407" s="15"/>
      <c r="M407" s="15"/>
    </row>
    <row r="408" customFormat="false" ht="15.75" hidden="false" customHeight="true" outlineLevel="0" collapsed="false">
      <c r="A408" s="137"/>
      <c r="B408" s="137" t="s">
        <v>201</v>
      </c>
      <c r="C408" s="137"/>
      <c r="D408" s="137"/>
      <c r="E408" s="137"/>
      <c r="F408" s="137"/>
      <c r="G408" s="137"/>
      <c r="H408" s="137"/>
      <c r="I408" s="137"/>
      <c r="J408" s="137"/>
      <c r="K408" s="137"/>
      <c r="L408" s="137"/>
      <c r="M408" s="137"/>
    </row>
  </sheetData>
  <mergeCells count="84">
    <mergeCell ref="A1:M1"/>
    <mergeCell ref="A2:E2"/>
    <mergeCell ref="A3:B3"/>
    <mergeCell ref="D3:F3"/>
    <mergeCell ref="G3:I3"/>
    <mergeCell ref="J3:L3"/>
    <mergeCell ref="M3:M4"/>
    <mergeCell ref="A35:M35"/>
    <mergeCell ref="A36:E36"/>
    <mergeCell ref="A37:B37"/>
    <mergeCell ref="D37:F37"/>
    <mergeCell ref="G37:I37"/>
    <mergeCell ref="J37:L37"/>
    <mergeCell ref="M37:M38"/>
    <mergeCell ref="A69:M69"/>
    <mergeCell ref="A70:E70"/>
    <mergeCell ref="A71:B71"/>
    <mergeCell ref="D71:F71"/>
    <mergeCell ref="G71:I71"/>
    <mergeCell ref="J71:L71"/>
    <mergeCell ref="M71:M72"/>
    <mergeCell ref="A103:M103"/>
    <mergeCell ref="A104:E104"/>
    <mergeCell ref="A105:B105"/>
    <mergeCell ref="D105:F105"/>
    <mergeCell ref="G105:I105"/>
    <mergeCell ref="J105:L105"/>
    <mergeCell ref="M105:M106"/>
    <mergeCell ref="A137:M137"/>
    <mergeCell ref="A138:E138"/>
    <mergeCell ref="A139:B139"/>
    <mergeCell ref="D139:F139"/>
    <mergeCell ref="G139:I139"/>
    <mergeCell ref="J139:L139"/>
    <mergeCell ref="M139:M140"/>
    <mergeCell ref="A171:M171"/>
    <mergeCell ref="A172:E172"/>
    <mergeCell ref="A173:B173"/>
    <mergeCell ref="D173:F173"/>
    <mergeCell ref="G173:I173"/>
    <mergeCell ref="J173:L173"/>
    <mergeCell ref="M173:M174"/>
    <mergeCell ref="A205:M205"/>
    <mergeCell ref="A206:E206"/>
    <mergeCell ref="A207:B207"/>
    <mergeCell ref="D207:F207"/>
    <mergeCell ref="G207:I207"/>
    <mergeCell ref="J207:L207"/>
    <mergeCell ref="M207:M208"/>
    <mergeCell ref="A239:M239"/>
    <mergeCell ref="A240:E240"/>
    <mergeCell ref="A241:B241"/>
    <mergeCell ref="D241:F241"/>
    <mergeCell ref="G241:I241"/>
    <mergeCell ref="J241:L241"/>
    <mergeCell ref="M241:M242"/>
    <mergeCell ref="A273:M273"/>
    <mergeCell ref="A274:E274"/>
    <mergeCell ref="A275:B275"/>
    <mergeCell ref="D275:F275"/>
    <mergeCell ref="G275:I275"/>
    <mergeCell ref="J275:L275"/>
    <mergeCell ref="M275:M276"/>
    <mergeCell ref="A307:M307"/>
    <mergeCell ref="A308:E308"/>
    <mergeCell ref="A309:B309"/>
    <mergeCell ref="D309:F309"/>
    <mergeCell ref="G309:I309"/>
    <mergeCell ref="J309:L309"/>
    <mergeCell ref="M309:M310"/>
    <mergeCell ref="A341:M341"/>
    <mergeCell ref="A342:E342"/>
    <mergeCell ref="A343:B343"/>
    <mergeCell ref="D343:F343"/>
    <mergeCell ref="G343:I343"/>
    <mergeCell ref="J343:L343"/>
    <mergeCell ref="M343:M344"/>
    <mergeCell ref="A375:M375"/>
    <mergeCell ref="A376:E376"/>
    <mergeCell ref="A377:B377"/>
    <mergeCell ref="D377:F377"/>
    <mergeCell ref="G377:I377"/>
    <mergeCell ref="J377:L377"/>
    <mergeCell ref="M377:M37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1936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2017-06-19T16:31:00Z</dcterms:created>
  <dc:creator>fnkx</dc:creator>
  <dc:description/>
  <dc:language>en-US</dc:language>
  <cp:lastModifiedBy/>
  <cp:lastPrinted>2017-06-20T08:52:00Z</cp:lastPrinted>
  <dcterms:modified xsi:type="dcterms:W3CDTF">2024-05-12T16:24:32Z</dcterms:modified>
  <cp:revision>681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