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ars C\Desktop\DA-job\DA-nutrient-flow-Kleve\data\"/>
    </mc:Choice>
  </mc:AlternateContent>
  <xr:revisionPtr revIDLastSave="0" documentId="13_ncr:1_{FB07F52D-2A4D-4E59-9D47-C2D5A8BA50F7}" xr6:coauthVersionLast="47" xr6:coauthVersionMax="47" xr10:uidLastSave="{00000000-0000-0000-0000-000000000000}"/>
  <bookViews>
    <workbookView xWindow="2960" yWindow="2960" windowWidth="14400" windowHeight="736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" i="1" l="1"/>
  <c r="U9" i="1"/>
  <c r="V9" i="1"/>
  <c r="T10" i="1"/>
  <c r="U10" i="1"/>
  <c r="V10" i="1"/>
  <c r="T11" i="1"/>
  <c r="U11" i="1"/>
  <c r="V11" i="1"/>
  <c r="T12" i="1"/>
  <c r="U12" i="1"/>
  <c r="V12" i="1"/>
  <c r="P9" i="1"/>
  <c r="Q9" i="1"/>
  <c r="R9" i="1"/>
  <c r="P10" i="1"/>
  <c r="Q10" i="1"/>
  <c r="R10" i="1"/>
  <c r="P11" i="1"/>
  <c r="Q11" i="1"/>
  <c r="R11" i="1"/>
  <c r="P12" i="1"/>
  <c r="Q12" i="1"/>
  <c r="R12" i="1"/>
  <c r="O12" i="1"/>
  <c r="O11" i="1"/>
  <c r="O10" i="1"/>
  <c r="O9" i="1"/>
  <c r="K12" i="1"/>
  <c r="K11" i="1"/>
  <c r="K10" i="1"/>
  <c r="K9" i="1"/>
  <c r="H12" i="1"/>
  <c r="H11" i="1"/>
  <c r="H10" i="1"/>
  <c r="H9" i="1"/>
  <c r="E12" i="1"/>
  <c r="E11" i="1"/>
  <c r="E10" i="1"/>
  <c r="E9" i="1"/>
  <c r="B12" i="1"/>
  <c r="B11" i="1"/>
  <c r="B10" i="1"/>
  <c r="B9" i="1"/>
</calcChain>
</file>

<file path=xl/sharedStrings.xml><?xml version="1.0" encoding="utf-8"?>
<sst xmlns="http://schemas.openxmlformats.org/spreadsheetml/2006/main" count="31" uniqueCount="25">
  <si>
    <t>question 1: allocation local vegetal production</t>
  </si>
  <si>
    <t xml:space="preserve">biogas </t>
  </si>
  <si>
    <t>feed</t>
  </si>
  <si>
    <t>food</t>
  </si>
  <si>
    <t>question 2: livestock reduction</t>
  </si>
  <si>
    <t>question 2: livestock composition</t>
  </si>
  <si>
    <t>question 3: allocation locally produced manure</t>
  </si>
  <si>
    <t>cattle</t>
  </si>
  <si>
    <t>pigs</t>
  </si>
  <si>
    <t>poultry</t>
  </si>
  <si>
    <t>others</t>
  </si>
  <si>
    <t>export</t>
  </si>
  <si>
    <t>biogas</t>
  </si>
  <si>
    <t>application</t>
  </si>
  <si>
    <t>LANUV</t>
  </si>
  <si>
    <t>Naturschutzzentrum Kreis Kleve</t>
  </si>
  <si>
    <t>Schönmackers</t>
  </si>
  <si>
    <t>MIN</t>
  </si>
  <si>
    <t>MAX</t>
  </si>
  <si>
    <t>Prof. Steffi Wiedemann</t>
  </si>
  <si>
    <t>Josef Pruys (farmer)</t>
  </si>
  <si>
    <t>min</t>
  </si>
  <si>
    <t>mean</t>
  </si>
  <si>
    <t>median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</si>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</sst>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S1" workbookViewId="0">
      <selection activeCell="S14" sqref="S14"/>
    </sheetView>
  </sheetViews>
  <sheetFormatPr baseColWidth="10" defaultColWidth="8.7265625" defaultRowHeight="14.5" x14ac:dyDescent="0.35"/>
  <cols>
    <col min="1" max="1" width="39.36328125" bestFit="1" customWidth="1"/>
    <col min="11" max="11" width="26.1796875" bestFit="1" customWidth="1"/>
    <col min="12" max="13" width="26.1796875" customWidth="1"/>
    <col min="14" max="14" width="31.7265625" customWidth="1"/>
    <col min="15" max="15" width="7.54296875" customWidth="1"/>
    <col min="19" max="19" width="39.81640625" bestFit="1" customWidth="1"/>
  </cols>
  <sheetData>
    <row r="1" spans="1:22" x14ac:dyDescent="0.35">
      <c r="A1" t="s">
        <v>0</v>
      </c>
      <c r="B1" t="s">
        <v>1</v>
      </c>
      <c r="E1" t="s">
        <v>2</v>
      </c>
      <c r="H1" t="s">
        <v>3</v>
      </c>
      <c r="K1" t="s">
        <v>4</v>
      </c>
      <c r="N1" t="s">
        <v>5</v>
      </c>
      <c r="O1" t="s">
        <v>7</v>
      </c>
      <c r="P1" t="s">
        <v>8</v>
      </c>
      <c r="Q1" t="s">
        <v>9</v>
      </c>
      <c r="R1" t="s">
        <v>10</v>
      </c>
      <c r="S1" t="s">
        <v>6</v>
      </c>
      <c r="T1" t="s">
        <v>11</v>
      </c>
      <c r="U1" t="s">
        <v>12</v>
      </c>
      <c r="V1" t="s">
        <v>13</v>
      </c>
    </row>
    <row r="2" spans="1:22" x14ac:dyDescent="0.35">
      <c r="C2" t="s">
        <v>17</v>
      </c>
      <c r="D2" t="s">
        <v>18</v>
      </c>
      <c r="F2" t="s">
        <v>17</v>
      </c>
      <c r="G2" t="s">
        <v>18</v>
      </c>
      <c r="I2" t="s">
        <v>17</v>
      </c>
      <c r="J2" t="s">
        <v>18</v>
      </c>
      <c r="L2" t="s">
        <v>17</v>
      </c>
      <c r="M2" t="s">
        <v>18</v>
      </c>
    </row>
    <row r="3" spans="1:22" x14ac:dyDescent="0.35">
      <c r="A3" t="s">
        <v>14</v>
      </c>
      <c r="B3">
        <v>12</v>
      </c>
      <c r="E3">
        <v>79</v>
      </c>
      <c r="H3">
        <v>9</v>
      </c>
      <c r="K3">
        <v>20</v>
      </c>
      <c r="O3">
        <v>71</v>
      </c>
      <c r="P3">
        <v>18</v>
      </c>
      <c r="Q3">
        <v>6</v>
      </c>
      <c r="R3">
        <v>6</v>
      </c>
      <c r="T3">
        <v>43</v>
      </c>
      <c r="U3">
        <v>30</v>
      </c>
      <c r="V3">
        <v>26</v>
      </c>
    </row>
    <row r="4" spans="1:22" x14ac:dyDescent="0.35">
      <c r="A4" t="s">
        <v>15</v>
      </c>
      <c r="C4">
        <v>15</v>
      </c>
      <c r="D4">
        <v>20</v>
      </c>
      <c r="E4">
        <v>77.5</v>
      </c>
      <c r="I4">
        <v>5</v>
      </c>
      <c r="J4">
        <v>9</v>
      </c>
      <c r="K4">
        <v>50</v>
      </c>
      <c r="O4">
        <v>63</v>
      </c>
      <c r="P4">
        <v>28</v>
      </c>
      <c r="Q4">
        <v>0</v>
      </c>
      <c r="R4">
        <v>8</v>
      </c>
      <c r="T4">
        <v>0</v>
      </c>
      <c r="U4">
        <v>5</v>
      </c>
      <c r="V4">
        <v>95</v>
      </c>
    </row>
    <row r="5" spans="1:22" x14ac:dyDescent="0.35">
      <c r="A5" t="s">
        <v>16</v>
      </c>
      <c r="B5">
        <v>16</v>
      </c>
      <c r="E5">
        <v>78</v>
      </c>
      <c r="H5">
        <v>6</v>
      </c>
      <c r="K5">
        <v>25</v>
      </c>
      <c r="O5">
        <v>63</v>
      </c>
      <c r="P5">
        <v>28</v>
      </c>
      <c r="Q5">
        <v>4</v>
      </c>
      <c r="R5">
        <v>4</v>
      </c>
      <c r="T5">
        <v>30</v>
      </c>
      <c r="U5">
        <v>40</v>
      </c>
      <c r="V5">
        <v>30</v>
      </c>
    </row>
    <row r="6" spans="1:22" x14ac:dyDescent="0.35">
      <c r="A6" t="s">
        <v>20</v>
      </c>
      <c r="B6">
        <v>0</v>
      </c>
      <c r="E6">
        <v>79</v>
      </c>
      <c r="H6">
        <v>21</v>
      </c>
      <c r="K6">
        <v>15</v>
      </c>
      <c r="L6">
        <v>10</v>
      </c>
      <c r="M6">
        <v>20</v>
      </c>
      <c r="O6">
        <v>63</v>
      </c>
      <c r="P6">
        <v>23</v>
      </c>
      <c r="Q6">
        <v>6</v>
      </c>
      <c r="R6">
        <v>5</v>
      </c>
      <c r="T6">
        <v>10</v>
      </c>
      <c r="U6">
        <v>20</v>
      </c>
      <c r="V6">
        <v>70</v>
      </c>
    </row>
    <row r="7" spans="1:22" x14ac:dyDescent="0.35">
      <c r="A7" t="s">
        <v>19</v>
      </c>
      <c r="B7">
        <v>10</v>
      </c>
      <c r="F7">
        <v>75</v>
      </c>
      <c r="G7">
        <v>80</v>
      </c>
      <c r="H7">
        <v>15</v>
      </c>
      <c r="K7">
        <v>30</v>
      </c>
      <c r="O7">
        <v>57</v>
      </c>
      <c r="P7">
        <v>20</v>
      </c>
      <c r="Q7">
        <v>15</v>
      </c>
      <c r="R7">
        <v>8</v>
      </c>
      <c r="T7">
        <v>30</v>
      </c>
      <c r="U7">
        <v>10</v>
      </c>
      <c r="V7">
        <v>60</v>
      </c>
    </row>
    <row r="9" spans="1:22" x14ac:dyDescent="0.35">
      <c r="A9" t="s">
        <v>21</v>
      </c>
      <c r="B9">
        <f>MIN(B3:D7)</f>
        <v>0</v>
      </c>
      <c r="E9">
        <f>MIN(E3:G7)</f>
        <v>75</v>
      </c>
      <c r="H9">
        <f>MIN(H3:J7)</f>
        <v>5</v>
      </c>
      <c r="K9">
        <f>MIN(K3:M7)</f>
        <v>10</v>
      </c>
      <c r="O9">
        <f>MIN(O3:O7)</f>
        <v>57</v>
      </c>
      <c r="P9">
        <f t="shared" ref="P9:R9" si="0">MIN(P3:P7)</f>
        <v>18</v>
      </c>
      <c r="Q9">
        <f t="shared" si="0"/>
        <v>0</v>
      </c>
      <c r="R9">
        <f t="shared" si="0"/>
        <v>4</v>
      </c>
      <c r="T9">
        <f t="shared" ref="S9:V9" si="1">MIN(T3:T7)</f>
        <v>0</v>
      </c>
      <c r="U9">
        <f t="shared" si="1"/>
        <v>5</v>
      </c>
      <c r="V9">
        <f t="shared" si="1"/>
        <v>26</v>
      </c>
    </row>
    <row r="10" spans="1:22" x14ac:dyDescent="0.35">
      <c r="A10" t="s">
        <v>22</v>
      </c>
      <c r="B10">
        <f>AVERAGE(B3:D7)</f>
        <v>12.166666666666666</v>
      </c>
      <c r="E10">
        <f>AVERAGE(E3:G7)</f>
        <v>78.083333333333329</v>
      </c>
      <c r="H10">
        <f>AVERAGE(H3:J7)</f>
        <v>10.833333333333334</v>
      </c>
      <c r="K10">
        <f>AVERAGE(K3:M7)</f>
        <v>24.285714285714285</v>
      </c>
      <c r="O10">
        <f>AVERAGE(O3:O7)</f>
        <v>63.4</v>
      </c>
      <c r="P10">
        <f t="shared" ref="P10:R10" si="2">AVERAGE(P3:P7)</f>
        <v>23.4</v>
      </c>
      <c r="Q10">
        <f t="shared" si="2"/>
        <v>6.2</v>
      </c>
      <c r="R10">
        <f t="shared" si="2"/>
        <v>6.2</v>
      </c>
      <c r="T10">
        <f t="shared" ref="S10:V10" si="3">AVERAGE(T3:T7)</f>
        <v>22.6</v>
      </c>
      <c r="U10">
        <f t="shared" si="3"/>
        <v>21</v>
      </c>
      <c r="V10">
        <f t="shared" si="3"/>
        <v>56.2</v>
      </c>
    </row>
    <row r="11" spans="1:22" x14ac:dyDescent="0.35">
      <c r="A11" t="s">
        <v>23</v>
      </c>
      <c r="B11">
        <f>MEDIAN(B3:D7)</f>
        <v>13.5</v>
      </c>
      <c r="E11">
        <f>MEDIAN(E3:G7)</f>
        <v>78.5</v>
      </c>
      <c r="H11">
        <f>MEDIAN(H3:J7)</f>
        <v>9</v>
      </c>
      <c r="K11">
        <f>MEDIAN(K3:M7)</f>
        <v>20</v>
      </c>
      <c r="O11">
        <f>MEDIAN(O3:O7)</f>
        <v>63</v>
      </c>
      <c r="P11">
        <f t="shared" ref="P11:R11" si="4">MEDIAN(P3:P7)</f>
        <v>23</v>
      </c>
      <c r="Q11">
        <f t="shared" si="4"/>
        <v>6</v>
      </c>
      <c r="R11">
        <f t="shared" si="4"/>
        <v>6</v>
      </c>
      <c r="T11">
        <f t="shared" ref="S11:V11" si="5">MEDIAN(T3:T7)</f>
        <v>30</v>
      </c>
      <c r="U11">
        <f t="shared" si="5"/>
        <v>20</v>
      </c>
      <c r="V11">
        <f t="shared" si="5"/>
        <v>60</v>
      </c>
    </row>
    <row r="12" spans="1:22" x14ac:dyDescent="0.35">
      <c r="A12" t="s">
        <v>24</v>
      </c>
      <c r="B12">
        <f>MAX(B3:D7)</f>
        <v>20</v>
      </c>
      <c r="E12">
        <f>MAX(E3:G7)</f>
        <v>80</v>
      </c>
      <c r="H12">
        <f>MAX(H3:J7)</f>
        <v>21</v>
      </c>
      <c r="K12">
        <f>MAX(K3:M7)</f>
        <v>50</v>
      </c>
      <c r="O12">
        <f>MAX(O3:O7)</f>
        <v>71</v>
      </c>
      <c r="P12">
        <f t="shared" ref="P12:R12" si="6">MAX(P3:P7)</f>
        <v>28</v>
      </c>
      <c r="Q12">
        <f t="shared" si="6"/>
        <v>15</v>
      </c>
      <c r="R12">
        <f t="shared" si="6"/>
        <v>8</v>
      </c>
      <c r="T12">
        <f t="shared" ref="S12:V12" si="7">MAX(T3:T7)</f>
        <v>43</v>
      </c>
      <c r="U12">
        <f t="shared" si="7"/>
        <v>40</v>
      </c>
      <c r="V12">
        <f t="shared" si="7"/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Hochschule Rhein-Waal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VWB</dc:creator>
  <cp:lastModifiedBy>Lars C</cp:lastModifiedBy>
  <dcterms:created xsi:type="dcterms:W3CDTF">2022-07-07T11:53:16Z</dcterms:created>
  <dcterms:modified xsi:type="dcterms:W3CDTF">2022-07-20T08:22:13Z</dcterms:modified>
</cp:coreProperties>
</file>