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e\Documents\BYU-I\CS 450 - Machine Learning\"/>
    </mc:Choice>
  </mc:AlternateContent>
  <xr:revisionPtr revIDLastSave="0" documentId="13_ncr:1_{1A9ED7FB-4864-44D8-8C0A-5095F24B0E7C}" xr6:coauthVersionLast="45" xr6:coauthVersionMax="45" xr10:uidLastSave="{00000000-0000-0000-0000-000000000000}"/>
  <bookViews>
    <workbookView xWindow="22932" yWindow="-108" windowWidth="23256" windowHeight="13176" activeTab="7" xr2:uid="{84071A07-7A5A-4238-ADB8-EF78830EC0A0}"/>
  </bookViews>
  <sheets>
    <sheet name="Main" sheetId="1" r:id="rId1"/>
    <sheet name="Model 1" sheetId="2" r:id="rId2"/>
    <sheet name="Model 2" sheetId="3" r:id="rId3"/>
    <sheet name="Model 3" sheetId="4" r:id="rId4"/>
    <sheet name="Model 4" sheetId="5" r:id="rId5"/>
    <sheet name="Model 5" sheetId="6" r:id="rId6"/>
    <sheet name="Model 6" sheetId="7" r:id="rId7"/>
    <sheet name="Model 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9" l="1"/>
  <c r="G3" i="9"/>
  <c r="G4" i="9" s="1"/>
  <c r="G5" i="9" s="1"/>
  <c r="G6" i="9" s="1"/>
  <c r="B5" i="7"/>
  <c r="G4" i="7"/>
  <c r="G5" i="7" s="1"/>
  <c r="G6" i="7" s="1"/>
  <c r="G3" i="7"/>
  <c r="B5" i="6"/>
  <c r="G3" i="6"/>
  <c r="G4" i="6" s="1"/>
  <c r="G5" i="6" s="1"/>
  <c r="G6" i="6" s="1"/>
  <c r="B5" i="5"/>
  <c r="G3" i="5"/>
  <c r="G4" i="5" s="1"/>
  <c r="G5" i="5" s="1"/>
  <c r="G6" i="5" s="1"/>
  <c r="B5" i="4"/>
  <c r="G3" i="4"/>
  <c r="G4" i="4" s="1"/>
  <c r="G5" i="4" s="1"/>
  <c r="G6" i="4" s="1"/>
  <c r="B5" i="3"/>
  <c r="G3" i="3"/>
  <c r="G4" i="3" s="1"/>
  <c r="G5" i="3" s="1"/>
  <c r="G6" i="3" s="1"/>
  <c r="B2" i="1" l="1"/>
  <c r="G6" i="2"/>
  <c r="G5" i="2"/>
  <c r="G4" i="2"/>
  <c r="G3" i="2"/>
  <c r="B5" i="2"/>
</calcChain>
</file>

<file path=xl/sharedStrings.xml><?xml version="1.0" encoding="utf-8"?>
<sst xmlns="http://schemas.openxmlformats.org/spreadsheetml/2006/main" count="243" uniqueCount="36">
  <si>
    <t>Ending Loss</t>
  </si>
  <si>
    <t>Overall accuracy</t>
  </si>
  <si>
    <t>Model #</t>
  </si>
  <si>
    <t>Model 1</t>
  </si>
  <si>
    <t>Other</t>
  </si>
  <si>
    <t>Out-channels</t>
  </si>
  <si>
    <t>In-channels</t>
  </si>
  <si>
    <t>MaxPool2D</t>
  </si>
  <si>
    <t>CNN2D</t>
  </si>
  <si>
    <t>Image size</t>
  </si>
  <si>
    <t>Linear Layer</t>
  </si>
  <si>
    <t>Features Layer</t>
  </si>
  <si>
    <t>Out-features</t>
  </si>
  <si>
    <t>In-features</t>
  </si>
  <si>
    <t>Kernnel-size</t>
  </si>
  <si>
    <t>Stride</t>
  </si>
  <si>
    <t>Linear</t>
  </si>
  <si>
    <t>16 * 4 * 4</t>
  </si>
  <si>
    <t>ELU</t>
  </si>
  <si>
    <t>BatchNorm1d</t>
  </si>
  <si>
    <t>Notes</t>
  </si>
  <si>
    <t>This is a similar model used on MNIST to get near 98% accuracy</t>
  </si>
  <si>
    <t>Limits</t>
  </si>
  <si>
    <t>5 Epochs</t>
  </si>
  <si>
    <t>KMNIST</t>
  </si>
  <si>
    <t>Original Image size</t>
  </si>
  <si>
    <t>Image is always square</t>
  </si>
  <si>
    <t>Padding</t>
  </si>
  <si>
    <t>Conv Equasion</t>
  </si>
  <si>
    <t xml:space="preserve">  </t>
  </si>
  <si>
    <t>Max Pool Equasion</t>
  </si>
  <si>
    <t>(W - F + 2P) / S + 1</t>
  </si>
  <si>
    <t>(W - F) / S + 1</t>
  </si>
  <si>
    <t>RELU</t>
  </si>
  <si>
    <t>Batch Size</t>
  </si>
  <si>
    <t>Hardshrink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</si>
</sst>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3" borderId="0" xfId="0" applyNumberFormat="1" applyFill="1"/>
    <xf numFmtId="0" fontId="0" fillId="0" borderId="0" xfId="0"/>
    <xf numFmtId="0" fontId="0" fillId="4" borderId="0" xfId="0" applyFill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11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B553A-B8FE-4067-9D77-D2BFACD920E2}" name="Table3" displayName="Table3" ref="A1:C8" totalsRowShown="0">
  <autoFilter ref="A1:C8" xr:uid="{49B8FEF1-6032-4F5B-86AD-3199A01C7B95}">
    <filterColumn colId="0" hiddenButton="1"/>
    <filterColumn colId="1" hiddenButton="1"/>
    <filterColumn colId="2" hiddenButton="1"/>
  </autoFilter>
  <tableColumns count="3">
    <tableColumn id="1" xr3:uid="{50C57822-A7DB-48A4-AA91-A805D09622EE}" name="Model #"/>
    <tableColumn id="2" xr3:uid="{F367B8A9-BF4E-4091-AD25-F1F86B3C6F39}" name="Ending Loss" dataDxfId="113">
      <calculatedColumnFormula>'Model 1'!A21</calculatedColumnFormula>
    </tableColumn>
    <tableColumn id="3" xr3:uid="{4E9D3C94-762F-483D-B4F5-4BF5C4F8D947}" name="Overall accuracy" dataDxfId="64">
      <calculatedColumnFormula>'Model 1'!B21</calculatedColumnFormula>
    </tableColumn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ABA1076-37D2-4999-A943-69A19D121D82}" name="Table15911" displayName="Table15911" ref="A2:H6" totalsRowShown="0" headerRowDxfId="47" dataDxfId="46">
  <autoFilter ref="A2:H6" xr:uid="{08303B56-585B-4BCF-B057-FBD23BC57F54}"/>
  <tableColumns count="8">
    <tableColumn id="1" xr3:uid="{5E0C7966-E730-4F0C-87AC-A498E6620DA3}" name="Features Layer" dataDxfId="45"/>
    <tableColumn id="2" xr3:uid="{CB1D8C2E-BBE5-403B-943F-971885C34C76}" name="In-channels" dataDxfId="44"/>
    <tableColumn id="3" xr3:uid="{D843AF1D-5847-478C-853B-BD5193533655}" name="Out-channels" dataDxfId="43"/>
    <tableColumn id="4" xr3:uid="{97F52BA6-27BB-4DD2-82ED-3803F686DC20}" name="Kernnel-size" dataDxfId="42"/>
    <tableColumn id="8" xr3:uid="{1ECDF797-F3F6-4AF9-BF71-927AAFBA122C}" name="Padding" dataDxfId="41"/>
    <tableColumn id="9" xr3:uid="{69E5D505-0F0B-412C-B3C5-252C49B4AF60}" name="Stride" dataDxfId="40"/>
    <tableColumn id="5" xr3:uid="{8F2441AF-0B4B-47D9-A404-8487B545EC4C}" name="Image size" dataDxfId="39"/>
    <tableColumn id="6" xr3:uid="{E79FCCBA-9B14-42DC-8A36-6A20885DB77D}" name="Other" dataDxfId="38"/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51E819-1B07-4E33-83B2-DB9EC29050DB}" name="Table261012" displayName="Table261012" ref="A8:D15" totalsRowShown="0" headerRowDxfId="37" dataDxfId="36">
  <autoFilter ref="A8:D15" xr:uid="{D7D5E0DC-3F05-400E-91ED-C121BF45B992}"/>
  <tableColumns count="4">
    <tableColumn id="1" xr3:uid="{A490785E-73CE-4E84-8E1F-0D67BA14F4C8}" name="Linear Layer" dataDxfId="35"/>
    <tableColumn id="2" xr3:uid="{2B12D9BF-198C-4ED1-BC5C-54D788E8F4B5}" name="In-features" dataDxfId="34"/>
    <tableColumn id="3" xr3:uid="{C8CEC563-7EE9-4729-B069-7E876F4707E1}" name="Out-features" dataDxfId="33"/>
    <tableColumn id="4" xr3:uid="{E33B8A27-1D67-40AD-9514-3F0D3FFFFCA7}" name="Other" dataDxfId="32"/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0C0012-B302-4495-9362-5151E58A0506}" name="Table1591113" displayName="Table1591113" ref="A2:H6" totalsRowShown="0" headerRowDxfId="31" dataDxfId="30">
  <autoFilter ref="A2:H6" xr:uid="{F85009D5-107A-4820-AEAA-801F1DC87BB0}"/>
  <tableColumns count="8">
    <tableColumn id="1" xr3:uid="{B3311E06-5C0C-4ABE-B30F-0A0F961A9913}" name="Features Layer" dataDxfId="29"/>
    <tableColumn id="2" xr3:uid="{AA87C157-A844-4838-86B2-F104099451EE}" name="In-channels" dataDxfId="28"/>
    <tableColumn id="3" xr3:uid="{EB0A4108-8393-44FC-828F-16BE71DA6E5D}" name="Out-channels" dataDxfId="27"/>
    <tableColumn id="4" xr3:uid="{424DDF77-3321-41EE-9B5D-814203D166C9}" name="Kernnel-size" dataDxfId="26"/>
    <tableColumn id="8" xr3:uid="{D040B424-3365-4483-A584-8D4AFEBFE648}" name="Padding" dataDxfId="25"/>
    <tableColumn id="9" xr3:uid="{3E06EE92-6302-4004-9E58-99B5996C8627}" name="Stride" dataDxfId="24"/>
    <tableColumn id="5" xr3:uid="{15374C86-F91D-4FD9-AB00-AA6837CF6393}" name="Image size" dataDxfId="23"/>
    <tableColumn id="6" xr3:uid="{2D534B7B-C5F0-467E-9AAD-F0959427A54B}" name="Other" dataDxfId="22"/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67CAF8-3D3F-4EAE-B9E2-5E2CE51B0043}" name="Table26101214" displayName="Table26101214" ref="A8:D15" totalsRowShown="0" headerRowDxfId="21" dataDxfId="20">
  <autoFilter ref="A8:D15" xr:uid="{3FF30DD8-D3AA-4192-A035-ED24E0301363}"/>
  <tableColumns count="4">
    <tableColumn id="1" xr3:uid="{653384FE-68C3-4606-A6B2-17990AD23E93}" name="Linear Layer" dataDxfId="19"/>
    <tableColumn id="2" xr3:uid="{0E666998-4277-4E2A-9D32-FDDADE6FF7AC}" name="In-features" dataDxfId="18"/>
    <tableColumn id="3" xr3:uid="{805DAECC-C348-4D20-9B81-B7BFB797A9AC}" name="Out-features" dataDxfId="17"/>
    <tableColumn id="4" xr3:uid="{AA770996-8486-45AD-81FF-3CB18B94A183}" name="Other" dataDxfId="16"/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3BE1C5-414F-4F0A-93D2-35EAC9409368}" name="Table1591117" displayName="Table1591117" ref="A2:H6" totalsRowShown="0" headerRowDxfId="15" dataDxfId="14">
  <autoFilter ref="A2:H6" xr:uid="{80AF2D35-59CB-4CF5-B78A-78FC13B6D0CA}"/>
  <tableColumns count="8">
    <tableColumn id="1" xr3:uid="{AEAEF611-5D10-4C47-A3FA-201A21F60B1E}" name="Features Layer" dataDxfId="13"/>
    <tableColumn id="2" xr3:uid="{1CD1E69F-2B64-4456-B14B-F122D0FA646D}" name="In-channels" dataDxfId="12"/>
    <tableColumn id="3" xr3:uid="{A09EF657-817E-4F45-BA34-0C9C383C6CBC}" name="Out-channels" dataDxfId="11"/>
    <tableColumn id="4" xr3:uid="{CB82A48A-4861-4A9F-BDCD-08812599A4E5}" name="Kernnel-size" dataDxfId="10"/>
    <tableColumn id="8" xr3:uid="{FAD2994D-6A6E-44AD-941F-F40BBC4BD050}" name="Padding" dataDxfId="9"/>
    <tableColumn id="9" xr3:uid="{01653CB5-8195-47F6-BEFE-15B9BB015124}" name="Stride" dataDxfId="8"/>
    <tableColumn id="5" xr3:uid="{9F9759D1-D40C-4E34-A0D9-E526E19C3968}" name="Image size" dataDxfId="7"/>
    <tableColumn id="6" xr3:uid="{6B800166-B474-49EC-9336-6ACA64FE0437}" name="Other" dataDxfId="6"/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3F23FE-B61E-427B-9DAC-0262C779EBAF}" name="Table26101218" displayName="Table26101218" ref="A8:D15" totalsRowShown="0" headerRowDxfId="5" dataDxfId="4">
  <autoFilter ref="A8:D15" xr:uid="{59503FA3-0403-468D-99F1-263346C48B69}"/>
  <tableColumns count="4">
    <tableColumn id="1" xr3:uid="{3B0769FD-4B92-482D-A9F3-5668AF09DF1F}" name="Linear Layer" dataDxfId="3"/>
    <tableColumn id="2" xr3:uid="{47AA2895-2A81-4D49-8AC0-AA600AE1C30D}" name="In-features" dataDxfId="2"/>
    <tableColumn id="3" xr3:uid="{73E96FA4-5441-4F5A-B1E7-54CAE038F166}" name="Out-features" dataDxfId="1"/>
    <tableColumn id="4" xr3:uid="{2DE78329-7FCD-4579-91E3-606B10566935}" name="Other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5AD71-F4DD-4D78-B5A3-3BF8636DCF64}" name="Table15" displayName="Table15" ref="A2:H6" totalsRowShown="0" headerRowDxfId="112" dataDxfId="111">
  <autoFilter ref="A2:H6" xr:uid="{7E063C0A-E8AC-4482-8E38-E668AF42A9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ABE7ACA-2DA9-43A1-93B0-B70B94C41712}" name="Features Layer" dataDxfId="110"/>
    <tableColumn id="2" xr3:uid="{9BBF5EF4-5F9C-4943-8C0F-EB4BF9A7E44F}" name="In-channels" dataDxfId="109"/>
    <tableColumn id="3" xr3:uid="{F3D5612D-FD00-4BFD-BA65-41223DB2D085}" name="Out-channels" dataDxfId="108"/>
    <tableColumn id="4" xr3:uid="{47005CEC-94E7-4BE0-9133-079140E3D312}" name="Kernnel-size" dataDxfId="107"/>
    <tableColumn id="8" xr3:uid="{5A184304-DD81-4CB5-A738-E1DD22A46D6C}" name="Padding" dataDxfId="106"/>
    <tableColumn id="9" xr3:uid="{E612CD4F-1C9F-461F-A6B5-67D627B296BE}" name="Stride" dataDxfId="105"/>
    <tableColumn id="5" xr3:uid="{A5EF8DA7-D16F-4D47-A71D-3896F893FF04}" name="Image size" dataDxfId="104"/>
    <tableColumn id="6" xr3:uid="{E55196E7-F0F1-4250-8498-7C6D17D4E0EC}" name="Other" dataDxfId="103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1FBFFD-37DC-4DDE-9BC6-296BFA8669EF}" name="Table26" displayName="Table26" ref="A8:D15" totalsRowShown="0" headerRowDxfId="102" dataDxfId="101">
  <autoFilter ref="A8:D15" xr:uid="{949B381B-EE59-423A-A8E6-B65BAC66E08B}">
    <filterColumn colId="0" hiddenButton="1"/>
    <filterColumn colId="1" hiddenButton="1"/>
    <filterColumn colId="2" hiddenButton="1"/>
    <filterColumn colId="3" hiddenButton="1"/>
  </autoFilter>
  <tableColumns count="4">
    <tableColumn id="1" xr3:uid="{B033BABA-6855-40E0-BAFC-0BC5F739B789}" name="Linear Layer" dataDxfId="100"/>
    <tableColumn id="2" xr3:uid="{29C019AB-A477-4FA9-9BC2-53D38E389F7D}" name="In-features" dataDxfId="99"/>
    <tableColumn id="3" xr3:uid="{6D55D772-FA0A-44CE-A349-44B706C23019}" name="Out-features" dataDxfId="98"/>
    <tableColumn id="4" xr3:uid="{2EC25382-49BF-495A-9DAA-B47EF97678BE}" name="Other" dataDxfId="97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859DB-B19A-4C1B-9A07-FDB9D99D0A1F}" name="Table152" displayName="Table152" ref="A2:H6" totalsRowShown="0" headerRowDxfId="96" dataDxfId="95">
  <autoFilter ref="A2:H6" xr:uid="{7C518D0D-CD05-4297-83F4-420B206A14E2}"/>
  <tableColumns count="8">
    <tableColumn id="1" xr3:uid="{7D479A1C-5AFF-41AD-A84C-A82A9CD1230D}" name="Features Layer" dataDxfId="94"/>
    <tableColumn id="2" xr3:uid="{8226D729-BE18-4274-8795-371F9B815F78}" name="In-channels" dataDxfId="93"/>
    <tableColumn id="3" xr3:uid="{16D2AC61-30D7-4F22-B3C7-93F6CD0EBC77}" name="Out-channels" dataDxfId="92"/>
    <tableColumn id="4" xr3:uid="{9B8D4091-B136-4ADC-9FAE-76C539598B98}" name="Kernnel-size" dataDxfId="91"/>
    <tableColumn id="8" xr3:uid="{FA4CD8AD-0DE0-4EE3-8340-5F07E8C56EBB}" name="Padding" dataDxfId="90"/>
    <tableColumn id="9" xr3:uid="{AE9BD297-80F2-4275-AC49-919C2A602F2B}" name="Stride" dataDxfId="89"/>
    <tableColumn id="5" xr3:uid="{F1D12559-9919-4BF7-8602-8BD08DEF49F0}" name="Image size" dataDxfId="88"/>
    <tableColumn id="6" xr3:uid="{2E705B86-0BDD-42B7-A0A3-CB299E1E9EFD}" name="Other" dataDxfId="87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62CDD8-4C1E-4644-ADB7-70F5BE3B4F51}" name="Table263" displayName="Table263" ref="A8:D15" totalsRowShown="0" headerRowDxfId="86" dataDxfId="85">
  <autoFilter ref="A8:D15" xr:uid="{C503F487-C641-46AE-A9C9-40F8EA221EC5}"/>
  <tableColumns count="4">
    <tableColumn id="1" xr3:uid="{45BD43E9-E7FB-4949-8E28-8C6A32D5E5D6}" name="Linear Layer" dataDxfId="84"/>
    <tableColumn id="2" xr3:uid="{539FD6AE-2B6D-4D0C-8E52-3BD0C3A65FD3}" name="In-features" dataDxfId="83"/>
    <tableColumn id="3" xr3:uid="{E128E763-758F-47EB-A85C-57F97B68B29D}" name="Out-features" dataDxfId="82"/>
    <tableColumn id="4" xr3:uid="{D4F43A03-AC89-412C-BA40-DC72788DB1D2}" name="Other" dataDxfId="81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68D293-51A0-4657-BB57-260CA9D9D0BE}" name="Table1527" displayName="Table1527" ref="A2:H6" totalsRowShown="0" headerRowDxfId="80" dataDxfId="79">
  <autoFilter ref="A2:H6" xr:uid="{6C70FFF8-94A2-48A0-B504-91F897951220}"/>
  <tableColumns count="8">
    <tableColumn id="1" xr3:uid="{7A427D1B-246B-4CC6-9989-C560328B5C65}" name="Features Layer" dataDxfId="78"/>
    <tableColumn id="2" xr3:uid="{26DE144F-DF52-4B3E-967F-5135AA9B0937}" name="In-channels" dataDxfId="77"/>
    <tableColumn id="3" xr3:uid="{655772B7-00AE-40E7-90E5-C4EA711ED739}" name="Out-channels" dataDxfId="76"/>
    <tableColumn id="4" xr3:uid="{D3FE5A30-67DE-4D63-A0FD-AAD48640080B}" name="Kernnel-size" dataDxfId="75"/>
    <tableColumn id="8" xr3:uid="{D6BEEF7B-0957-482D-81E5-85B0FE75517B}" name="Padding" dataDxfId="74"/>
    <tableColumn id="9" xr3:uid="{4728F887-B05C-43F4-8DEA-B9BF33E66D41}" name="Stride" dataDxfId="73"/>
    <tableColumn id="5" xr3:uid="{8AC887E7-B06A-4ECB-BC7A-24E35DD519A8}" name="Image size" dataDxfId="72"/>
    <tableColumn id="6" xr3:uid="{D4F0115A-DA43-486B-8715-1C5CCA107C0C}" name="Other" dataDxfId="71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707349-2378-474F-85E4-50F191AEF846}" name="Table2638" displayName="Table2638" ref="A8:D15" totalsRowShown="0" headerRowDxfId="70" dataDxfId="69">
  <autoFilter ref="A8:D15" xr:uid="{7CAA5F96-9B6E-4878-817F-0CED901FC7F4}"/>
  <tableColumns count="4">
    <tableColumn id="1" xr3:uid="{EA51CC38-4D2E-405E-B6C8-D6ED0BB5B095}" name="Linear Layer" dataDxfId="68"/>
    <tableColumn id="2" xr3:uid="{5B759C32-74D1-4990-9299-3BADDBCDB493}" name="In-features" dataDxfId="67"/>
    <tableColumn id="3" xr3:uid="{3549A68D-D931-4581-8058-8B5ADB605486}" name="Out-features" dataDxfId="66"/>
    <tableColumn id="4" xr3:uid="{498C929F-A3CC-4BDD-A41B-F01B9E59FFFD}" name="Other" dataDxfId="65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C651D0-6B0D-413B-96F3-AE240BFF1A1A}" name="Table159" displayName="Table159" ref="A2:H6" totalsRowShown="0" headerRowDxfId="63" dataDxfId="62">
  <autoFilter ref="A2:H6" xr:uid="{9D759D6D-3BC6-412A-BE37-555ACA718E4C}"/>
  <tableColumns count="8">
    <tableColumn id="1" xr3:uid="{8360DDDD-1521-4AAF-B5A2-A23817F63284}" name="Features Layer" dataDxfId="61"/>
    <tableColumn id="2" xr3:uid="{59C63E11-DCD9-49D6-8412-54ACC7A079AE}" name="In-channels" dataDxfId="60"/>
    <tableColumn id="3" xr3:uid="{48951E80-7EDA-49D5-8F52-2B30D6C253EE}" name="Out-channels" dataDxfId="59"/>
    <tableColumn id="4" xr3:uid="{26F18FC6-522E-4936-B68E-D93191EE391E}" name="Kernnel-size" dataDxfId="58"/>
    <tableColumn id="8" xr3:uid="{840FB68C-9360-4F77-A3DE-97515DD8E9F6}" name="Padding" dataDxfId="57"/>
    <tableColumn id="9" xr3:uid="{863732D2-8AD6-4101-AEC4-2873C9DCB30D}" name="Stride" dataDxfId="56"/>
    <tableColumn id="5" xr3:uid="{4FD305A1-2BB5-4A71-AFCD-96734DCBD2D8}" name="Image size" dataDxfId="55"/>
    <tableColumn id="6" xr3:uid="{0E7BFD7C-1450-4F40-9D36-8285BEDF670B}" name="Other" dataDxfId="54"/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D02781-D3E4-4362-9152-337A1812C6AA}" name="Table2610" displayName="Table2610" ref="A8:D15" totalsRowShown="0" headerRowDxfId="53" dataDxfId="52">
  <autoFilter ref="A8:D15" xr:uid="{BF44D288-4477-49C0-A2B8-59C2438BD494}"/>
  <tableColumns count="4">
    <tableColumn id="1" xr3:uid="{80B619CF-7566-4B4E-A39E-080ACB4EE854}" name="Linear Layer" dataDxfId="51"/>
    <tableColumn id="2" xr3:uid="{65E250FA-A8F8-4A50-8108-A489D24F5F08}" name="In-features" dataDxfId="50"/>
    <tableColumn id="3" xr3:uid="{F26EFEF0-A30F-476D-94B5-FC52FE28BE97}" name="Out-features" dataDxfId="49"/>
    <tableColumn id="4" xr3:uid="{E3896D18-B987-4862-8FC2-ABE96870D9E2}" name="Other" dataDxfId="4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6765-79B7-4D76-9608-BE6764AEEECB}">
  <dimension ref="A1:L18"/>
  <sheetViews>
    <sheetView workbookViewId="0">
      <selection activeCell="B8" sqref="B8:C8"/>
    </sheetView>
  </sheetViews>
  <sheetFormatPr defaultRowHeight="15" x14ac:dyDescent="0.25"/>
  <cols>
    <col min="1" max="1" width="9.5703125" customWidth="1"/>
    <col min="2" max="2" width="12.28515625" customWidth="1"/>
    <col min="3" max="3" width="16.28515625" customWidth="1"/>
    <col min="4" max="4" width="14.85546875" customWidth="1"/>
    <col min="6" max="6" width="11.140625" customWidth="1"/>
    <col min="7" max="7" width="12.28515625" customWidth="1"/>
    <col min="8" max="8" width="13.7109375" customWidth="1"/>
    <col min="9" max="9" width="12.7109375" customWidth="1"/>
    <col min="10" max="10" width="11.28515625" customWidth="1"/>
  </cols>
  <sheetData>
    <row r="1" spans="1:5" x14ac:dyDescent="0.25">
      <c r="A1" t="s">
        <v>2</v>
      </c>
      <c r="B1" t="s">
        <v>0</v>
      </c>
      <c r="C1" t="s">
        <v>1</v>
      </c>
      <c r="E1" s="3" t="s">
        <v>22</v>
      </c>
    </row>
    <row r="2" spans="1:5" x14ac:dyDescent="0.25">
      <c r="A2">
        <v>1</v>
      </c>
      <c r="B2">
        <f>'Model 1'!A21</f>
        <v>0.14299999999999999</v>
      </c>
      <c r="C2" s="1">
        <v>0.88</v>
      </c>
      <c r="E2" t="s">
        <v>23</v>
      </c>
    </row>
    <row r="3" spans="1:5" x14ac:dyDescent="0.25">
      <c r="A3">
        <v>2</v>
      </c>
      <c r="B3">
        <v>5.7000000000000002E-2</v>
      </c>
      <c r="C3" s="1">
        <v>0.93469999999999998</v>
      </c>
      <c r="E3" s="1" t="s">
        <v>24</v>
      </c>
    </row>
    <row r="4" spans="1:5" x14ac:dyDescent="0.25">
      <c r="A4">
        <v>3</v>
      </c>
      <c r="B4">
        <v>0.114</v>
      </c>
      <c r="C4" s="1">
        <v>0.90280000000000005</v>
      </c>
      <c r="E4" s="1" t="s">
        <v>26</v>
      </c>
    </row>
    <row r="5" spans="1:5" x14ac:dyDescent="0.25">
      <c r="A5">
        <v>4</v>
      </c>
      <c r="B5">
        <v>5.0999999999999997E-2</v>
      </c>
      <c r="C5" s="1">
        <v>0.92889999999999995</v>
      </c>
      <c r="E5" s="1"/>
    </row>
    <row r="6" spans="1:5" x14ac:dyDescent="0.25">
      <c r="A6">
        <v>5</v>
      </c>
      <c r="B6">
        <v>0.16600000000000001</v>
      </c>
      <c r="C6" s="1">
        <v>0.85</v>
      </c>
      <c r="E6" s="1"/>
    </row>
    <row r="7" spans="1:5" x14ac:dyDescent="0.25">
      <c r="A7">
        <v>6</v>
      </c>
      <c r="B7">
        <v>6.6000000000000003E-2</v>
      </c>
      <c r="C7" s="14">
        <v>0.92130000000000001</v>
      </c>
      <c r="E7" s="1"/>
    </row>
    <row r="8" spans="1:5" x14ac:dyDescent="0.25">
      <c r="A8">
        <v>7</v>
      </c>
      <c r="B8">
        <v>6.5000000000000002E-2</v>
      </c>
      <c r="C8" s="1">
        <v>0.93120000000000003</v>
      </c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  <row r="12" spans="1:5" x14ac:dyDescent="0.25">
      <c r="E12" s="1"/>
    </row>
    <row r="13" spans="1:5" x14ac:dyDescent="0.25">
      <c r="E13" s="1"/>
    </row>
    <row r="14" spans="1:5" x14ac:dyDescent="0.25">
      <c r="E14" s="1"/>
    </row>
    <row r="15" spans="1:5" x14ac:dyDescent="0.25">
      <c r="E15" s="1"/>
    </row>
    <row r="16" spans="1:5" x14ac:dyDescent="0.25">
      <c r="E16" s="1"/>
    </row>
    <row r="17" spans="6:12" x14ac:dyDescent="0.25">
      <c r="F17" s="1"/>
    </row>
    <row r="18" spans="6:12" x14ac:dyDescent="0.25">
      <c r="F18" s="11"/>
      <c r="G18" s="11"/>
      <c r="H18" s="11"/>
      <c r="I18" s="11"/>
      <c r="J18" s="11"/>
      <c r="K18" s="11"/>
      <c r="L18" s="11"/>
    </row>
  </sheetData>
  <mergeCells count="1">
    <mergeCell ref="F18:L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0398-FCFA-4BF4-A033-CC3E25588EA6}">
  <dimension ref="A1:N21"/>
  <sheetViews>
    <sheetView workbookViewId="0">
      <selection sqref="A1:L22"/>
    </sheetView>
  </sheetViews>
  <sheetFormatPr defaultRowHeight="15" x14ac:dyDescent="0.25"/>
  <cols>
    <col min="1" max="1" width="12.85546875" bestFit="1" customWidth="1"/>
    <col min="2" max="2" width="14.5703125" bestFit="1" customWidth="1"/>
    <col min="3" max="3" width="13.140625" bestFit="1" customWidth="1"/>
    <col min="4" max="4" width="10.7109375" bestFit="1" customWidth="1"/>
    <col min="5" max="5" width="10.7109375" customWidth="1"/>
    <col min="6" max="6" width="9.28515625" customWidth="1"/>
    <col min="7" max="7" width="9.42578125" bestFit="1" customWidth="1"/>
    <col min="10" max="10" width="16.28515625" bestFit="1" customWidth="1"/>
    <col min="12" max="12" width="16.5703125" bestFit="1" customWidth="1"/>
    <col min="13" max="13" width="14.85546875" bestFit="1" customWidth="1"/>
  </cols>
  <sheetData>
    <row r="1" spans="1:14" x14ac:dyDescent="0.25">
      <c r="A1" s="7" t="s">
        <v>3</v>
      </c>
      <c r="B1" s="8"/>
      <c r="C1" s="8"/>
      <c r="D1" s="8"/>
      <c r="E1" s="8"/>
      <c r="F1" s="8"/>
      <c r="G1" s="8"/>
      <c r="H1" s="8"/>
      <c r="J1" s="3" t="s">
        <v>25</v>
      </c>
      <c r="L1" t="s">
        <v>28</v>
      </c>
      <c r="M1" t="s">
        <v>31</v>
      </c>
    </row>
    <row r="2" spans="1:14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J2">
        <v>28</v>
      </c>
      <c r="L2" t="s">
        <v>30</v>
      </c>
      <c r="M2" t="s">
        <v>32</v>
      </c>
    </row>
    <row r="3" spans="1:14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((J2-Table15[[#This Row],[Kernnel-size]]+(2*Table15[[#This Row],[Padding]]))/Table15[[#This Row],[Stride]])+1</f>
        <v>24</v>
      </c>
      <c r="H3" s="8"/>
    </row>
    <row r="4" spans="1:14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((G3-Table15[[#This Row],[Kernnel-size]])/Table15[[#This Row],[Stride]])+1</f>
        <v>12</v>
      </c>
      <c r="H4" s="8"/>
      <c r="J4" s="3" t="s">
        <v>34</v>
      </c>
      <c r="N4" t="s">
        <v>29</v>
      </c>
    </row>
    <row r="5" spans="1:14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((G4-Table15[[#This Row],[Kernnel-size]]+(2*Table15[[#This Row],[Padding]]))/Table15[[#This Row],[Stride]])+1</f>
        <v>8</v>
      </c>
      <c r="H5" s="8"/>
      <c r="J5">
        <v>10</v>
      </c>
    </row>
    <row r="6" spans="1:14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((G5-Table15[[#This Row],[Kernnel-size]])/Table15[[#This Row],[Stride]])+1</f>
        <v>4</v>
      </c>
      <c r="H6" s="8"/>
    </row>
    <row r="7" spans="1:14" x14ac:dyDescent="0.25">
      <c r="A7" s="9"/>
      <c r="B7" s="8"/>
      <c r="C7" s="8"/>
      <c r="D7" s="8"/>
      <c r="E7" s="8"/>
      <c r="F7" s="8"/>
      <c r="G7" s="8"/>
      <c r="H7" s="8"/>
    </row>
    <row r="8" spans="1:14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</row>
    <row r="9" spans="1:14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</row>
    <row r="10" spans="1:14" x14ac:dyDescent="0.25">
      <c r="A10" s="9" t="s">
        <v>18</v>
      </c>
      <c r="B10" s="8"/>
      <c r="C10" s="8"/>
      <c r="D10" s="8"/>
      <c r="E10" s="8"/>
      <c r="F10" s="8"/>
      <c r="G10" s="8"/>
      <c r="H10" s="8"/>
    </row>
    <row r="11" spans="1:14" x14ac:dyDescent="0.25">
      <c r="A11" s="9" t="s">
        <v>19</v>
      </c>
      <c r="B11" s="8">
        <v>120</v>
      </c>
      <c r="C11" s="8"/>
      <c r="D11" s="8"/>
      <c r="E11" s="8"/>
      <c r="F11" s="8"/>
      <c r="G11" s="8"/>
      <c r="H11" s="8"/>
    </row>
    <row r="12" spans="1:14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</row>
    <row r="13" spans="1:14" x14ac:dyDescent="0.25">
      <c r="A13" s="9" t="s">
        <v>18</v>
      </c>
      <c r="B13" s="8"/>
      <c r="C13" s="8"/>
      <c r="D13" s="8"/>
      <c r="E13" s="8"/>
      <c r="F13" s="8"/>
      <c r="G13" s="8"/>
      <c r="H13" s="8"/>
    </row>
    <row r="14" spans="1:14" x14ac:dyDescent="0.25">
      <c r="A14" s="9" t="s">
        <v>19</v>
      </c>
      <c r="B14" s="8">
        <v>84</v>
      </c>
      <c r="C14" s="8"/>
      <c r="D14" s="8"/>
      <c r="E14" s="8"/>
      <c r="F14" s="8"/>
      <c r="G14" s="8"/>
      <c r="H14" s="8"/>
    </row>
    <row r="15" spans="1:14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</row>
    <row r="16" spans="1:14" x14ac:dyDescent="0.25">
      <c r="A16" s="1"/>
    </row>
    <row r="17" spans="1:8" x14ac:dyDescent="0.25">
      <c r="A17" s="6" t="s">
        <v>20</v>
      </c>
    </row>
    <row r="18" spans="1:8" x14ac:dyDescent="0.25">
      <c r="A18" s="11" t="s">
        <v>21</v>
      </c>
      <c r="B18" s="11"/>
      <c r="C18" s="11"/>
      <c r="D18" s="11"/>
      <c r="E18" s="11"/>
      <c r="F18" s="11"/>
      <c r="G18" s="11"/>
      <c r="H18" s="11"/>
    </row>
    <row r="20" spans="1:8" x14ac:dyDescent="0.25">
      <c r="A20" s="4" t="s">
        <v>0</v>
      </c>
      <c r="B20" s="4" t="s">
        <v>1</v>
      </c>
      <c r="C20" s="4"/>
    </row>
    <row r="21" spans="1:8" x14ac:dyDescent="0.25">
      <c r="A21" s="5">
        <v>0.14299999999999999</v>
      </c>
      <c r="B21" s="10">
        <v>0.88</v>
      </c>
      <c r="C21" s="10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CA8F-FAA2-4846-AF78-0539F9A72525}">
  <dimension ref="A1:M21"/>
  <sheetViews>
    <sheetView workbookViewId="0">
      <selection activeCell="C30" sqref="C30"/>
    </sheetView>
  </sheetViews>
  <sheetFormatPr defaultRowHeight="15" x14ac:dyDescent="0.25"/>
  <sheetData>
    <row r="1" spans="1:13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  <c r="M1" s="2" t="s">
        <v>31</v>
      </c>
    </row>
    <row r="2" spans="1:13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  <c r="M2" s="2" t="s">
        <v>32</v>
      </c>
    </row>
    <row r="3" spans="1:13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((J2-Table152[[#This Row],[Kernnel-size]]+(2*Table152[[#This Row],[Padding]]))/Table152[[#This Row],[Stride]])+1</f>
        <v>24</v>
      </c>
      <c r="H3" s="8"/>
      <c r="I3" s="2"/>
      <c r="J3" s="2"/>
      <c r="K3" s="2"/>
      <c r="L3" s="2"/>
      <c r="M3" s="2"/>
    </row>
    <row r="4" spans="1:13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((G3-Table152[[#This Row],[Kernnel-size]])/Table152[[#This Row],[Stride]])+1</f>
        <v>12</v>
      </c>
      <c r="H4" s="8"/>
      <c r="I4" s="2"/>
      <c r="J4" s="3" t="s">
        <v>34</v>
      </c>
      <c r="K4" s="2"/>
      <c r="L4" s="2"/>
      <c r="M4" s="2"/>
    </row>
    <row r="5" spans="1:13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((G4-Table152[[#This Row],[Kernnel-size]]+(2*Table152[[#This Row],[Padding]]))/Table152[[#This Row],[Stride]])+1</f>
        <v>8</v>
      </c>
      <c r="H5" s="8"/>
      <c r="I5" s="2"/>
      <c r="J5" s="2">
        <v>100</v>
      </c>
      <c r="K5" s="2"/>
      <c r="L5" s="2"/>
      <c r="M5" s="2"/>
    </row>
    <row r="6" spans="1:13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((G5-Table152[[#This Row],[Kernnel-size]])/Table152[[#This Row],[Stride]])+1</f>
        <v>4</v>
      </c>
      <c r="H6" s="8"/>
      <c r="I6" s="2"/>
      <c r="J6" s="2"/>
      <c r="K6" s="2"/>
      <c r="L6" s="2"/>
      <c r="M6" s="2"/>
    </row>
    <row r="7" spans="1:13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  <c r="M7" s="2"/>
    </row>
    <row r="8" spans="1:13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  <c r="M8" s="2"/>
    </row>
    <row r="9" spans="1:13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  <c r="I9" s="2"/>
      <c r="J9" s="2"/>
      <c r="K9" s="2"/>
      <c r="L9" s="2"/>
      <c r="M9" s="2"/>
    </row>
    <row r="10" spans="1:13" x14ac:dyDescent="0.25">
      <c r="A10" s="9" t="s">
        <v>18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  <c r="M10" s="2"/>
    </row>
    <row r="11" spans="1:13" x14ac:dyDescent="0.25">
      <c r="A11" s="9" t="s">
        <v>19</v>
      </c>
      <c r="B11" s="8">
        <v>120</v>
      </c>
      <c r="C11" s="8"/>
      <c r="D11" s="8"/>
      <c r="E11" s="8"/>
      <c r="F11" s="8"/>
      <c r="G11" s="8"/>
      <c r="H11" s="8"/>
      <c r="I11" s="2"/>
      <c r="J11" s="2"/>
      <c r="K11" s="2"/>
      <c r="L11" s="2"/>
      <c r="M11" s="2"/>
    </row>
    <row r="12" spans="1:13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  <c r="I12" s="2"/>
      <c r="J12" s="2"/>
      <c r="K12" s="2"/>
      <c r="L12" s="2"/>
      <c r="M12" s="2"/>
    </row>
    <row r="13" spans="1:13" x14ac:dyDescent="0.25">
      <c r="A13" s="9" t="s">
        <v>18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  <c r="M13" s="2"/>
    </row>
    <row r="14" spans="1:13" x14ac:dyDescent="0.25">
      <c r="A14" s="9" t="s">
        <v>19</v>
      </c>
      <c r="B14" s="8">
        <v>84</v>
      </c>
      <c r="C14" s="8"/>
      <c r="D14" s="8"/>
      <c r="E14" s="8"/>
      <c r="F14" s="8"/>
      <c r="G14" s="8"/>
      <c r="H14" s="8"/>
      <c r="I14" s="2"/>
      <c r="J14" s="2"/>
      <c r="K14" s="2"/>
      <c r="L14" s="2"/>
      <c r="M14" s="2"/>
    </row>
    <row r="15" spans="1:13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  <c r="M15" s="2"/>
    </row>
    <row r="16" spans="1:13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2">
        <v>5.7000000000000002E-2</v>
      </c>
      <c r="B21" s="13">
        <v>0.93469999999999998</v>
      </c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AC8A-3852-4DF8-91C7-750E3D3ECCAB}">
  <dimension ref="A1:M21"/>
  <sheetViews>
    <sheetView workbookViewId="0">
      <selection activeCell="A21" sqref="A21:B21"/>
    </sheetView>
  </sheetViews>
  <sheetFormatPr defaultRowHeight="15" x14ac:dyDescent="0.25"/>
  <sheetData>
    <row r="1" spans="1:13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  <c r="M1" s="2" t="s">
        <v>31</v>
      </c>
    </row>
    <row r="2" spans="1:13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  <c r="M2" s="2" t="s">
        <v>32</v>
      </c>
    </row>
    <row r="3" spans="1:13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((J2-Table1527[[#This Row],[Kernnel-size]]+(2*Table1527[[#This Row],[Padding]]))/Table1527[[#This Row],[Stride]])+1</f>
        <v>24</v>
      </c>
      <c r="H3" s="8"/>
      <c r="I3" s="2"/>
      <c r="J3" s="2"/>
      <c r="K3" s="2"/>
      <c r="L3" s="2"/>
      <c r="M3" s="2"/>
    </row>
    <row r="4" spans="1:13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((G3-Table1527[[#This Row],[Kernnel-size]])/Table1527[[#This Row],[Stride]])+1</f>
        <v>12</v>
      </c>
      <c r="H4" s="8"/>
      <c r="I4" s="2"/>
      <c r="J4" s="3" t="s">
        <v>34</v>
      </c>
      <c r="K4" s="2"/>
      <c r="L4" s="2"/>
      <c r="M4" s="2"/>
    </row>
    <row r="5" spans="1:13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((G4-Table1527[[#This Row],[Kernnel-size]]+(2*Table1527[[#This Row],[Padding]]))/Table1527[[#This Row],[Stride]])+1</f>
        <v>8</v>
      </c>
      <c r="H5" s="8"/>
      <c r="I5" s="2"/>
      <c r="J5" s="2">
        <v>1000</v>
      </c>
      <c r="K5" s="2"/>
      <c r="L5" s="2"/>
      <c r="M5" s="2"/>
    </row>
    <row r="6" spans="1:13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((G5-Table1527[[#This Row],[Kernnel-size]])/Table1527[[#This Row],[Stride]])+1</f>
        <v>4</v>
      </c>
      <c r="H6" s="8"/>
      <c r="I6" s="2"/>
      <c r="J6" s="2"/>
      <c r="K6" s="2"/>
      <c r="L6" s="2"/>
      <c r="M6" s="2"/>
    </row>
    <row r="7" spans="1:13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  <c r="M7" s="2"/>
    </row>
    <row r="8" spans="1:13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  <c r="M8" s="2"/>
    </row>
    <row r="9" spans="1:13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  <c r="I9" s="2"/>
      <c r="J9" s="2"/>
      <c r="K9" s="2"/>
      <c r="L9" s="2"/>
      <c r="M9" s="2"/>
    </row>
    <row r="10" spans="1:13" x14ac:dyDescent="0.25">
      <c r="A10" s="9" t="s">
        <v>18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  <c r="M10" s="2"/>
    </row>
    <row r="11" spans="1:13" x14ac:dyDescent="0.25">
      <c r="A11" s="9" t="s">
        <v>19</v>
      </c>
      <c r="B11" s="8">
        <v>120</v>
      </c>
      <c r="C11" s="8"/>
      <c r="D11" s="8"/>
      <c r="E11" s="8"/>
      <c r="F11" s="8"/>
      <c r="G11" s="8"/>
      <c r="H11" s="8"/>
      <c r="I11" s="2"/>
      <c r="J11" s="2"/>
      <c r="K11" s="2"/>
      <c r="L11" s="2"/>
      <c r="M11" s="2"/>
    </row>
    <row r="12" spans="1:13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  <c r="I12" s="2"/>
      <c r="J12" s="2"/>
      <c r="K12" s="2"/>
      <c r="L12" s="2"/>
      <c r="M12" s="2"/>
    </row>
    <row r="13" spans="1:13" x14ac:dyDescent="0.25">
      <c r="A13" s="9" t="s">
        <v>18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  <c r="M13" s="2"/>
    </row>
    <row r="14" spans="1:13" x14ac:dyDescent="0.25">
      <c r="A14" s="9" t="s">
        <v>19</v>
      </c>
      <c r="B14" s="8">
        <v>84</v>
      </c>
      <c r="C14" s="8"/>
      <c r="D14" s="8"/>
      <c r="E14" s="8"/>
      <c r="F14" s="8"/>
      <c r="G14" s="8"/>
      <c r="H14" s="8"/>
      <c r="I14" s="2"/>
      <c r="J14" s="2"/>
      <c r="K14" s="2"/>
      <c r="L14" s="2"/>
      <c r="M14" s="2"/>
    </row>
    <row r="15" spans="1:13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  <c r="M15" s="2"/>
    </row>
    <row r="16" spans="1:13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5">
        <v>0.114</v>
      </c>
      <c r="B21" s="10">
        <v>0.90280000000000005</v>
      </c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C973-4F51-40A2-852F-1D58FB481EA8}">
  <dimension ref="A1:L22"/>
  <sheetViews>
    <sheetView workbookViewId="0">
      <selection activeCell="A21" sqref="A21:B21"/>
    </sheetView>
  </sheetViews>
  <sheetFormatPr defaultRowHeight="15" x14ac:dyDescent="0.25"/>
  <sheetData>
    <row r="1" spans="1:12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</row>
    <row r="2" spans="1:12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</row>
    <row r="3" spans="1:12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((J2-Table159[[#This Row],[Kernnel-size]]+(2*Table159[[#This Row],[Padding]]))/Table159[[#This Row],[Stride]])+1</f>
        <v>24</v>
      </c>
      <c r="H3" s="8"/>
      <c r="I3" s="2"/>
      <c r="J3" s="2"/>
      <c r="K3" s="2"/>
      <c r="L3" s="2"/>
    </row>
    <row r="4" spans="1:12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((G3-Table159[[#This Row],[Kernnel-size]])/Table159[[#This Row],[Stride]])+1</f>
        <v>12</v>
      </c>
      <c r="H4" s="8"/>
      <c r="I4" s="2"/>
      <c r="J4" s="3" t="s">
        <v>34</v>
      </c>
      <c r="K4" s="2"/>
      <c r="L4" s="2"/>
    </row>
    <row r="5" spans="1:12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((G4-Table159[[#This Row],[Kernnel-size]]+(2*Table159[[#This Row],[Padding]]))/Table159[[#This Row],[Stride]])+1</f>
        <v>8</v>
      </c>
      <c r="H5" s="8"/>
      <c r="I5" s="2"/>
      <c r="J5" s="2">
        <v>100</v>
      </c>
      <c r="K5" s="2"/>
      <c r="L5" s="2"/>
    </row>
    <row r="6" spans="1:12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((G5-Table159[[#This Row],[Kernnel-size]])/Table159[[#This Row],[Stride]])+1</f>
        <v>4</v>
      </c>
      <c r="H6" s="8"/>
      <c r="I6" s="2"/>
      <c r="J6" s="2"/>
      <c r="K6" s="2"/>
      <c r="L6" s="2"/>
    </row>
    <row r="7" spans="1:12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</row>
    <row r="8" spans="1:12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</row>
    <row r="9" spans="1:12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  <c r="I9" s="2"/>
      <c r="J9" s="2"/>
      <c r="K9" s="2"/>
      <c r="L9" s="2"/>
    </row>
    <row r="10" spans="1:12" x14ac:dyDescent="0.25">
      <c r="A10" s="9" t="s">
        <v>33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</row>
    <row r="11" spans="1:12" x14ac:dyDescent="0.25">
      <c r="A11" s="9" t="s">
        <v>19</v>
      </c>
      <c r="B11" s="8">
        <v>120</v>
      </c>
      <c r="C11" s="8"/>
      <c r="D11" s="8"/>
      <c r="E11" s="8"/>
      <c r="F11" s="8"/>
      <c r="G11" s="8"/>
      <c r="H11" s="8"/>
      <c r="I11" s="2"/>
      <c r="J11" s="2"/>
      <c r="K11" s="2"/>
      <c r="L11" s="2"/>
    </row>
    <row r="12" spans="1:12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  <c r="I12" s="2"/>
      <c r="J12" s="2"/>
      <c r="K12" s="2"/>
      <c r="L12" s="2"/>
    </row>
    <row r="13" spans="1:12" x14ac:dyDescent="0.25">
      <c r="A13" s="9" t="s">
        <v>33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</row>
    <row r="14" spans="1:12" x14ac:dyDescent="0.25">
      <c r="A14" s="9" t="s">
        <v>19</v>
      </c>
      <c r="B14" s="8">
        <v>84</v>
      </c>
      <c r="C14" s="8"/>
      <c r="D14" s="8"/>
      <c r="E14" s="8"/>
      <c r="F14" s="8"/>
      <c r="G14" s="8"/>
      <c r="H14" s="8"/>
      <c r="I14" s="2"/>
      <c r="J14" s="2"/>
      <c r="K14" s="2"/>
      <c r="L14" s="2"/>
    </row>
    <row r="15" spans="1:12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</row>
    <row r="16" spans="1:12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2">
        <v>5.0999999999999997E-2</v>
      </c>
      <c r="B21" s="13">
        <v>0.92889999999999995</v>
      </c>
      <c r="C21" s="10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F739-290F-4864-996E-AF72886B7C96}">
  <dimension ref="A1:L21"/>
  <sheetViews>
    <sheetView workbookViewId="0">
      <selection sqref="A1:L23"/>
    </sheetView>
  </sheetViews>
  <sheetFormatPr defaultRowHeight="15" x14ac:dyDescent="0.25"/>
  <sheetData>
    <row r="1" spans="1:12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</row>
    <row r="2" spans="1:12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</row>
    <row r="3" spans="1:12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((J2-Table15911[[#This Row],[Kernnel-size]]+(2*Table15911[[#This Row],[Padding]]))/Table15911[[#This Row],[Stride]])+1</f>
        <v>24</v>
      </c>
      <c r="H3" s="8"/>
      <c r="I3" s="2"/>
      <c r="J3" s="2"/>
      <c r="K3" s="2"/>
      <c r="L3" s="2"/>
    </row>
    <row r="4" spans="1:12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((G3-Table15911[[#This Row],[Kernnel-size]])/Table15911[[#This Row],[Stride]])+1</f>
        <v>12</v>
      </c>
      <c r="H4" s="8"/>
      <c r="I4" s="2"/>
      <c r="J4" s="3" t="s">
        <v>34</v>
      </c>
      <c r="K4" s="2"/>
      <c r="L4" s="2"/>
    </row>
    <row r="5" spans="1:12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((G4-Table15911[[#This Row],[Kernnel-size]]+(2*Table15911[[#This Row],[Padding]]))/Table15911[[#This Row],[Stride]])+1</f>
        <v>8</v>
      </c>
      <c r="H5" s="8"/>
      <c r="I5" s="2"/>
      <c r="J5" s="2">
        <v>100</v>
      </c>
      <c r="K5" s="2"/>
      <c r="L5" s="2"/>
    </row>
    <row r="6" spans="1:12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((G5-Table15911[[#This Row],[Kernnel-size]])/Table15911[[#This Row],[Stride]])+1</f>
        <v>4</v>
      </c>
      <c r="H6" s="8"/>
      <c r="I6" s="2"/>
      <c r="J6" s="2"/>
      <c r="K6" s="2"/>
      <c r="L6" s="2"/>
    </row>
    <row r="7" spans="1:12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</row>
    <row r="8" spans="1:12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</row>
    <row r="9" spans="1:12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  <c r="I9" s="2"/>
      <c r="J9" s="2"/>
      <c r="K9" s="2"/>
      <c r="L9" s="2"/>
    </row>
    <row r="10" spans="1:12" x14ac:dyDescent="0.25">
      <c r="A10" s="9" t="s">
        <v>35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</row>
    <row r="11" spans="1:12" x14ac:dyDescent="0.25">
      <c r="A11" s="9" t="s">
        <v>19</v>
      </c>
      <c r="B11" s="8">
        <v>120</v>
      </c>
      <c r="C11" s="8"/>
      <c r="D11" s="8"/>
      <c r="E11" s="8"/>
      <c r="F11" s="8"/>
      <c r="G11" s="8"/>
      <c r="H11" s="8"/>
      <c r="I11" s="2"/>
      <c r="J11" s="2"/>
      <c r="K11" s="2"/>
      <c r="L11" s="2"/>
    </row>
    <row r="12" spans="1:12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  <c r="I12" s="2"/>
      <c r="J12" s="2"/>
      <c r="K12" s="2"/>
      <c r="L12" s="2"/>
    </row>
    <row r="13" spans="1:12" x14ac:dyDescent="0.25">
      <c r="A13" s="9" t="s">
        <v>35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</row>
    <row r="14" spans="1:12" x14ac:dyDescent="0.25">
      <c r="A14" s="9" t="s">
        <v>19</v>
      </c>
      <c r="B14" s="8">
        <v>84</v>
      </c>
      <c r="C14" s="8"/>
      <c r="D14" s="8"/>
      <c r="E14" s="8"/>
      <c r="F14" s="8"/>
      <c r="G14" s="8"/>
      <c r="H14" s="8"/>
      <c r="I14" s="2"/>
      <c r="J14" s="2"/>
      <c r="K14" s="2"/>
      <c r="L14" s="2"/>
    </row>
    <row r="15" spans="1:12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</row>
    <row r="16" spans="1:12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5">
        <v>0.16600000000000001</v>
      </c>
      <c r="B21" s="10">
        <v>0.85</v>
      </c>
      <c r="C21" s="10"/>
      <c r="D21" s="2"/>
      <c r="E21" s="2"/>
      <c r="F21" s="2"/>
      <c r="G21" s="2"/>
      <c r="H21" s="2"/>
      <c r="I21" s="2"/>
      <c r="J21" s="2"/>
      <c r="K21" s="2"/>
      <c r="L21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227A-C66D-4167-B13B-A90718E7F8F1}">
  <dimension ref="A1:M22"/>
  <sheetViews>
    <sheetView workbookViewId="0">
      <selection activeCell="A21" sqref="A21:B21"/>
    </sheetView>
  </sheetViews>
  <sheetFormatPr defaultRowHeight="15" x14ac:dyDescent="0.25"/>
  <sheetData>
    <row r="1" spans="1:13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  <c r="M1" s="2"/>
    </row>
    <row r="2" spans="1:13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  <c r="M2" s="2"/>
    </row>
    <row r="3" spans="1:13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((J2-Table1591113[[#This Row],[Kernnel-size]]+(2*Table1591113[[#This Row],[Padding]]))/Table1591113[[#This Row],[Stride]])+1</f>
        <v>24</v>
      </c>
      <c r="H3" s="8"/>
      <c r="I3" s="2"/>
      <c r="J3" s="2"/>
      <c r="K3" s="2"/>
      <c r="L3" s="2"/>
      <c r="M3" s="2"/>
    </row>
    <row r="4" spans="1:13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((G3-Table1591113[[#This Row],[Kernnel-size]])/Table1591113[[#This Row],[Stride]])+1</f>
        <v>12</v>
      </c>
      <c r="H4" s="8"/>
      <c r="I4" s="2"/>
      <c r="J4" s="3" t="s">
        <v>34</v>
      </c>
      <c r="K4" s="2"/>
      <c r="L4" s="2"/>
      <c r="M4" s="2"/>
    </row>
    <row r="5" spans="1:13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((G4-Table1591113[[#This Row],[Kernnel-size]]+(2*Table1591113[[#This Row],[Padding]]))/Table1591113[[#This Row],[Stride]])+1</f>
        <v>8</v>
      </c>
      <c r="H5" s="8"/>
      <c r="I5" s="2"/>
      <c r="J5" s="2">
        <v>100</v>
      </c>
      <c r="K5" s="2"/>
      <c r="L5" s="2"/>
      <c r="M5" s="2"/>
    </row>
    <row r="6" spans="1:13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((G5-Table1591113[[#This Row],[Kernnel-size]])/Table1591113[[#This Row],[Stride]])+1</f>
        <v>4</v>
      </c>
      <c r="H6" s="8"/>
      <c r="I6" s="2"/>
      <c r="J6" s="2"/>
      <c r="K6" s="2"/>
      <c r="L6" s="2"/>
      <c r="M6" s="2"/>
    </row>
    <row r="7" spans="1:13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  <c r="M7" s="2"/>
    </row>
    <row r="8" spans="1:13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  <c r="M8" s="2"/>
    </row>
    <row r="9" spans="1:13" x14ac:dyDescent="0.25">
      <c r="A9" s="9" t="s">
        <v>16</v>
      </c>
      <c r="B9" s="8" t="s">
        <v>17</v>
      </c>
      <c r="C9" s="8">
        <v>1200</v>
      </c>
      <c r="D9" s="8"/>
      <c r="E9" s="8"/>
      <c r="F9" s="8"/>
      <c r="G9" s="8"/>
      <c r="H9" s="8"/>
      <c r="I9" s="2"/>
      <c r="J9" s="2"/>
      <c r="K9" s="2"/>
      <c r="L9" s="2"/>
      <c r="M9" s="2"/>
    </row>
    <row r="10" spans="1:13" x14ac:dyDescent="0.25">
      <c r="A10" s="9" t="s">
        <v>18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  <c r="M10" s="2"/>
    </row>
    <row r="11" spans="1:13" x14ac:dyDescent="0.25">
      <c r="A11" s="9" t="s">
        <v>19</v>
      </c>
      <c r="B11" s="8">
        <v>1200</v>
      </c>
      <c r="C11" s="8"/>
      <c r="D11" s="8"/>
      <c r="E11" s="8"/>
      <c r="F11" s="8"/>
      <c r="G11" s="8"/>
      <c r="H11" s="8"/>
      <c r="I11" s="2"/>
      <c r="J11" s="2"/>
      <c r="K11" s="2"/>
      <c r="L11" s="2"/>
      <c r="M11" s="2"/>
    </row>
    <row r="12" spans="1:13" x14ac:dyDescent="0.25">
      <c r="A12" s="9" t="s">
        <v>16</v>
      </c>
      <c r="B12" s="8">
        <v>1200</v>
      </c>
      <c r="C12" s="8">
        <v>840</v>
      </c>
      <c r="D12" s="8"/>
      <c r="E12" s="8"/>
      <c r="F12" s="8"/>
      <c r="G12" s="8"/>
      <c r="H12" s="8"/>
      <c r="I12" s="2"/>
      <c r="J12" s="2"/>
      <c r="K12" s="2"/>
      <c r="L12" s="2"/>
      <c r="M12" s="2"/>
    </row>
    <row r="13" spans="1:13" x14ac:dyDescent="0.25">
      <c r="A13" s="9" t="s">
        <v>18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  <c r="M13" s="2"/>
    </row>
    <row r="14" spans="1:13" x14ac:dyDescent="0.25">
      <c r="A14" s="9" t="s">
        <v>19</v>
      </c>
      <c r="B14" s="8">
        <v>840</v>
      </c>
      <c r="C14" s="8"/>
      <c r="D14" s="8"/>
      <c r="E14" s="8"/>
      <c r="F14" s="8"/>
      <c r="G14" s="8"/>
      <c r="H14" s="8"/>
      <c r="I14" s="2"/>
      <c r="J14" s="2"/>
      <c r="K14" s="2"/>
      <c r="L14" s="2"/>
      <c r="M14" s="2"/>
    </row>
    <row r="15" spans="1:13" x14ac:dyDescent="0.25">
      <c r="A15" s="9" t="s">
        <v>16</v>
      </c>
      <c r="B15" s="8">
        <v>840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  <c r="M15" s="2"/>
    </row>
    <row r="16" spans="1:13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12">
        <v>6.6000000000000003E-2</v>
      </c>
      <c r="B21" s="15">
        <v>0.92130000000000001</v>
      </c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A347-7735-4CAC-B4AD-24B5D822FA47}">
  <dimension ref="A1:L23"/>
  <sheetViews>
    <sheetView tabSelected="1" workbookViewId="0">
      <selection activeCell="G22" sqref="G22"/>
    </sheetView>
  </sheetViews>
  <sheetFormatPr defaultRowHeight="15" x14ac:dyDescent="0.25"/>
  <sheetData>
    <row r="1" spans="1:12" x14ac:dyDescent="0.25">
      <c r="A1" s="7" t="s">
        <v>3</v>
      </c>
      <c r="B1" s="8"/>
      <c r="C1" s="8"/>
      <c r="D1" s="8"/>
      <c r="E1" s="8"/>
      <c r="F1" s="8"/>
      <c r="G1" s="8"/>
      <c r="H1" s="8"/>
      <c r="I1" s="2"/>
      <c r="J1" s="3" t="s">
        <v>25</v>
      </c>
      <c r="K1" s="2"/>
      <c r="L1" s="2" t="s">
        <v>28</v>
      </c>
    </row>
    <row r="2" spans="1:12" x14ac:dyDescent="0.25">
      <c r="A2" s="8" t="s">
        <v>11</v>
      </c>
      <c r="B2" s="8" t="s">
        <v>6</v>
      </c>
      <c r="C2" s="8" t="s">
        <v>5</v>
      </c>
      <c r="D2" s="8" t="s">
        <v>14</v>
      </c>
      <c r="E2" s="8" t="s">
        <v>27</v>
      </c>
      <c r="F2" s="8" t="s">
        <v>15</v>
      </c>
      <c r="G2" s="8" t="s">
        <v>9</v>
      </c>
      <c r="H2" s="8" t="s">
        <v>4</v>
      </c>
      <c r="I2" s="2"/>
      <c r="J2" s="2">
        <v>28</v>
      </c>
      <c r="K2" s="2"/>
      <c r="L2" s="2" t="s">
        <v>30</v>
      </c>
    </row>
    <row r="3" spans="1:12" x14ac:dyDescent="0.25">
      <c r="A3" s="9" t="s">
        <v>8</v>
      </c>
      <c r="B3" s="8">
        <v>1</v>
      </c>
      <c r="C3" s="8">
        <v>6</v>
      </c>
      <c r="D3" s="8">
        <v>5</v>
      </c>
      <c r="E3" s="8">
        <v>0</v>
      </c>
      <c r="F3" s="8">
        <v>1</v>
      </c>
      <c r="G3" s="8">
        <f>((J2-Table1591117[[#This Row],[Kernnel-size]]+(2*Table1591117[[#This Row],[Padding]]))/Table1591117[[#This Row],[Stride]])+1</f>
        <v>24</v>
      </c>
      <c r="H3" s="8"/>
      <c r="I3" s="2"/>
      <c r="J3" s="2"/>
      <c r="K3" s="2"/>
      <c r="L3" s="2"/>
    </row>
    <row r="4" spans="1:12" x14ac:dyDescent="0.25">
      <c r="A4" s="9" t="s">
        <v>7</v>
      </c>
      <c r="B4" s="8"/>
      <c r="C4" s="8"/>
      <c r="D4" s="8">
        <v>2</v>
      </c>
      <c r="E4" s="8"/>
      <c r="F4" s="8">
        <v>2</v>
      </c>
      <c r="G4" s="8">
        <f>((G3-Table1591117[[#This Row],[Kernnel-size]])/Table1591117[[#This Row],[Stride]])+1</f>
        <v>12</v>
      </c>
      <c r="H4" s="8"/>
      <c r="I4" s="2"/>
      <c r="J4" s="3" t="s">
        <v>34</v>
      </c>
      <c r="K4" s="2"/>
      <c r="L4" s="2"/>
    </row>
    <row r="5" spans="1:12" x14ac:dyDescent="0.25">
      <c r="A5" s="9" t="s">
        <v>8</v>
      </c>
      <c r="B5" s="8">
        <f>C3</f>
        <v>6</v>
      </c>
      <c r="C5" s="8">
        <v>16</v>
      </c>
      <c r="D5" s="8">
        <v>5</v>
      </c>
      <c r="E5" s="8">
        <v>0</v>
      </c>
      <c r="F5" s="8">
        <v>1</v>
      </c>
      <c r="G5" s="8">
        <f>((G4-Table1591117[[#This Row],[Kernnel-size]]+(2*Table1591117[[#This Row],[Padding]]))/Table1591117[[#This Row],[Stride]])+1</f>
        <v>8</v>
      </c>
      <c r="H5" s="8"/>
      <c r="I5" s="2"/>
      <c r="J5" s="2">
        <v>100</v>
      </c>
      <c r="K5" s="2"/>
      <c r="L5" s="2"/>
    </row>
    <row r="6" spans="1:12" x14ac:dyDescent="0.25">
      <c r="A6" s="9" t="s">
        <v>7</v>
      </c>
      <c r="B6" s="8"/>
      <c r="C6" s="8"/>
      <c r="D6" s="8">
        <v>2</v>
      </c>
      <c r="E6" s="8"/>
      <c r="F6" s="8">
        <v>2</v>
      </c>
      <c r="G6" s="8">
        <f>((G5-Table1591117[[#This Row],[Kernnel-size]])/Table1591117[[#This Row],[Stride]])+1</f>
        <v>4</v>
      </c>
      <c r="H6" s="8"/>
      <c r="I6" s="2"/>
      <c r="J6" s="2"/>
      <c r="K6" s="2"/>
      <c r="L6" s="2"/>
    </row>
    <row r="7" spans="1:12" x14ac:dyDescent="0.25">
      <c r="A7" s="9"/>
      <c r="B7" s="8"/>
      <c r="C7" s="8"/>
      <c r="D7" s="8"/>
      <c r="E7" s="8"/>
      <c r="F7" s="8"/>
      <c r="G7" s="8"/>
      <c r="H7" s="8"/>
      <c r="I7" s="2"/>
      <c r="J7" s="2"/>
      <c r="K7" s="2"/>
      <c r="L7" s="2"/>
    </row>
    <row r="8" spans="1:12" x14ac:dyDescent="0.25">
      <c r="A8" s="9" t="s">
        <v>10</v>
      </c>
      <c r="B8" s="8" t="s">
        <v>13</v>
      </c>
      <c r="C8" s="8" t="s">
        <v>12</v>
      </c>
      <c r="D8" s="8" t="s">
        <v>4</v>
      </c>
      <c r="E8" s="8"/>
      <c r="F8" s="8"/>
      <c r="G8" s="8"/>
      <c r="H8" s="8"/>
      <c r="I8" s="2"/>
      <c r="J8" s="2"/>
      <c r="K8" s="2"/>
      <c r="L8" s="2"/>
    </row>
    <row r="9" spans="1:12" x14ac:dyDescent="0.25">
      <c r="A9" s="9" t="s">
        <v>16</v>
      </c>
      <c r="B9" s="8" t="s">
        <v>17</v>
      </c>
      <c r="C9" s="8">
        <v>120</v>
      </c>
      <c r="D9" s="8"/>
      <c r="E9" s="8"/>
      <c r="F9" s="8"/>
      <c r="G9" s="8"/>
      <c r="H9" s="8"/>
      <c r="I9" s="2"/>
      <c r="J9" s="2"/>
      <c r="K9" s="2"/>
      <c r="L9" s="2"/>
    </row>
    <row r="10" spans="1:12" x14ac:dyDescent="0.25">
      <c r="A10" s="9" t="s">
        <v>35</v>
      </c>
      <c r="B10" s="8"/>
      <c r="C10" s="8"/>
      <c r="D10" s="8"/>
      <c r="E10" s="8"/>
      <c r="F10" s="8"/>
      <c r="G10" s="8"/>
      <c r="H10" s="8"/>
      <c r="I10" s="2"/>
      <c r="J10" s="2"/>
      <c r="K10" s="2"/>
      <c r="L10" s="2"/>
    </row>
    <row r="11" spans="1:12" x14ac:dyDescent="0.25">
      <c r="A11" s="9"/>
      <c r="B11" s="8"/>
      <c r="C11" s="8"/>
      <c r="D11" s="8"/>
      <c r="E11" s="8"/>
      <c r="F11" s="8"/>
      <c r="G11" s="8"/>
      <c r="H11" s="8"/>
      <c r="I11" s="2"/>
      <c r="J11" s="2"/>
      <c r="K11" s="2"/>
      <c r="L11" s="2"/>
    </row>
    <row r="12" spans="1:12" x14ac:dyDescent="0.25">
      <c r="A12" s="9" t="s">
        <v>16</v>
      </c>
      <c r="B12" s="8">
        <v>120</v>
      </c>
      <c r="C12" s="8">
        <v>84</v>
      </c>
      <c r="D12" s="8"/>
      <c r="E12" s="8"/>
      <c r="F12" s="8"/>
      <c r="G12" s="8"/>
      <c r="H12" s="8"/>
      <c r="I12" s="2"/>
      <c r="J12" s="2"/>
      <c r="K12" s="2"/>
      <c r="L12" s="2"/>
    </row>
    <row r="13" spans="1:12" x14ac:dyDescent="0.25">
      <c r="A13" s="9" t="s">
        <v>35</v>
      </c>
      <c r="B13" s="8"/>
      <c r="C13" s="8"/>
      <c r="D13" s="8"/>
      <c r="E13" s="8"/>
      <c r="F13" s="8"/>
      <c r="G13" s="8"/>
      <c r="H13" s="8"/>
      <c r="I13" s="2"/>
      <c r="J13" s="2"/>
      <c r="K13" s="2"/>
      <c r="L13" s="2"/>
    </row>
    <row r="14" spans="1:12" x14ac:dyDescent="0.25">
      <c r="A14" s="9"/>
      <c r="B14" s="8"/>
      <c r="C14" s="8"/>
      <c r="D14" s="8"/>
      <c r="E14" s="8"/>
      <c r="F14" s="8"/>
      <c r="G14" s="8"/>
      <c r="H14" s="8"/>
      <c r="I14" s="2"/>
      <c r="J14" s="2"/>
      <c r="K14" s="2"/>
      <c r="L14" s="2"/>
    </row>
    <row r="15" spans="1:12" x14ac:dyDescent="0.25">
      <c r="A15" s="9" t="s">
        <v>16</v>
      </c>
      <c r="B15" s="8">
        <v>84</v>
      </c>
      <c r="C15" s="8">
        <v>10</v>
      </c>
      <c r="D15" s="8"/>
      <c r="E15" s="8"/>
      <c r="F15" s="8"/>
      <c r="G15" s="8"/>
      <c r="H15" s="8"/>
      <c r="I15" s="2"/>
      <c r="J15" s="2"/>
      <c r="K15" s="2"/>
      <c r="L15" s="2"/>
    </row>
    <row r="16" spans="1:12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6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1" t="s">
        <v>21</v>
      </c>
      <c r="B18" s="11"/>
      <c r="C18" s="11"/>
      <c r="D18" s="11"/>
      <c r="E18" s="11"/>
      <c r="F18" s="11"/>
      <c r="G18" s="11"/>
      <c r="H18" s="11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4" t="s">
        <v>0</v>
      </c>
      <c r="B20" s="4" t="s">
        <v>1</v>
      </c>
      <c r="C20" s="4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5">
        <v>6.5000000000000002E-2</v>
      </c>
      <c r="B21" s="10">
        <v>0.93120000000000003</v>
      </c>
      <c r="C21" s="10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1">
    <mergeCell ref="A18:H1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Model 1</vt:lpstr>
      <vt:lpstr>Model 2</vt:lpstr>
      <vt:lpstr>Model 3</vt:lpstr>
      <vt:lpstr>Model 4</vt:lpstr>
      <vt:lpstr>Model 5</vt:lpstr>
      <vt:lpstr>Model 6</vt:lpstr>
      <vt:lpstr>Model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Larsen</dc:creator>
  <cp:lastModifiedBy>Colten Larsen</cp:lastModifiedBy>
  <dcterms:created xsi:type="dcterms:W3CDTF">2020-02-26T17:42:50Z</dcterms:created>
  <dcterms:modified xsi:type="dcterms:W3CDTF">2020-02-28T05:01:12Z</dcterms:modified>
</cp:coreProperties>
</file>