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hn\Documents\Research\code_deep_blue\"/>
    </mc:Choice>
  </mc:AlternateContent>
  <xr:revisionPtr revIDLastSave="0" documentId="13_ncr:1_{C01EC98E-4922-4F6B-BAA6-8F6919D265F3}" xr6:coauthVersionLast="46" xr6:coauthVersionMax="46" xr10:uidLastSave="{00000000-0000-0000-0000-000000000000}"/>
  <bookViews>
    <workbookView xWindow="-120" yWindow="-120" windowWidth="20730" windowHeight="11310" activeTab="1" xr2:uid="{050BF085-3C57-4057-9CA0-43061028DD36}"/>
  </bookViews>
  <sheets>
    <sheet name="fit lp" sheetId="1" r:id="rId1"/>
    <sheet name="fixed lp" sheetId="2" r:id="rId2"/>
  </sheets>
  <definedNames>
    <definedName name="solver_adj" localSheetId="0" hidden="1">'fit lp'!$B$25,'fit lp'!$B$26</definedName>
    <definedName name="solver_adj" localSheetId="1" hidden="1">'fixed lp'!$B$25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0</definedName>
    <definedName name="solver_num" localSheetId="1" hidden="1">0</definedName>
    <definedName name="solver_nwt" localSheetId="0" hidden="1">1</definedName>
    <definedName name="solver_nwt" localSheetId="1" hidden="1">1</definedName>
    <definedName name="solver_opt" localSheetId="0" hidden="1">'fit lp'!$B$38</definedName>
    <definedName name="solver_opt" localSheetId="1" hidden="1">'fixed lp'!$B$36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2</definedName>
    <definedName name="solver_typ" localSheetId="1" hidden="1">3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2" l="1"/>
  <c r="B19" i="2" s="1"/>
  <c r="B23" i="2" l="1"/>
  <c r="B24" i="2"/>
  <c r="B31" i="2"/>
  <c r="B30" i="2"/>
  <c r="B22" i="2"/>
  <c r="B16" i="2"/>
  <c r="B6" i="2"/>
  <c r="B28" i="2" l="1"/>
  <c r="B35" i="2"/>
  <c r="B34" i="2" s="1"/>
  <c r="B36" i="2" s="1"/>
  <c r="B39" i="2"/>
  <c r="B27" i="2"/>
  <c r="B29" i="2"/>
  <c r="B24" i="1"/>
  <c r="B27" i="1" s="1"/>
  <c r="B23" i="1"/>
  <c r="P5" i="1"/>
  <c r="P6" i="1"/>
  <c r="P7" i="1"/>
  <c r="P8" i="1"/>
  <c r="P9" i="1"/>
  <c r="Q9" i="1" s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Q120" i="1" s="1"/>
  <c r="P121" i="1"/>
  <c r="P122" i="1"/>
  <c r="P123" i="1"/>
  <c r="P124" i="1"/>
  <c r="Q124" i="1" s="1"/>
  <c r="P125" i="1"/>
  <c r="P126" i="1"/>
  <c r="P127" i="1"/>
  <c r="P128" i="1"/>
  <c r="Q128" i="1" s="1"/>
  <c r="P129" i="1"/>
  <c r="P130" i="1"/>
  <c r="P131" i="1"/>
  <c r="P132" i="1"/>
  <c r="Q132" i="1" s="1"/>
  <c r="P133" i="1"/>
  <c r="P134" i="1"/>
  <c r="P135" i="1"/>
  <c r="P136" i="1"/>
  <c r="Q136" i="1" s="1"/>
  <c r="P137" i="1"/>
  <c r="P138" i="1"/>
  <c r="P139" i="1"/>
  <c r="P140" i="1"/>
  <c r="Q140" i="1" s="1"/>
  <c r="P141" i="1"/>
  <c r="P142" i="1"/>
  <c r="P143" i="1"/>
  <c r="P144" i="1"/>
  <c r="Q144" i="1" s="1"/>
  <c r="P145" i="1"/>
  <c r="P146" i="1"/>
  <c r="P147" i="1"/>
  <c r="P148" i="1"/>
  <c r="Q148" i="1" s="1"/>
  <c r="P149" i="1"/>
  <c r="P150" i="1"/>
  <c r="P151" i="1"/>
  <c r="P152" i="1"/>
  <c r="Q152" i="1" s="1"/>
  <c r="P153" i="1"/>
  <c r="P154" i="1"/>
  <c r="P155" i="1"/>
  <c r="P156" i="1"/>
  <c r="Q156" i="1" s="1"/>
  <c r="P157" i="1"/>
  <c r="P158" i="1"/>
  <c r="P159" i="1"/>
  <c r="P160" i="1"/>
  <c r="Q160" i="1" s="1"/>
  <c r="P161" i="1"/>
  <c r="P162" i="1"/>
  <c r="P163" i="1"/>
  <c r="P164" i="1"/>
  <c r="Q164" i="1" s="1"/>
  <c r="P165" i="1"/>
  <c r="P166" i="1"/>
  <c r="P167" i="1"/>
  <c r="P168" i="1"/>
  <c r="Q168" i="1" s="1"/>
  <c r="P169" i="1"/>
  <c r="P170" i="1"/>
  <c r="P171" i="1"/>
  <c r="P172" i="1"/>
  <c r="Q172" i="1" s="1"/>
  <c r="P173" i="1"/>
  <c r="P174" i="1"/>
  <c r="P175" i="1"/>
  <c r="P176" i="1"/>
  <c r="Q176" i="1" s="1"/>
  <c r="P177" i="1"/>
  <c r="P178" i="1"/>
  <c r="P179" i="1"/>
  <c r="P180" i="1"/>
  <c r="Q180" i="1" s="1"/>
  <c r="P181" i="1"/>
  <c r="P182" i="1"/>
  <c r="P183" i="1"/>
  <c r="P184" i="1"/>
  <c r="Q184" i="1" s="1"/>
  <c r="P185" i="1"/>
  <c r="P186" i="1"/>
  <c r="P187" i="1"/>
  <c r="P188" i="1"/>
  <c r="Q188" i="1" s="1"/>
  <c r="P189" i="1"/>
  <c r="P190" i="1"/>
  <c r="P191" i="1"/>
  <c r="P192" i="1"/>
  <c r="Q192" i="1" s="1"/>
  <c r="P193" i="1"/>
  <c r="P194" i="1"/>
  <c r="P195" i="1"/>
  <c r="P196" i="1"/>
  <c r="Q196" i="1" s="1"/>
  <c r="P197" i="1"/>
  <c r="P198" i="1"/>
  <c r="P199" i="1"/>
  <c r="P200" i="1"/>
  <c r="Q200" i="1" s="1"/>
  <c r="P201" i="1"/>
  <c r="P202" i="1"/>
  <c r="P203" i="1"/>
  <c r="P204" i="1"/>
  <c r="Q204" i="1" s="1"/>
  <c r="P205" i="1"/>
  <c r="P206" i="1"/>
  <c r="P207" i="1"/>
  <c r="P208" i="1"/>
  <c r="Q208" i="1" s="1"/>
  <c r="P209" i="1"/>
  <c r="P210" i="1"/>
  <c r="P211" i="1"/>
  <c r="P212" i="1"/>
  <c r="Q212" i="1" s="1"/>
  <c r="P213" i="1"/>
  <c r="P214" i="1"/>
  <c r="P215" i="1"/>
  <c r="P216" i="1"/>
  <c r="Q216" i="1" s="1"/>
  <c r="P217" i="1"/>
  <c r="P218" i="1"/>
  <c r="P219" i="1"/>
  <c r="P220" i="1"/>
  <c r="Q220" i="1" s="1"/>
  <c r="P221" i="1"/>
  <c r="P222" i="1"/>
  <c r="P223" i="1"/>
  <c r="P224" i="1"/>
  <c r="Q224" i="1" s="1"/>
  <c r="P225" i="1"/>
  <c r="P226" i="1"/>
  <c r="P227" i="1"/>
  <c r="P228" i="1"/>
  <c r="Q228" i="1" s="1"/>
  <c r="P229" i="1"/>
  <c r="P230" i="1"/>
  <c r="P231" i="1"/>
  <c r="P232" i="1"/>
  <c r="Q232" i="1" s="1"/>
  <c r="P233" i="1"/>
  <c r="P234" i="1"/>
  <c r="P235" i="1"/>
  <c r="P236" i="1"/>
  <c r="Q236" i="1" s="1"/>
  <c r="P237" i="1"/>
  <c r="P238" i="1"/>
  <c r="P239" i="1"/>
  <c r="P240" i="1"/>
  <c r="Q240" i="1" s="1"/>
  <c r="P241" i="1"/>
  <c r="P242" i="1"/>
  <c r="P243" i="1"/>
  <c r="P244" i="1"/>
  <c r="Q244" i="1" s="1"/>
  <c r="P245" i="1"/>
  <c r="P246" i="1"/>
  <c r="P247" i="1"/>
  <c r="P248" i="1"/>
  <c r="Q248" i="1" s="1"/>
  <c r="P249" i="1"/>
  <c r="P250" i="1"/>
  <c r="P251" i="1"/>
  <c r="P252" i="1"/>
  <c r="Q252" i="1" s="1"/>
  <c r="P253" i="1"/>
  <c r="P254" i="1"/>
  <c r="P255" i="1"/>
  <c r="P256" i="1"/>
  <c r="Q256" i="1" s="1"/>
  <c r="P257" i="1"/>
  <c r="P258" i="1"/>
  <c r="P259" i="1"/>
  <c r="P260" i="1"/>
  <c r="Q260" i="1" s="1"/>
  <c r="P261" i="1"/>
  <c r="P262" i="1"/>
  <c r="P263" i="1"/>
  <c r="P264" i="1"/>
  <c r="Q264" i="1" s="1"/>
  <c r="P265" i="1"/>
  <c r="P266" i="1"/>
  <c r="P267" i="1"/>
  <c r="P268" i="1"/>
  <c r="Q268" i="1" s="1"/>
  <c r="P269" i="1"/>
  <c r="P270" i="1"/>
  <c r="P271" i="1"/>
  <c r="P272" i="1"/>
  <c r="Q272" i="1" s="1"/>
  <c r="P273" i="1"/>
  <c r="P274" i="1"/>
  <c r="P275" i="1"/>
  <c r="P276" i="1"/>
  <c r="Q276" i="1" s="1"/>
  <c r="P277" i="1"/>
  <c r="P278" i="1"/>
  <c r="P279" i="1"/>
  <c r="P280" i="1"/>
  <c r="Q280" i="1" s="1"/>
  <c r="P281" i="1"/>
  <c r="P282" i="1"/>
  <c r="P283" i="1"/>
  <c r="P284" i="1"/>
  <c r="Q284" i="1" s="1"/>
  <c r="P285" i="1"/>
  <c r="P286" i="1"/>
  <c r="P287" i="1"/>
  <c r="P288" i="1"/>
  <c r="Q288" i="1" s="1"/>
  <c r="P289" i="1"/>
  <c r="P290" i="1"/>
  <c r="P291" i="1"/>
  <c r="P292" i="1"/>
  <c r="Q292" i="1" s="1"/>
  <c r="P293" i="1"/>
  <c r="P294" i="1"/>
  <c r="P295" i="1"/>
  <c r="P296" i="1"/>
  <c r="Q296" i="1" s="1"/>
  <c r="P297" i="1"/>
  <c r="P298" i="1"/>
  <c r="P299" i="1"/>
  <c r="P300" i="1"/>
  <c r="Q300" i="1" s="1"/>
  <c r="P301" i="1"/>
  <c r="P302" i="1"/>
  <c r="P303" i="1"/>
  <c r="P304" i="1"/>
  <c r="Q304" i="1" s="1"/>
  <c r="P305" i="1"/>
  <c r="P306" i="1"/>
  <c r="P307" i="1"/>
  <c r="P308" i="1"/>
  <c r="Q308" i="1" s="1"/>
  <c r="P309" i="1"/>
  <c r="P310" i="1"/>
  <c r="P311" i="1"/>
  <c r="P312" i="1"/>
  <c r="Q312" i="1" s="1"/>
  <c r="P313" i="1"/>
  <c r="P314" i="1"/>
  <c r="P315" i="1"/>
  <c r="P316" i="1"/>
  <c r="Q316" i="1" s="1"/>
  <c r="P317" i="1"/>
  <c r="P318" i="1"/>
  <c r="P319" i="1"/>
  <c r="P320" i="1"/>
  <c r="Q320" i="1" s="1"/>
  <c r="P321" i="1"/>
  <c r="P322" i="1"/>
  <c r="P323" i="1"/>
  <c r="P324" i="1"/>
  <c r="Q324" i="1" s="1"/>
  <c r="P325" i="1"/>
  <c r="P326" i="1"/>
  <c r="P327" i="1"/>
  <c r="P328" i="1"/>
  <c r="Q328" i="1" s="1"/>
  <c r="P329" i="1"/>
  <c r="P330" i="1"/>
  <c r="P331" i="1"/>
  <c r="P332" i="1"/>
  <c r="Q332" i="1" s="1"/>
  <c r="P333" i="1"/>
  <c r="P334" i="1"/>
  <c r="P335" i="1"/>
  <c r="P336" i="1"/>
  <c r="Q336" i="1" s="1"/>
  <c r="P337" i="1"/>
  <c r="P338" i="1"/>
  <c r="P339" i="1"/>
  <c r="P340" i="1"/>
  <c r="Q340" i="1" s="1"/>
  <c r="P341" i="1"/>
  <c r="P342" i="1"/>
  <c r="P343" i="1"/>
  <c r="P344" i="1"/>
  <c r="Q344" i="1" s="1"/>
  <c r="P345" i="1"/>
  <c r="P346" i="1"/>
  <c r="P347" i="1"/>
  <c r="P348" i="1"/>
  <c r="Q348" i="1" s="1"/>
  <c r="P349" i="1"/>
  <c r="P350" i="1"/>
  <c r="P351" i="1"/>
  <c r="P352" i="1"/>
  <c r="Q352" i="1" s="1"/>
  <c r="P353" i="1"/>
  <c r="P354" i="1"/>
  <c r="P355" i="1"/>
  <c r="P356" i="1"/>
  <c r="Q356" i="1" s="1"/>
  <c r="P357" i="1"/>
  <c r="P358" i="1"/>
  <c r="P359" i="1"/>
  <c r="P360" i="1"/>
  <c r="Q360" i="1" s="1"/>
  <c r="P361" i="1"/>
  <c r="P362" i="1"/>
  <c r="P363" i="1"/>
  <c r="P364" i="1"/>
  <c r="Q364" i="1" s="1"/>
  <c r="P365" i="1"/>
  <c r="P366" i="1"/>
  <c r="P367" i="1"/>
  <c r="P368" i="1"/>
  <c r="Q368" i="1" s="1"/>
  <c r="P369" i="1"/>
  <c r="P370" i="1"/>
  <c r="P371" i="1"/>
  <c r="P372" i="1"/>
  <c r="Q372" i="1" s="1"/>
  <c r="P373" i="1"/>
  <c r="P374" i="1"/>
  <c r="P375" i="1"/>
  <c r="P376" i="1"/>
  <c r="Q376" i="1" s="1"/>
  <c r="P377" i="1"/>
  <c r="P378" i="1"/>
  <c r="P379" i="1"/>
  <c r="P380" i="1"/>
  <c r="Q380" i="1" s="1"/>
  <c r="P381" i="1"/>
  <c r="P382" i="1"/>
  <c r="P383" i="1"/>
  <c r="P384" i="1"/>
  <c r="Q384" i="1" s="1"/>
  <c r="P385" i="1"/>
  <c r="P386" i="1"/>
  <c r="P387" i="1"/>
  <c r="P388" i="1"/>
  <c r="Q388" i="1" s="1"/>
  <c r="P389" i="1"/>
  <c r="P390" i="1"/>
  <c r="P391" i="1"/>
  <c r="P392" i="1"/>
  <c r="Q392" i="1" s="1"/>
  <c r="P393" i="1"/>
  <c r="P394" i="1"/>
  <c r="P395" i="1"/>
  <c r="P396" i="1"/>
  <c r="Q396" i="1" s="1"/>
  <c r="P397" i="1"/>
  <c r="P398" i="1"/>
  <c r="P399" i="1"/>
  <c r="P400" i="1"/>
  <c r="Q400" i="1" s="1"/>
  <c r="P401" i="1"/>
  <c r="P402" i="1"/>
  <c r="P403" i="1"/>
  <c r="P404" i="1"/>
  <c r="Q404" i="1" s="1"/>
  <c r="P405" i="1"/>
  <c r="P406" i="1"/>
  <c r="P407" i="1"/>
  <c r="P408" i="1"/>
  <c r="Q408" i="1" s="1"/>
  <c r="P409" i="1"/>
  <c r="P410" i="1"/>
  <c r="P411" i="1"/>
  <c r="P412" i="1"/>
  <c r="Q412" i="1" s="1"/>
  <c r="P413" i="1"/>
  <c r="P414" i="1"/>
  <c r="P415" i="1"/>
  <c r="P416" i="1"/>
  <c r="Q416" i="1" s="1"/>
  <c r="P417" i="1"/>
  <c r="P418" i="1"/>
  <c r="P419" i="1"/>
  <c r="P420" i="1"/>
  <c r="Q420" i="1" s="1"/>
  <c r="P421" i="1"/>
  <c r="P422" i="1"/>
  <c r="P423" i="1"/>
  <c r="P424" i="1"/>
  <c r="Q424" i="1" s="1"/>
  <c r="P425" i="1"/>
  <c r="P426" i="1"/>
  <c r="P427" i="1"/>
  <c r="P428" i="1"/>
  <c r="Q428" i="1" s="1"/>
  <c r="P429" i="1"/>
  <c r="P430" i="1"/>
  <c r="P431" i="1"/>
  <c r="P432" i="1"/>
  <c r="Q432" i="1" s="1"/>
  <c r="P433" i="1"/>
  <c r="P434" i="1"/>
  <c r="P435" i="1"/>
  <c r="P436" i="1"/>
  <c r="Q436" i="1" s="1"/>
  <c r="P437" i="1"/>
  <c r="P438" i="1"/>
  <c r="P439" i="1"/>
  <c r="P440" i="1"/>
  <c r="Q440" i="1" s="1"/>
  <c r="P441" i="1"/>
  <c r="P442" i="1"/>
  <c r="P443" i="1"/>
  <c r="P444" i="1"/>
  <c r="Q444" i="1" s="1"/>
  <c r="P445" i="1"/>
  <c r="P446" i="1"/>
  <c r="P447" i="1"/>
  <c r="P448" i="1"/>
  <c r="Q448" i="1" s="1"/>
  <c r="P449" i="1"/>
  <c r="P450" i="1"/>
  <c r="P451" i="1"/>
  <c r="P452" i="1"/>
  <c r="Q452" i="1" s="1"/>
  <c r="P453" i="1"/>
  <c r="P454" i="1"/>
  <c r="P455" i="1"/>
  <c r="P456" i="1"/>
  <c r="Q456" i="1" s="1"/>
  <c r="P457" i="1"/>
  <c r="P458" i="1"/>
  <c r="P459" i="1"/>
  <c r="P460" i="1"/>
  <c r="Q460" i="1" s="1"/>
  <c r="P461" i="1"/>
  <c r="P462" i="1"/>
  <c r="P463" i="1"/>
  <c r="P464" i="1"/>
  <c r="Q464" i="1" s="1"/>
  <c r="P465" i="1"/>
  <c r="P466" i="1"/>
  <c r="P467" i="1"/>
  <c r="P468" i="1"/>
  <c r="Q468" i="1" s="1"/>
  <c r="P469" i="1"/>
  <c r="P470" i="1"/>
  <c r="P471" i="1"/>
  <c r="P472" i="1"/>
  <c r="Q472" i="1" s="1"/>
  <c r="P473" i="1"/>
  <c r="P474" i="1"/>
  <c r="P475" i="1"/>
  <c r="P476" i="1"/>
  <c r="Q476" i="1" s="1"/>
  <c r="P477" i="1"/>
  <c r="P478" i="1"/>
  <c r="P479" i="1"/>
  <c r="P480" i="1"/>
  <c r="Q480" i="1" s="1"/>
  <c r="P481" i="1"/>
  <c r="P482" i="1"/>
  <c r="P483" i="1"/>
  <c r="P484" i="1"/>
  <c r="Q484" i="1" s="1"/>
  <c r="P485" i="1"/>
  <c r="P486" i="1"/>
  <c r="P487" i="1"/>
  <c r="P488" i="1"/>
  <c r="Q488" i="1" s="1"/>
  <c r="P489" i="1"/>
  <c r="P490" i="1"/>
  <c r="P491" i="1"/>
  <c r="P492" i="1"/>
  <c r="Q492" i="1" s="1"/>
  <c r="P493" i="1"/>
  <c r="P494" i="1"/>
  <c r="P495" i="1"/>
  <c r="P496" i="1"/>
  <c r="Q496" i="1" s="1"/>
  <c r="P497" i="1"/>
  <c r="P498" i="1"/>
  <c r="P499" i="1"/>
  <c r="P500" i="1"/>
  <c r="Q500" i="1" s="1"/>
  <c r="P501" i="1"/>
  <c r="P502" i="1"/>
  <c r="P503" i="1"/>
  <c r="P504" i="1"/>
  <c r="Q504" i="1" s="1"/>
  <c r="P505" i="1"/>
  <c r="P506" i="1"/>
  <c r="P507" i="1"/>
  <c r="P508" i="1"/>
  <c r="Q508" i="1" s="1"/>
  <c r="P509" i="1"/>
  <c r="P510" i="1"/>
  <c r="P511" i="1"/>
  <c r="P512" i="1"/>
  <c r="Q512" i="1" s="1"/>
  <c r="P513" i="1"/>
  <c r="P514" i="1"/>
  <c r="P515" i="1"/>
  <c r="P516" i="1"/>
  <c r="Q516" i="1" s="1"/>
  <c r="P517" i="1"/>
  <c r="P518" i="1"/>
  <c r="P519" i="1"/>
  <c r="P520" i="1"/>
  <c r="Q520" i="1" s="1"/>
  <c r="P521" i="1"/>
  <c r="P522" i="1"/>
  <c r="P523" i="1"/>
  <c r="P524" i="1"/>
  <c r="Q524" i="1" s="1"/>
  <c r="P525" i="1"/>
  <c r="P526" i="1"/>
  <c r="P527" i="1"/>
  <c r="P528" i="1"/>
  <c r="Q528" i="1" s="1"/>
  <c r="P529" i="1"/>
  <c r="P530" i="1"/>
  <c r="P531" i="1"/>
  <c r="P532" i="1"/>
  <c r="Q532" i="1" s="1"/>
  <c r="P533" i="1"/>
  <c r="P534" i="1"/>
  <c r="P535" i="1"/>
  <c r="P536" i="1"/>
  <c r="Q536" i="1" s="1"/>
  <c r="P537" i="1"/>
  <c r="P538" i="1"/>
  <c r="P539" i="1"/>
  <c r="P540" i="1"/>
  <c r="Q540" i="1" s="1"/>
  <c r="P541" i="1"/>
  <c r="P542" i="1"/>
  <c r="P543" i="1"/>
  <c r="P544" i="1"/>
  <c r="Q544" i="1" s="1"/>
  <c r="P545" i="1"/>
  <c r="P546" i="1"/>
  <c r="P547" i="1"/>
  <c r="P548" i="1"/>
  <c r="Q548" i="1" s="1"/>
  <c r="P549" i="1"/>
  <c r="P550" i="1"/>
  <c r="P551" i="1"/>
  <c r="P552" i="1"/>
  <c r="Q552" i="1" s="1"/>
  <c r="P553" i="1"/>
  <c r="P554" i="1"/>
  <c r="P555" i="1"/>
  <c r="P556" i="1"/>
  <c r="Q556" i="1" s="1"/>
  <c r="P557" i="1"/>
  <c r="P558" i="1"/>
  <c r="P559" i="1"/>
  <c r="P560" i="1"/>
  <c r="Q560" i="1" s="1"/>
  <c r="P561" i="1"/>
  <c r="P562" i="1"/>
  <c r="P563" i="1"/>
  <c r="P564" i="1"/>
  <c r="Q564" i="1" s="1"/>
  <c r="P565" i="1"/>
  <c r="P566" i="1"/>
  <c r="P567" i="1"/>
  <c r="P568" i="1"/>
  <c r="Q568" i="1" s="1"/>
  <c r="P569" i="1"/>
  <c r="P570" i="1"/>
  <c r="P571" i="1"/>
  <c r="P572" i="1"/>
  <c r="Q572" i="1" s="1"/>
  <c r="P573" i="1"/>
  <c r="P574" i="1"/>
  <c r="P575" i="1"/>
  <c r="P576" i="1"/>
  <c r="Q576" i="1" s="1"/>
  <c r="P577" i="1"/>
  <c r="P578" i="1"/>
  <c r="P579" i="1"/>
  <c r="P580" i="1"/>
  <c r="Q580" i="1" s="1"/>
  <c r="P581" i="1"/>
  <c r="P582" i="1"/>
  <c r="P583" i="1"/>
  <c r="P584" i="1"/>
  <c r="Q584" i="1" s="1"/>
  <c r="P585" i="1"/>
  <c r="P586" i="1"/>
  <c r="P587" i="1"/>
  <c r="P588" i="1"/>
  <c r="Q588" i="1" s="1"/>
  <c r="P589" i="1"/>
  <c r="P590" i="1"/>
  <c r="P591" i="1"/>
  <c r="P592" i="1"/>
  <c r="Q592" i="1" s="1"/>
  <c r="P593" i="1"/>
  <c r="P594" i="1"/>
  <c r="P595" i="1"/>
  <c r="P596" i="1"/>
  <c r="Q596" i="1" s="1"/>
  <c r="P597" i="1"/>
  <c r="P598" i="1"/>
  <c r="P599" i="1"/>
  <c r="P600" i="1"/>
  <c r="Q600" i="1" s="1"/>
  <c r="P601" i="1"/>
  <c r="P602" i="1"/>
  <c r="P603" i="1"/>
  <c r="P4" i="1"/>
  <c r="P3" i="1"/>
  <c r="B31" i="1"/>
  <c r="B30" i="1"/>
  <c r="B29" i="1" s="1"/>
  <c r="B22" i="1"/>
  <c r="B14" i="1"/>
  <c r="B19" i="1" s="1"/>
  <c r="B16" i="1"/>
  <c r="B6" i="1"/>
  <c r="Q603" i="1" l="1"/>
  <c r="Q599" i="1"/>
  <c r="Q595" i="1"/>
  <c r="Q591" i="1"/>
  <c r="Q587" i="1"/>
  <c r="Q583" i="1"/>
  <c r="Q579" i="1"/>
  <c r="Q575" i="1"/>
  <c r="Q571" i="1"/>
  <c r="Q567" i="1"/>
  <c r="Q563" i="1"/>
  <c r="Q559" i="1"/>
  <c r="Q555" i="1"/>
  <c r="Q551" i="1"/>
  <c r="Q547" i="1"/>
  <c r="Q543" i="1"/>
  <c r="Q539" i="1"/>
  <c r="Q535" i="1"/>
  <c r="Q531" i="1"/>
  <c r="Q527" i="1"/>
  <c r="Q523" i="1"/>
  <c r="Q519" i="1"/>
  <c r="Q515" i="1"/>
  <c r="Q511" i="1"/>
  <c r="Q507" i="1"/>
  <c r="Q503" i="1"/>
  <c r="Q499" i="1"/>
  <c r="Q495" i="1"/>
  <c r="Q491" i="1"/>
  <c r="Q487" i="1"/>
  <c r="Q483" i="1"/>
  <c r="Q479" i="1"/>
  <c r="Q475" i="1"/>
  <c r="Q471" i="1"/>
  <c r="Q467" i="1"/>
  <c r="Q463" i="1"/>
  <c r="Q459" i="1"/>
  <c r="Q455" i="1"/>
  <c r="Q451" i="1"/>
  <c r="Q447" i="1"/>
  <c r="Q443" i="1"/>
  <c r="Q439" i="1"/>
  <c r="Q435" i="1"/>
  <c r="Q431" i="1"/>
  <c r="Q427" i="1"/>
  <c r="Q423" i="1"/>
  <c r="Q419" i="1"/>
  <c r="Q415" i="1"/>
  <c r="Q411" i="1"/>
  <c r="Q407" i="1"/>
  <c r="Q403" i="1"/>
  <c r="Q399" i="1"/>
  <c r="Q395" i="1"/>
  <c r="Q391" i="1"/>
  <c r="Q387" i="1"/>
  <c r="Q383" i="1"/>
  <c r="Q379" i="1"/>
  <c r="Q375" i="1"/>
  <c r="Q371" i="1"/>
  <c r="Q367" i="1"/>
  <c r="Q363" i="1"/>
  <c r="Q359" i="1"/>
  <c r="Q355" i="1"/>
  <c r="Q351" i="1"/>
  <c r="Q347" i="1"/>
  <c r="Q343" i="1"/>
  <c r="Q339" i="1"/>
  <c r="Q335" i="1"/>
  <c r="Q331" i="1"/>
  <c r="Q327" i="1"/>
  <c r="Q323" i="1"/>
  <c r="Q319" i="1"/>
  <c r="Q315" i="1"/>
  <c r="Q311" i="1"/>
  <c r="Q307" i="1"/>
  <c r="Q303" i="1"/>
  <c r="Q299" i="1"/>
  <c r="Q295" i="1"/>
  <c r="Q291" i="1"/>
  <c r="Q287" i="1"/>
  <c r="Q283" i="1"/>
  <c r="Q279" i="1"/>
  <c r="Q275" i="1"/>
  <c r="Q271" i="1"/>
  <c r="Q267" i="1"/>
  <c r="Q263" i="1"/>
  <c r="Q259" i="1"/>
  <c r="Q255" i="1"/>
  <c r="Q251" i="1"/>
  <c r="Q247" i="1"/>
  <c r="Q243" i="1"/>
  <c r="Q239" i="1"/>
  <c r="Q235" i="1"/>
  <c r="Q231" i="1"/>
  <c r="Q227" i="1"/>
  <c r="Q223" i="1"/>
  <c r="Q219" i="1"/>
  <c r="Q215" i="1"/>
  <c r="Q211" i="1"/>
  <c r="Q207" i="1"/>
  <c r="Q203" i="1"/>
  <c r="Q199" i="1"/>
  <c r="Q195" i="1"/>
  <c r="Q191" i="1"/>
  <c r="Q187" i="1"/>
  <c r="Q183" i="1"/>
  <c r="Q179" i="1"/>
  <c r="B50" i="1"/>
  <c r="B51" i="1" s="1"/>
  <c r="Q4" i="1"/>
  <c r="Q342" i="1"/>
  <c r="B41" i="1"/>
  <c r="Q105" i="1"/>
  <c r="Q73" i="1"/>
  <c r="Q41" i="1"/>
  <c r="Q116" i="1"/>
  <c r="Q112" i="1"/>
  <c r="Q108" i="1"/>
  <c r="Q104" i="1"/>
  <c r="Q100" i="1"/>
  <c r="Q96" i="1"/>
  <c r="Q92" i="1"/>
  <c r="Q88" i="1"/>
  <c r="Q84" i="1"/>
  <c r="Q80" i="1"/>
  <c r="Q76" i="1"/>
  <c r="Q72" i="1"/>
  <c r="Q68" i="1"/>
  <c r="Q64" i="1"/>
  <c r="Q60" i="1"/>
  <c r="Q56" i="1"/>
  <c r="Q52" i="1"/>
  <c r="Q48" i="1"/>
  <c r="Q44" i="1"/>
  <c r="Q40" i="1"/>
  <c r="Q36" i="1"/>
  <c r="Q32" i="1"/>
  <c r="Q28" i="1"/>
  <c r="Q24" i="1"/>
  <c r="Q20" i="1"/>
  <c r="Q16" i="1"/>
  <c r="Q12" i="1"/>
  <c r="Q8" i="1"/>
  <c r="Q601" i="1"/>
  <c r="Q597" i="1"/>
  <c r="Q593" i="1"/>
  <c r="Q589" i="1"/>
  <c r="Q585" i="1"/>
  <c r="Q581" i="1"/>
  <c r="Q577" i="1"/>
  <c r="Q573" i="1"/>
  <c r="Q569" i="1"/>
  <c r="Q565" i="1"/>
  <c r="Q561" i="1"/>
  <c r="Q557" i="1"/>
  <c r="Q553" i="1"/>
  <c r="Q549" i="1"/>
  <c r="Q545" i="1"/>
  <c r="Q541" i="1"/>
  <c r="Q537" i="1"/>
  <c r="Q533" i="1"/>
  <c r="Q529" i="1"/>
  <c r="Q525" i="1"/>
  <c r="Q521" i="1"/>
  <c r="Q517" i="1"/>
  <c r="Q513" i="1"/>
  <c r="Q509" i="1"/>
  <c r="Q505" i="1"/>
  <c r="Q501" i="1"/>
  <c r="Q497" i="1"/>
  <c r="Q493" i="1"/>
  <c r="Q489" i="1"/>
  <c r="Q485" i="1"/>
  <c r="Q481" i="1"/>
  <c r="Q477" i="1"/>
  <c r="Q473" i="1"/>
  <c r="Q469" i="1"/>
  <c r="Q465" i="1"/>
  <c r="Q461" i="1"/>
  <c r="Q457" i="1"/>
  <c r="Q453" i="1"/>
  <c r="Q449" i="1"/>
  <c r="Q445" i="1"/>
  <c r="Q441" i="1"/>
  <c r="Q437" i="1"/>
  <c r="Q433" i="1"/>
  <c r="Q429" i="1"/>
  <c r="Q425" i="1"/>
  <c r="Q421" i="1"/>
  <c r="Q417" i="1"/>
  <c r="Q413" i="1"/>
  <c r="Q409" i="1"/>
  <c r="Q405" i="1"/>
  <c r="Q401" i="1"/>
  <c r="Q397" i="1"/>
  <c r="Q393" i="1"/>
  <c r="Q389" i="1"/>
  <c r="Q385" i="1"/>
  <c r="Q381" i="1"/>
  <c r="Q377" i="1"/>
  <c r="Q373" i="1"/>
  <c r="Q369" i="1"/>
  <c r="Q365" i="1"/>
  <c r="Q361" i="1"/>
  <c r="Q357" i="1"/>
  <c r="Q353" i="1"/>
  <c r="Q349" i="1"/>
  <c r="Q345" i="1"/>
  <c r="Q341" i="1"/>
  <c r="Q337" i="1"/>
  <c r="Q333" i="1"/>
  <c r="Q321" i="1"/>
  <c r="Q297" i="1"/>
  <c r="Q265" i="1"/>
  <c r="Q233" i="1"/>
  <c r="Q201" i="1"/>
  <c r="Q169" i="1"/>
  <c r="Q137" i="1"/>
  <c r="Q602" i="1"/>
  <c r="Q598" i="1"/>
  <c r="Q594" i="1"/>
  <c r="Q590" i="1"/>
  <c r="Q586" i="1"/>
  <c r="Q582" i="1"/>
  <c r="Q578" i="1"/>
  <c r="Q574" i="1"/>
  <c r="Q570" i="1"/>
  <c r="Q566" i="1"/>
  <c r="Q562" i="1"/>
  <c r="Q558" i="1"/>
  <c r="Q554" i="1"/>
  <c r="Q550" i="1"/>
  <c r="Q546" i="1"/>
  <c r="Q542" i="1"/>
  <c r="Q538" i="1"/>
  <c r="Q534" i="1"/>
  <c r="Q530" i="1"/>
  <c r="Q526" i="1"/>
  <c r="Q522" i="1"/>
  <c r="Q518" i="1"/>
  <c r="Q514" i="1"/>
  <c r="Q510" i="1"/>
  <c r="Q506" i="1"/>
  <c r="Q502" i="1"/>
  <c r="Q498" i="1"/>
  <c r="Q494" i="1"/>
  <c r="Q490" i="1"/>
  <c r="Q486" i="1"/>
  <c r="Q482" i="1"/>
  <c r="Q478" i="1"/>
  <c r="Q474" i="1"/>
  <c r="Q470" i="1"/>
  <c r="Q466" i="1"/>
  <c r="Q462" i="1"/>
  <c r="Q458" i="1"/>
  <c r="Q454" i="1"/>
  <c r="Q450" i="1"/>
  <c r="Q446" i="1"/>
  <c r="Q442" i="1"/>
  <c r="Q438" i="1"/>
  <c r="Q434" i="1"/>
  <c r="Q430" i="1"/>
  <c r="Q426" i="1"/>
  <c r="Q422" i="1"/>
  <c r="Q418" i="1"/>
  <c r="Q414" i="1"/>
  <c r="Q410" i="1"/>
  <c r="Q406" i="1"/>
  <c r="Q402" i="1"/>
  <c r="Q398" i="1"/>
  <c r="Q394" i="1"/>
  <c r="Q390" i="1"/>
  <c r="Q386" i="1"/>
  <c r="Q382" i="1"/>
  <c r="Q378" i="1"/>
  <c r="Q374" i="1"/>
  <c r="Q370" i="1"/>
  <c r="Q366" i="1"/>
  <c r="Q362" i="1"/>
  <c r="Q358" i="1"/>
  <c r="Q354" i="1"/>
  <c r="Q350" i="1"/>
  <c r="Q346" i="1"/>
  <c r="Q338" i="1"/>
  <c r="Q334" i="1"/>
  <c r="Q330" i="1"/>
  <c r="Q326" i="1"/>
  <c r="Q322" i="1"/>
  <c r="Q318" i="1"/>
  <c r="Q314" i="1"/>
  <c r="Q310" i="1"/>
  <c r="Q306" i="1"/>
  <c r="Q302" i="1"/>
  <c r="Q298" i="1"/>
  <c r="Q294" i="1"/>
  <c r="Q290" i="1"/>
  <c r="Q286" i="1"/>
  <c r="Q282" i="1"/>
  <c r="Q278" i="1"/>
  <c r="Q274" i="1"/>
  <c r="Q270" i="1"/>
  <c r="Q266" i="1"/>
  <c r="Q262" i="1"/>
  <c r="Q258" i="1"/>
  <c r="Q254" i="1"/>
  <c r="Q250" i="1"/>
  <c r="Q246" i="1"/>
  <c r="Q242" i="1"/>
  <c r="Q238" i="1"/>
  <c r="Q234" i="1"/>
  <c r="Q230" i="1"/>
  <c r="Q226" i="1"/>
  <c r="Q222" i="1"/>
  <c r="Q218" i="1"/>
  <c r="Q214" i="1"/>
  <c r="Q210" i="1"/>
  <c r="Q206" i="1"/>
  <c r="Q202" i="1"/>
  <c r="Q198" i="1"/>
  <c r="Q194" i="1"/>
  <c r="Q190" i="1"/>
  <c r="Q186" i="1"/>
  <c r="Q182" i="1"/>
  <c r="Q178" i="1"/>
  <c r="Q174" i="1"/>
  <c r="Q170" i="1"/>
  <c r="Q166" i="1"/>
  <c r="Q162" i="1"/>
  <c r="Q158" i="1"/>
  <c r="Q329" i="1"/>
  <c r="Q325" i="1"/>
  <c r="Q317" i="1"/>
  <c r="Q313" i="1"/>
  <c r="Q309" i="1"/>
  <c r="Q305" i="1"/>
  <c r="Q301" i="1"/>
  <c r="Q293" i="1"/>
  <c r="Q289" i="1"/>
  <c r="Q285" i="1"/>
  <c r="Q281" i="1"/>
  <c r="Q277" i="1"/>
  <c r="Q273" i="1"/>
  <c r="Q269" i="1"/>
  <c r="Q261" i="1"/>
  <c r="Q257" i="1"/>
  <c r="Q253" i="1"/>
  <c r="Q249" i="1"/>
  <c r="Q245" i="1"/>
  <c r="Q241" i="1"/>
  <c r="Q237" i="1"/>
  <c r="Q229" i="1"/>
  <c r="Q225" i="1"/>
  <c r="Q221" i="1"/>
  <c r="Q217" i="1"/>
  <c r="Q213" i="1"/>
  <c r="Q209" i="1"/>
  <c r="Q205" i="1"/>
  <c r="Q197" i="1"/>
  <c r="Q193" i="1"/>
  <c r="Q189" i="1"/>
  <c r="Q185" i="1"/>
  <c r="Q181" i="1"/>
  <c r="Q177" i="1"/>
  <c r="Q173" i="1"/>
  <c r="Q165" i="1"/>
  <c r="Q161" i="1"/>
  <c r="Q157" i="1"/>
  <c r="Q153" i="1"/>
  <c r="Q149" i="1"/>
  <c r="Q145" i="1"/>
  <c r="Q141" i="1"/>
  <c r="Q133" i="1"/>
  <c r="Q129" i="1"/>
  <c r="Q125" i="1"/>
  <c r="Q121" i="1"/>
  <c r="Q117" i="1"/>
  <c r="Q113" i="1"/>
  <c r="Q109" i="1"/>
  <c r="Q101" i="1"/>
  <c r="Q97" i="1"/>
  <c r="Q93" i="1"/>
  <c r="Q89" i="1"/>
  <c r="Q85" i="1"/>
  <c r="Q81" i="1"/>
  <c r="Q77" i="1"/>
  <c r="Q69" i="1"/>
  <c r="Q65" i="1"/>
  <c r="Q61" i="1"/>
  <c r="Q57" i="1"/>
  <c r="Q53" i="1"/>
  <c r="Q49" i="1"/>
  <c r="Q45" i="1"/>
  <c r="Q37" i="1"/>
  <c r="Q33" i="1"/>
  <c r="Q29" i="1"/>
  <c r="Q25" i="1"/>
  <c r="Q21" i="1"/>
  <c r="Q17" i="1"/>
  <c r="Q13" i="1"/>
  <c r="Q5" i="1"/>
  <c r="Q175" i="1"/>
  <c r="Q171" i="1"/>
  <c r="Q167" i="1"/>
  <c r="Q163" i="1"/>
  <c r="Q159" i="1"/>
  <c r="Q155" i="1"/>
  <c r="Q151" i="1"/>
  <c r="Q147" i="1"/>
  <c r="Q143" i="1"/>
  <c r="Q139" i="1"/>
  <c r="Q135" i="1"/>
  <c r="Q131" i="1"/>
  <c r="Q127" i="1"/>
  <c r="Q123" i="1"/>
  <c r="Q119" i="1"/>
  <c r="Q115" i="1"/>
  <c r="Q111" i="1"/>
  <c r="Q107" i="1"/>
  <c r="Q103" i="1"/>
  <c r="Q99" i="1"/>
  <c r="Q95" i="1"/>
  <c r="Q91" i="1"/>
  <c r="Q87" i="1"/>
  <c r="Q83" i="1"/>
  <c r="Q79" i="1"/>
  <c r="Q75" i="1"/>
  <c r="Q71" i="1"/>
  <c r="Q67" i="1"/>
  <c r="Q63" i="1"/>
  <c r="Q59" i="1"/>
  <c r="Q55" i="1"/>
  <c r="Q51" i="1"/>
  <c r="Q47" i="1"/>
  <c r="Q43" i="1"/>
  <c r="Q39" i="1"/>
  <c r="Q35" i="1"/>
  <c r="Q31" i="1"/>
  <c r="Q27" i="1"/>
  <c r="Q23" i="1"/>
  <c r="Q19" i="1"/>
  <c r="Q15" i="1"/>
  <c r="Q11" i="1"/>
  <c r="Q7" i="1"/>
  <c r="Q154" i="1"/>
  <c r="Q150" i="1"/>
  <c r="Q146" i="1"/>
  <c r="Q142" i="1"/>
  <c r="Q138" i="1"/>
  <c r="Q134" i="1"/>
  <c r="Q130" i="1"/>
  <c r="Q126" i="1"/>
  <c r="Q122" i="1"/>
  <c r="Q118" i="1"/>
  <c r="Q114" i="1"/>
  <c r="Q110" i="1"/>
  <c r="Q106" i="1"/>
  <c r="Q102" i="1"/>
  <c r="Q98" i="1"/>
  <c r="Q94" i="1"/>
  <c r="Q90" i="1"/>
  <c r="Q86" i="1"/>
  <c r="Q82" i="1"/>
  <c r="Q78" i="1"/>
  <c r="Q74" i="1"/>
  <c r="Q70" i="1"/>
  <c r="Q66" i="1"/>
  <c r="Q62" i="1"/>
  <c r="Q58" i="1"/>
  <c r="Q54" i="1"/>
  <c r="Q50" i="1"/>
  <c r="Q46" i="1"/>
  <c r="Q42" i="1"/>
  <c r="Q38" i="1"/>
  <c r="Q34" i="1"/>
  <c r="Q30" i="1"/>
  <c r="Q26" i="1"/>
  <c r="Q22" i="1"/>
  <c r="Q18" i="1"/>
  <c r="Q14" i="1"/>
  <c r="Q10" i="1"/>
  <c r="Q6" i="1"/>
  <c r="B40" i="2"/>
  <c r="B41" i="2"/>
  <c r="B44" i="2"/>
  <c r="B36" i="1"/>
  <c r="B35" i="1" s="1"/>
  <c r="B37" i="1" s="1"/>
  <c r="B28" i="1"/>
  <c r="R111" i="1" s="1"/>
  <c r="S111" i="1" s="1"/>
  <c r="B45" i="2" l="1"/>
  <c r="B46" i="2" s="1"/>
  <c r="B46" i="1"/>
  <c r="B47" i="1" s="1"/>
  <c r="B48" i="1" s="1"/>
  <c r="B52" i="1"/>
  <c r="B42" i="1"/>
  <c r="B43" i="1"/>
  <c r="R410" i="1"/>
  <c r="S410" i="1" s="1"/>
  <c r="R591" i="1"/>
  <c r="S591" i="1" s="1"/>
  <c r="R366" i="1"/>
  <c r="S366" i="1" s="1"/>
  <c r="R442" i="1"/>
  <c r="S442" i="1" s="1"/>
  <c r="R519" i="1"/>
  <c r="S519" i="1" s="1"/>
  <c r="R372" i="1"/>
  <c r="S372" i="1" s="1"/>
  <c r="R524" i="1"/>
  <c r="S524" i="1" s="1"/>
  <c r="R430" i="1"/>
  <c r="S430" i="1" s="1"/>
  <c r="R553" i="1"/>
  <c r="S553" i="1" s="1"/>
  <c r="R385" i="1"/>
  <c r="S385" i="1" s="1"/>
  <c r="R463" i="1"/>
  <c r="S463" i="1" s="1"/>
  <c r="R428" i="1"/>
  <c r="S428" i="1" s="1"/>
  <c r="R465" i="1"/>
  <c r="S465" i="1" s="1"/>
  <c r="R378" i="1"/>
  <c r="S378" i="1" s="1"/>
  <c r="R479" i="1"/>
  <c r="S479" i="1" s="1"/>
  <c r="R563" i="1"/>
  <c r="S563" i="1" s="1"/>
  <c r="R472" i="1"/>
  <c r="S472" i="1" s="1"/>
  <c r="R584" i="1"/>
  <c r="S584" i="1" s="1"/>
  <c r="R493" i="1"/>
  <c r="S493" i="1" s="1"/>
  <c r="R432" i="1"/>
  <c r="S432" i="1" s="1"/>
  <c r="R543" i="1"/>
  <c r="S543" i="1" s="1"/>
  <c r="R556" i="1"/>
  <c r="S556" i="1" s="1"/>
  <c r="R581" i="1"/>
  <c r="S581" i="1" s="1"/>
  <c r="R499" i="1"/>
  <c r="S499" i="1" s="1"/>
  <c r="R500" i="1"/>
  <c r="S500" i="1" s="1"/>
  <c r="R525" i="1"/>
  <c r="S525" i="1" s="1"/>
  <c r="R502" i="1"/>
  <c r="S502" i="1" s="1"/>
  <c r="R554" i="1"/>
  <c r="S554" i="1" s="1"/>
  <c r="R441" i="1"/>
  <c r="S441" i="1" s="1"/>
  <c r="R329" i="1"/>
  <c r="S329" i="1" s="1"/>
  <c r="R328" i="1"/>
  <c r="S328" i="1" s="1"/>
  <c r="R354" i="1"/>
  <c r="S354" i="1" s="1"/>
  <c r="R362" i="1"/>
  <c r="S362" i="1" s="1"/>
  <c r="R426" i="1"/>
  <c r="S426" i="1" s="1"/>
  <c r="R471" i="1"/>
  <c r="S471" i="1" s="1"/>
  <c r="R370" i="1"/>
  <c r="S370" i="1" s="1"/>
  <c r="R402" i="1"/>
  <c r="S402" i="1" s="1"/>
  <c r="R434" i="1"/>
  <c r="S434" i="1" s="1"/>
  <c r="R459" i="1"/>
  <c r="S459" i="1" s="1"/>
  <c r="R475" i="1"/>
  <c r="S475" i="1" s="1"/>
  <c r="R495" i="1"/>
  <c r="S495" i="1" s="1"/>
  <c r="R515" i="1"/>
  <c r="S515" i="1" s="1"/>
  <c r="R535" i="1"/>
  <c r="S535" i="1" s="1"/>
  <c r="R559" i="1"/>
  <c r="S559" i="1" s="1"/>
  <c r="R579" i="1"/>
  <c r="S579" i="1" s="1"/>
  <c r="R364" i="1"/>
  <c r="S364" i="1" s="1"/>
  <c r="R420" i="1"/>
  <c r="S420" i="1" s="1"/>
  <c r="R460" i="1"/>
  <c r="S460" i="1" s="1"/>
  <c r="R492" i="1"/>
  <c r="S492" i="1" s="1"/>
  <c r="R520" i="1"/>
  <c r="S520" i="1" s="1"/>
  <c r="R548" i="1"/>
  <c r="S548" i="1" s="1"/>
  <c r="R580" i="1"/>
  <c r="S580" i="1" s="1"/>
  <c r="R3" i="1"/>
  <c r="S3" i="1" s="1"/>
  <c r="R406" i="1"/>
  <c r="S406" i="1" s="1"/>
  <c r="R461" i="1"/>
  <c r="S461" i="1" s="1"/>
  <c r="R489" i="1"/>
  <c r="S489" i="1" s="1"/>
  <c r="R513" i="1"/>
  <c r="S513" i="1" s="1"/>
  <c r="R545" i="1"/>
  <c r="S545" i="1" s="1"/>
  <c r="R577" i="1"/>
  <c r="S577" i="1" s="1"/>
  <c r="R400" i="1"/>
  <c r="S400" i="1" s="1"/>
  <c r="R486" i="1"/>
  <c r="S486" i="1" s="1"/>
  <c r="R542" i="1"/>
  <c r="S542" i="1" s="1"/>
  <c r="R598" i="1"/>
  <c r="S598" i="1" s="1"/>
  <c r="R401" i="1"/>
  <c r="S401" i="1" s="1"/>
  <c r="R341" i="1"/>
  <c r="S341" i="1" s="1"/>
  <c r="R289" i="1"/>
  <c r="S289" i="1" s="1"/>
  <c r="R213" i="1"/>
  <c r="S213" i="1" s="1"/>
  <c r="R65" i="1"/>
  <c r="S65" i="1" s="1"/>
  <c r="R120" i="1"/>
  <c r="S120" i="1" s="1"/>
  <c r="R273" i="1"/>
  <c r="S273" i="1" s="1"/>
  <c r="R193" i="1"/>
  <c r="S193" i="1" s="1"/>
  <c r="R386" i="1"/>
  <c r="S386" i="1" s="1"/>
  <c r="R418" i="1"/>
  <c r="S418" i="1" s="1"/>
  <c r="R450" i="1"/>
  <c r="S450" i="1" s="1"/>
  <c r="R467" i="1"/>
  <c r="S467" i="1" s="1"/>
  <c r="R483" i="1"/>
  <c r="S483" i="1" s="1"/>
  <c r="R503" i="1"/>
  <c r="S503" i="1" s="1"/>
  <c r="R527" i="1"/>
  <c r="S527" i="1" s="1"/>
  <c r="R547" i="1"/>
  <c r="S547" i="1" s="1"/>
  <c r="R567" i="1"/>
  <c r="S567" i="1" s="1"/>
  <c r="R595" i="1"/>
  <c r="S595" i="1" s="1"/>
  <c r="R388" i="1"/>
  <c r="S388" i="1" s="1"/>
  <c r="R452" i="1"/>
  <c r="S452" i="1" s="1"/>
  <c r="R476" i="1"/>
  <c r="S476" i="1" s="1"/>
  <c r="R504" i="1"/>
  <c r="S504" i="1" s="1"/>
  <c r="R536" i="1"/>
  <c r="S536" i="1" s="1"/>
  <c r="R564" i="1"/>
  <c r="S564" i="1" s="1"/>
  <c r="R588" i="1"/>
  <c r="S588" i="1" s="1"/>
  <c r="R382" i="1"/>
  <c r="S382" i="1" s="1"/>
  <c r="R438" i="1"/>
  <c r="S438" i="1" s="1"/>
  <c r="R473" i="1"/>
  <c r="S473" i="1" s="1"/>
  <c r="R505" i="1"/>
  <c r="S505" i="1" s="1"/>
  <c r="R529" i="1"/>
  <c r="S529" i="1" s="1"/>
  <c r="R557" i="1"/>
  <c r="S557" i="1" s="1"/>
  <c r="R597" i="1"/>
  <c r="S597" i="1" s="1"/>
  <c r="R458" i="1"/>
  <c r="S458" i="1" s="1"/>
  <c r="R510" i="1"/>
  <c r="S510" i="1" s="1"/>
  <c r="R570" i="1"/>
  <c r="S570" i="1" s="1"/>
  <c r="R425" i="1"/>
  <c r="S425" i="1" s="1"/>
  <c r="R373" i="1"/>
  <c r="S373" i="1" s="1"/>
  <c r="R313" i="1"/>
  <c r="S313" i="1" s="1"/>
  <c r="R257" i="1"/>
  <c r="S257" i="1" s="1"/>
  <c r="R169" i="1"/>
  <c r="S169" i="1" s="1"/>
  <c r="R264" i="1"/>
  <c r="S264" i="1" s="1"/>
  <c r="R394" i="1"/>
  <c r="S394" i="1" s="1"/>
  <c r="R455" i="1"/>
  <c r="S455" i="1" s="1"/>
  <c r="R487" i="1"/>
  <c r="S487" i="1" s="1"/>
  <c r="R511" i="1"/>
  <c r="S511" i="1" s="1"/>
  <c r="R531" i="1"/>
  <c r="S531" i="1" s="1"/>
  <c r="R551" i="1"/>
  <c r="S551" i="1" s="1"/>
  <c r="R575" i="1"/>
  <c r="S575" i="1" s="1"/>
  <c r="R599" i="1"/>
  <c r="S599" i="1" s="1"/>
  <c r="R404" i="1"/>
  <c r="S404" i="1" s="1"/>
  <c r="R456" i="1"/>
  <c r="S456" i="1" s="1"/>
  <c r="R484" i="1"/>
  <c r="S484" i="1" s="1"/>
  <c r="R516" i="1"/>
  <c r="S516" i="1" s="1"/>
  <c r="R540" i="1"/>
  <c r="S540" i="1" s="1"/>
  <c r="R568" i="1"/>
  <c r="S568" i="1" s="1"/>
  <c r="R600" i="1"/>
  <c r="S600" i="1" s="1"/>
  <c r="R398" i="1"/>
  <c r="S398" i="1" s="1"/>
  <c r="R446" i="1"/>
  <c r="S446" i="1" s="1"/>
  <c r="R481" i="1"/>
  <c r="S481" i="1" s="1"/>
  <c r="R509" i="1"/>
  <c r="S509" i="1" s="1"/>
  <c r="R537" i="1"/>
  <c r="S537" i="1" s="1"/>
  <c r="R573" i="1"/>
  <c r="S573" i="1" s="1"/>
  <c r="R376" i="1"/>
  <c r="S376" i="1" s="1"/>
  <c r="R470" i="1"/>
  <c r="S470" i="1" s="1"/>
  <c r="R526" i="1"/>
  <c r="S526" i="1" s="1"/>
  <c r="R586" i="1"/>
  <c r="S586" i="1" s="1"/>
  <c r="R417" i="1"/>
  <c r="S417" i="1" s="1"/>
  <c r="R357" i="1"/>
  <c r="S357" i="1" s="1"/>
  <c r="R297" i="1"/>
  <c r="S297" i="1" s="1"/>
  <c r="R233" i="1"/>
  <c r="S233" i="1" s="1"/>
  <c r="R85" i="1"/>
  <c r="S85" i="1" s="1"/>
  <c r="R216" i="1"/>
  <c r="S216" i="1" s="1"/>
  <c r="R105" i="1"/>
  <c r="S105" i="1" s="1"/>
  <c r="R304" i="1"/>
  <c r="S304" i="1" s="1"/>
  <c r="R56" i="1"/>
  <c r="S56" i="1" s="1"/>
  <c r="R149" i="1"/>
  <c r="S149" i="1" s="1"/>
  <c r="R348" i="1"/>
  <c r="S348" i="1" s="1"/>
  <c r="R240" i="1"/>
  <c r="S240" i="1" s="1"/>
  <c r="R323" i="1"/>
  <c r="S323" i="1" s="1"/>
  <c r="R129" i="1"/>
  <c r="S129" i="1" s="1"/>
  <c r="R30" i="1"/>
  <c r="S30" i="1" s="1"/>
  <c r="R284" i="1"/>
  <c r="S284" i="1" s="1"/>
  <c r="R184" i="1"/>
  <c r="S184" i="1" s="1"/>
  <c r="R419" i="1"/>
  <c r="S419" i="1" s="1"/>
  <c r="R152" i="1"/>
  <c r="S152" i="1" s="1"/>
  <c r="R355" i="1"/>
  <c r="S355" i="1" s="1"/>
  <c r="R451" i="1"/>
  <c r="S451" i="1" s="1"/>
  <c r="R227" i="1"/>
  <c r="S227" i="1" s="1"/>
  <c r="R88" i="1"/>
  <c r="S88" i="1" s="1"/>
  <c r="R387" i="1"/>
  <c r="S387" i="1" s="1"/>
  <c r="R195" i="1"/>
  <c r="S195" i="1" s="1"/>
  <c r="R291" i="1"/>
  <c r="S291" i="1" s="1"/>
  <c r="R163" i="1"/>
  <c r="S163" i="1" s="1"/>
  <c r="R259" i="1"/>
  <c r="S259" i="1" s="1"/>
  <c r="R131" i="1"/>
  <c r="S131" i="1" s="1"/>
  <c r="R583" i="1"/>
  <c r="S583" i="1" s="1"/>
  <c r="R356" i="1"/>
  <c r="S356" i="1" s="1"/>
  <c r="R396" i="1"/>
  <c r="S396" i="1" s="1"/>
  <c r="R436" i="1"/>
  <c r="S436" i="1" s="1"/>
  <c r="R468" i="1"/>
  <c r="S468" i="1" s="1"/>
  <c r="R488" i="1"/>
  <c r="S488" i="1" s="1"/>
  <c r="R508" i="1"/>
  <c r="S508" i="1" s="1"/>
  <c r="R532" i="1"/>
  <c r="S532" i="1" s="1"/>
  <c r="R552" i="1"/>
  <c r="S552" i="1" s="1"/>
  <c r="R572" i="1"/>
  <c r="S572" i="1" s="1"/>
  <c r="R596" i="1"/>
  <c r="S596" i="1" s="1"/>
  <c r="R374" i="1"/>
  <c r="S374" i="1" s="1"/>
  <c r="R414" i="1"/>
  <c r="S414" i="1" s="1"/>
  <c r="R457" i="1"/>
  <c r="S457" i="1" s="1"/>
  <c r="R477" i="1"/>
  <c r="S477" i="1" s="1"/>
  <c r="R497" i="1"/>
  <c r="S497" i="1" s="1"/>
  <c r="R521" i="1"/>
  <c r="S521" i="1" s="1"/>
  <c r="R541" i="1"/>
  <c r="S541" i="1" s="1"/>
  <c r="R561" i="1"/>
  <c r="S561" i="1" s="1"/>
  <c r="R593" i="1"/>
  <c r="S593" i="1" s="1"/>
  <c r="R392" i="1"/>
  <c r="S392" i="1" s="1"/>
  <c r="R440" i="1"/>
  <c r="S440" i="1" s="1"/>
  <c r="R478" i="1"/>
  <c r="S478" i="1" s="1"/>
  <c r="R506" i="1"/>
  <c r="S506" i="1" s="1"/>
  <c r="R534" i="1"/>
  <c r="S534" i="1" s="1"/>
  <c r="R566" i="1"/>
  <c r="S566" i="1" s="1"/>
  <c r="R590" i="1"/>
  <c r="S590" i="1" s="1"/>
  <c r="R437" i="1"/>
  <c r="S437" i="1" s="1"/>
  <c r="R405" i="1"/>
  <c r="S405" i="1" s="1"/>
  <c r="R377" i="1"/>
  <c r="S377" i="1" s="1"/>
  <c r="R353" i="1"/>
  <c r="S353" i="1" s="1"/>
  <c r="R321" i="1"/>
  <c r="S321" i="1" s="1"/>
  <c r="R293" i="1"/>
  <c r="S293" i="1" s="1"/>
  <c r="R265" i="1"/>
  <c r="S265" i="1" s="1"/>
  <c r="R225" i="1"/>
  <c r="S225" i="1" s="1"/>
  <c r="R181" i="1"/>
  <c r="S181" i="1" s="1"/>
  <c r="R137" i="1"/>
  <c r="S137" i="1" s="1"/>
  <c r="R97" i="1"/>
  <c r="S97" i="1" s="1"/>
  <c r="R53" i="1"/>
  <c r="S53" i="1" s="1"/>
  <c r="R336" i="1"/>
  <c r="S336" i="1" s="1"/>
  <c r="R296" i="1"/>
  <c r="S296" i="1" s="1"/>
  <c r="R252" i="1"/>
  <c r="S252" i="1" s="1"/>
  <c r="R200" i="1"/>
  <c r="S200" i="1" s="1"/>
  <c r="R136" i="1"/>
  <c r="S136" i="1" s="1"/>
  <c r="R72" i="1"/>
  <c r="S72" i="1" s="1"/>
  <c r="R435" i="1"/>
  <c r="S435" i="1" s="1"/>
  <c r="R371" i="1"/>
  <c r="S371" i="1" s="1"/>
  <c r="R307" i="1"/>
  <c r="S307" i="1" s="1"/>
  <c r="R243" i="1"/>
  <c r="S243" i="1" s="1"/>
  <c r="R179" i="1"/>
  <c r="S179" i="1" s="1"/>
  <c r="R7" i="1"/>
  <c r="S7" i="1" s="1"/>
  <c r="R87" i="1"/>
  <c r="S87" i="1" s="1"/>
  <c r="R107" i="1"/>
  <c r="S107" i="1" s="1"/>
  <c r="R127" i="1"/>
  <c r="S127" i="1" s="1"/>
  <c r="R143" i="1"/>
  <c r="S143" i="1" s="1"/>
  <c r="R159" i="1"/>
  <c r="S159" i="1" s="1"/>
  <c r="R175" i="1"/>
  <c r="S175" i="1" s="1"/>
  <c r="R191" i="1"/>
  <c r="S191" i="1" s="1"/>
  <c r="R207" i="1"/>
  <c r="S207" i="1" s="1"/>
  <c r="R223" i="1"/>
  <c r="S223" i="1" s="1"/>
  <c r="R239" i="1"/>
  <c r="S239" i="1" s="1"/>
  <c r="R255" i="1"/>
  <c r="S255" i="1" s="1"/>
  <c r="R271" i="1"/>
  <c r="S271" i="1" s="1"/>
  <c r="R287" i="1"/>
  <c r="S287" i="1" s="1"/>
  <c r="R303" i="1"/>
  <c r="S303" i="1" s="1"/>
  <c r="R319" i="1"/>
  <c r="S319" i="1" s="1"/>
  <c r="R335" i="1"/>
  <c r="S335" i="1" s="1"/>
  <c r="R351" i="1"/>
  <c r="S351" i="1" s="1"/>
  <c r="R367" i="1"/>
  <c r="S367" i="1" s="1"/>
  <c r="R383" i="1"/>
  <c r="S383" i="1" s="1"/>
  <c r="R399" i="1"/>
  <c r="S399" i="1" s="1"/>
  <c r="R415" i="1"/>
  <c r="S415" i="1" s="1"/>
  <c r="R431" i="1"/>
  <c r="S431" i="1" s="1"/>
  <c r="R447" i="1"/>
  <c r="S447" i="1" s="1"/>
  <c r="R20" i="1"/>
  <c r="S20" i="1" s="1"/>
  <c r="R52" i="1"/>
  <c r="S52" i="1" s="1"/>
  <c r="R68" i="1"/>
  <c r="S68" i="1" s="1"/>
  <c r="R84" i="1"/>
  <c r="S84" i="1" s="1"/>
  <c r="R100" i="1"/>
  <c r="S100" i="1" s="1"/>
  <c r="R116" i="1"/>
  <c r="S116" i="1" s="1"/>
  <c r="R132" i="1"/>
  <c r="S132" i="1" s="1"/>
  <c r="R148" i="1"/>
  <c r="S148" i="1" s="1"/>
  <c r="R164" i="1"/>
  <c r="S164" i="1" s="1"/>
  <c r="R180" i="1"/>
  <c r="S180" i="1" s="1"/>
  <c r="R196" i="1"/>
  <c r="S196" i="1" s="1"/>
  <c r="R212" i="1"/>
  <c r="S212" i="1" s="1"/>
  <c r="R228" i="1"/>
  <c r="S228" i="1" s="1"/>
  <c r="R244" i="1"/>
  <c r="S244" i="1" s="1"/>
  <c r="R260" i="1"/>
  <c r="S260" i="1" s="1"/>
  <c r="R276" i="1"/>
  <c r="S276" i="1" s="1"/>
  <c r="R292" i="1"/>
  <c r="S292" i="1" s="1"/>
  <c r="R308" i="1"/>
  <c r="S308" i="1" s="1"/>
  <c r="R324" i="1"/>
  <c r="S324" i="1" s="1"/>
  <c r="R340" i="1"/>
  <c r="S340" i="1" s="1"/>
  <c r="R6" i="1"/>
  <c r="S6" i="1" s="1"/>
  <c r="R38" i="1"/>
  <c r="S38" i="1" s="1"/>
  <c r="R61" i="1"/>
  <c r="S61" i="1" s="1"/>
  <c r="R77" i="1"/>
  <c r="S77" i="1" s="1"/>
  <c r="R93" i="1"/>
  <c r="S93" i="1" s="1"/>
  <c r="R109" i="1"/>
  <c r="S109" i="1" s="1"/>
  <c r="R125" i="1"/>
  <c r="S125" i="1" s="1"/>
  <c r="R141" i="1"/>
  <c r="S141" i="1" s="1"/>
  <c r="R157" i="1"/>
  <c r="S157" i="1" s="1"/>
  <c r="R173" i="1"/>
  <c r="S173" i="1" s="1"/>
  <c r="R189" i="1"/>
  <c r="S189" i="1" s="1"/>
  <c r="R205" i="1"/>
  <c r="S205" i="1" s="1"/>
  <c r="R221" i="1"/>
  <c r="S221" i="1" s="1"/>
  <c r="R237" i="1"/>
  <c r="S237" i="1" s="1"/>
  <c r="R253" i="1"/>
  <c r="S253" i="1" s="1"/>
  <c r="R269" i="1"/>
  <c r="S269" i="1" s="1"/>
  <c r="R285" i="1"/>
  <c r="S285" i="1" s="1"/>
  <c r="R301" i="1"/>
  <c r="S301" i="1" s="1"/>
  <c r="R317" i="1"/>
  <c r="S317" i="1" s="1"/>
  <c r="R333" i="1"/>
  <c r="S333" i="1" s="1"/>
  <c r="R349" i="1"/>
  <c r="S349" i="1" s="1"/>
  <c r="R365" i="1"/>
  <c r="S365" i="1" s="1"/>
  <c r="R381" i="1"/>
  <c r="S381" i="1" s="1"/>
  <c r="R397" i="1"/>
  <c r="S397" i="1" s="1"/>
  <c r="R413" i="1"/>
  <c r="S413" i="1" s="1"/>
  <c r="R429" i="1"/>
  <c r="S429" i="1" s="1"/>
  <c r="R445" i="1"/>
  <c r="S445" i="1" s="1"/>
  <c r="R594" i="1"/>
  <c r="S594" i="1" s="1"/>
  <c r="R578" i="1"/>
  <c r="S578" i="1" s="1"/>
  <c r="R562" i="1"/>
  <c r="S562" i="1" s="1"/>
  <c r="R546" i="1"/>
  <c r="S546" i="1" s="1"/>
  <c r="R530" i="1"/>
  <c r="S530" i="1" s="1"/>
  <c r="R514" i="1"/>
  <c r="S514" i="1" s="1"/>
  <c r="R498" i="1"/>
  <c r="S498" i="1" s="1"/>
  <c r="R482" i="1"/>
  <c r="S482" i="1" s="1"/>
  <c r="R466" i="1"/>
  <c r="S466" i="1" s="1"/>
  <c r="R448" i="1"/>
  <c r="S448" i="1" s="1"/>
  <c r="R416" i="1"/>
  <c r="S416" i="1" s="1"/>
  <c r="R384" i="1"/>
  <c r="S384" i="1" s="1"/>
  <c r="R601" i="1"/>
  <c r="S601" i="1" s="1"/>
  <c r="R585" i="1"/>
  <c r="S585" i="1" s="1"/>
  <c r="R569" i="1"/>
  <c r="S569" i="1" s="1"/>
  <c r="R71" i="1"/>
  <c r="S71" i="1" s="1"/>
  <c r="R95" i="1"/>
  <c r="S95" i="1" s="1"/>
  <c r="R119" i="1"/>
  <c r="S119" i="1" s="1"/>
  <c r="R135" i="1"/>
  <c r="S135" i="1" s="1"/>
  <c r="R151" i="1"/>
  <c r="S151" i="1" s="1"/>
  <c r="R167" i="1"/>
  <c r="S167" i="1" s="1"/>
  <c r="R183" i="1"/>
  <c r="S183" i="1" s="1"/>
  <c r="R199" i="1"/>
  <c r="S199" i="1" s="1"/>
  <c r="R215" i="1"/>
  <c r="S215" i="1" s="1"/>
  <c r="R231" i="1"/>
  <c r="S231" i="1" s="1"/>
  <c r="R247" i="1"/>
  <c r="S247" i="1" s="1"/>
  <c r="R263" i="1"/>
  <c r="S263" i="1" s="1"/>
  <c r="R279" i="1"/>
  <c r="S279" i="1" s="1"/>
  <c r="R295" i="1"/>
  <c r="S295" i="1" s="1"/>
  <c r="R311" i="1"/>
  <c r="S311" i="1" s="1"/>
  <c r="R327" i="1"/>
  <c r="S327" i="1" s="1"/>
  <c r="R343" i="1"/>
  <c r="S343" i="1" s="1"/>
  <c r="R359" i="1"/>
  <c r="S359" i="1" s="1"/>
  <c r="R375" i="1"/>
  <c r="S375" i="1" s="1"/>
  <c r="R391" i="1"/>
  <c r="S391" i="1" s="1"/>
  <c r="R407" i="1"/>
  <c r="S407" i="1" s="1"/>
  <c r="R423" i="1"/>
  <c r="S423" i="1" s="1"/>
  <c r="R439" i="1"/>
  <c r="S439" i="1" s="1"/>
  <c r="R4" i="1"/>
  <c r="S4" i="1" s="1"/>
  <c r="R36" i="1"/>
  <c r="S36" i="1" s="1"/>
  <c r="R60" i="1"/>
  <c r="S60" i="1" s="1"/>
  <c r="R76" i="1"/>
  <c r="S76" i="1" s="1"/>
  <c r="R92" i="1"/>
  <c r="S92" i="1" s="1"/>
  <c r="R108" i="1"/>
  <c r="S108" i="1" s="1"/>
  <c r="R124" i="1"/>
  <c r="S124" i="1" s="1"/>
  <c r="R140" i="1"/>
  <c r="S140" i="1" s="1"/>
  <c r="R156" i="1"/>
  <c r="S156" i="1" s="1"/>
  <c r="R172" i="1"/>
  <c r="S172" i="1" s="1"/>
  <c r="R188" i="1"/>
  <c r="S188" i="1" s="1"/>
  <c r="R204" i="1"/>
  <c r="S204" i="1" s="1"/>
  <c r="R220" i="1"/>
  <c r="S220" i="1" s="1"/>
  <c r="R79" i="1"/>
  <c r="S79" i="1" s="1"/>
  <c r="R103" i="1"/>
  <c r="S103" i="1" s="1"/>
  <c r="R123" i="1"/>
  <c r="S123" i="1" s="1"/>
  <c r="R155" i="1"/>
  <c r="S155" i="1" s="1"/>
  <c r="R187" i="1"/>
  <c r="S187" i="1" s="1"/>
  <c r="R219" i="1"/>
  <c r="S219" i="1" s="1"/>
  <c r="R251" i="1"/>
  <c r="S251" i="1" s="1"/>
  <c r="R283" i="1"/>
  <c r="S283" i="1" s="1"/>
  <c r="R315" i="1"/>
  <c r="S315" i="1" s="1"/>
  <c r="R347" i="1"/>
  <c r="S347" i="1" s="1"/>
  <c r="R379" i="1"/>
  <c r="S379" i="1" s="1"/>
  <c r="R411" i="1"/>
  <c r="S411" i="1" s="1"/>
  <c r="R443" i="1"/>
  <c r="S443" i="1" s="1"/>
  <c r="R44" i="1"/>
  <c r="S44" i="1" s="1"/>
  <c r="R80" i="1"/>
  <c r="S80" i="1" s="1"/>
  <c r="R112" i="1"/>
  <c r="S112" i="1" s="1"/>
  <c r="R144" i="1"/>
  <c r="S144" i="1" s="1"/>
  <c r="R176" i="1"/>
  <c r="S176" i="1" s="1"/>
  <c r="R208" i="1"/>
  <c r="S208" i="1" s="1"/>
  <c r="R236" i="1"/>
  <c r="S236" i="1" s="1"/>
  <c r="R256" i="1"/>
  <c r="S256" i="1" s="1"/>
  <c r="R280" i="1"/>
  <c r="S280" i="1" s="1"/>
  <c r="R300" i="1"/>
  <c r="S300" i="1" s="1"/>
  <c r="R320" i="1"/>
  <c r="S320" i="1" s="1"/>
  <c r="R344" i="1"/>
  <c r="S344" i="1" s="1"/>
  <c r="R22" i="1"/>
  <c r="S22" i="1" s="1"/>
  <c r="R57" i="1"/>
  <c r="S57" i="1" s="1"/>
  <c r="R81" i="1"/>
  <c r="S81" i="1" s="1"/>
  <c r="R101" i="1"/>
  <c r="S101" i="1" s="1"/>
  <c r="R121" i="1"/>
  <c r="S121" i="1" s="1"/>
  <c r="R145" i="1"/>
  <c r="S145" i="1" s="1"/>
  <c r="R165" i="1"/>
  <c r="S165" i="1" s="1"/>
  <c r="R185" i="1"/>
  <c r="S185" i="1" s="1"/>
  <c r="R209" i="1"/>
  <c r="S209" i="1" s="1"/>
  <c r="R229" i="1"/>
  <c r="S229" i="1" s="1"/>
  <c r="R249" i="1"/>
  <c r="S249" i="1" s="1"/>
  <c r="R91" i="1"/>
  <c r="S91" i="1" s="1"/>
  <c r="R139" i="1"/>
  <c r="S139" i="1" s="1"/>
  <c r="R171" i="1"/>
  <c r="S171" i="1" s="1"/>
  <c r="R203" i="1"/>
  <c r="S203" i="1" s="1"/>
  <c r="R235" i="1"/>
  <c r="S235" i="1" s="1"/>
  <c r="R267" i="1"/>
  <c r="S267" i="1" s="1"/>
  <c r="R299" i="1"/>
  <c r="S299" i="1" s="1"/>
  <c r="R331" i="1"/>
  <c r="S331" i="1" s="1"/>
  <c r="R363" i="1"/>
  <c r="S363" i="1" s="1"/>
  <c r="R395" i="1"/>
  <c r="S395" i="1" s="1"/>
  <c r="R427" i="1"/>
  <c r="S427" i="1" s="1"/>
  <c r="R12" i="1"/>
  <c r="S12" i="1" s="1"/>
  <c r="R64" i="1"/>
  <c r="S64" i="1" s="1"/>
  <c r="R96" i="1"/>
  <c r="S96" i="1" s="1"/>
  <c r="R128" i="1"/>
  <c r="S128" i="1" s="1"/>
  <c r="R160" i="1"/>
  <c r="S160" i="1" s="1"/>
  <c r="R192" i="1"/>
  <c r="S192" i="1" s="1"/>
  <c r="R224" i="1"/>
  <c r="S224" i="1" s="1"/>
  <c r="R248" i="1"/>
  <c r="S248" i="1" s="1"/>
  <c r="R268" i="1"/>
  <c r="S268" i="1" s="1"/>
  <c r="R288" i="1"/>
  <c r="S288" i="1" s="1"/>
  <c r="R312" i="1"/>
  <c r="S312" i="1" s="1"/>
  <c r="R332" i="1"/>
  <c r="S332" i="1" s="1"/>
  <c r="R352" i="1"/>
  <c r="S352" i="1" s="1"/>
  <c r="R46" i="1"/>
  <c r="S46" i="1" s="1"/>
  <c r="R69" i="1"/>
  <c r="S69" i="1" s="1"/>
  <c r="R89" i="1"/>
  <c r="S89" i="1" s="1"/>
  <c r="R113" i="1"/>
  <c r="S113" i="1" s="1"/>
  <c r="R133" i="1"/>
  <c r="S133" i="1" s="1"/>
  <c r="R153" i="1"/>
  <c r="S153" i="1" s="1"/>
  <c r="R177" i="1"/>
  <c r="S177" i="1" s="1"/>
  <c r="R197" i="1"/>
  <c r="S197" i="1" s="1"/>
  <c r="R217" i="1"/>
  <c r="S217" i="1" s="1"/>
  <c r="R241" i="1"/>
  <c r="S241" i="1" s="1"/>
  <c r="R261" i="1"/>
  <c r="S261" i="1" s="1"/>
  <c r="R281" i="1"/>
  <c r="S281" i="1" s="1"/>
  <c r="R305" i="1"/>
  <c r="S305" i="1" s="1"/>
  <c r="R325" i="1"/>
  <c r="S325" i="1" s="1"/>
  <c r="R345" i="1"/>
  <c r="S345" i="1" s="1"/>
  <c r="R369" i="1"/>
  <c r="S369" i="1" s="1"/>
  <c r="R389" i="1"/>
  <c r="S389" i="1" s="1"/>
  <c r="R409" i="1"/>
  <c r="S409" i="1" s="1"/>
  <c r="R433" i="1"/>
  <c r="S433" i="1" s="1"/>
  <c r="R602" i="1"/>
  <c r="S602" i="1" s="1"/>
  <c r="R582" i="1"/>
  <c r="S582" i="1" s="1"/>
  <c r="R558" i="1"/>
  <c r="S558" i="1" s="1"/>
  <c r="R538" i="1"/>
  <c r="S538" i="1" s="1"/>
  <c r="R518" i="1"/>
  <c r="S518" i="1" s="1"/>
  <c r="R494" i="1"/>
  <c r="S494" i="1" s="1"/>
  <c r="R474" i="1"/>
  <c r="S474" i="1" s="1"/>
  <c r="R454" i="1"/>
  <c r="S454" i="1" s="1"/>
  <c r="R408" i="1"/>
  <c r="S408" i="1" s="1"/>
  <c r="R368" i="1"/>
  <c r="S368" i="1" s="1"/>
  <c r="R589" i="1"/>
  <c r="S589" i="1" s="1"/>
  <c r="R565" i="1"/>
  <c r="S565" i="1" s="1"/>
  <c r="R549" i="1"/>
  <c r="S549" i="1" s="1"/>
  <c r="R533" i="1"/>
  <c r="S533" i="1" s="1"/>
  <c r="R517" i="1"/>
  <c r="S517" i="1" s="1"/>
  <c r="R501" i="1"/>
  <c r="S501" i="1" s="1"/>
  <c r="R485" i="1"/>
  <c r="S485" i="1" s="1"/>
  <c r="R469" i="1"/>
  <c r="S469" i="1" s="1"/>
  <c r="R453" i="1"/>
  <c r="S453" i="1" s="1"/>
  <c r="R422" i="1"/>
  <c r="S422" i="1" s="1"/>
  <c r="R390" i="1"/>
  <c r="S390" i="1" s="1"/>
  <c r="R358" i="1"/>
  <c r="S358" i="1" s="1"/>
  <c r="R592" i="1"/>
  <c r="S592" i="1" s="1"/>
  <c r="R576" i="1"/>
  <c r="S576" i="1" s="1"/>
  <c r="R560" i="1"/>
  <c r="S560" i="1" s="1"/>
  <c r="R544" i="1"/>
  <c r="S544" i="1" s="1"/>
  <c r="R528" i="1"/>
  <c r="S528" i="1" s="1"/>
  <c r="R512" i="1"/>
  <c r="S512" i="1" s="1"/>
  <c r="R496" i="1"/>
  <c r="S496" i="1" s="1"/>
  <c r="R480" i="1"/>
  <c r="S480" i="1" s="1"/>
  <c r="R464" i="1"/>
  <c r="S464" i="1" s="1"/>
  <c r="R444" i="1"/>
  <c r="S444" i="1" s="1"/>
  <c r="R412" i="1"/>
  <c r="S412" i="1" s="1"/>
  <c r="R380" i="1"/>
  <c r="S380" i="1" s="1"/>
  <c r="R603" i="1"/>
  <c r="S603" i="1" s="1"/>
  <c r="R587" i="1"/>
  <c r="S587" i="1" s="1"/>
  <c r="R571" i="1"/>
  <c r="S571" i="1" s="1"/>
  <c r="R555" i="1"/>
  <c r="S555" i="1" s="1"/>
  <c r="R539" i="1"/>
  <c r="S539" i="1" s="1"/>
  <c r="R523" i="1"/>
  <c r="S523" i="1" s="1"/>
  <c r="R507" i="1"/>
  <c r="S507" i="1" s="1"/>
  <c r="R491" i="1"/>
  <c r="S491" i="1" s="1"/>
  <c r="R360" i="1"/>
  <c r="S360" i="1" s="1"/>
  <c r="R424" i="1"/>
  <c r="S424" i="1" s="1"/>
  <c r="R462" i="1"/>
  <c r="S462" i="1" s="1"/>
  <c r="R490" i="1"/>
  <c r="S490" i="1" s="1"/>
  <c r="R522" i="1"/>
  <c r="S522" i="1" s="1"/>
  <c r="R550" i="1"/>
  <c r="S550" i="1" s="1"/>
  <c r="R574" i="1"/>
  <c r="S574" i="1" s="1"/>
  <c r="R449" i="1"/>
  <c r="S449" i="1" s="1"/>
  <c r="R421" i="1"/>
  <c r="S421" i="1" s="1"/>
  <c r="R393" i="1"/>
  <c r="S393" i="1" s="1"/>
  <c r="R361" i="1"/>
  <c r="S361" i="1" s="1"/>
  <c r="R337" i="1"/>
  <c r="S337" i="1" s="1"/>
  <c r="R309" i="1"/>
  <c r="S309" i="1" s="1"/>
  <c r="R277" i="1"/>
  <c r="S277" i="1" s="1"/>
  <c r="R245" i="1"/>
  <c r="S245" i="1" s="1"/>
  <c r="R201" i="1"/>
  <c r="S201" i="1" s="1"/>
  <c r="R161" i="1"/>
  <c r="S161" i="1" s="1"/>
  <c r="R117" i="1"/>
  <c r="S117" i="1" s="1"/>
  <c r="R73" i="1"/>
  <c r="S73" i="1" s="1"/>
  <c r="R14" i="1"/>
  <c r="S14" i="1" s="1"/>
  <c r="R316" i="1"/>
  <c r="S316" i="1" s="1"/>
  <c r="R272" i="1"/>
  <c r="S272" i="1" s="1"/>
  <c r="R232" i="1"/>
  <c r="S232" i="1" s="1"/>
  <c r="R168" i="1"/>
  <c r="S168" i="1" s="1"/>
  <c r="R104" i="1"/>
  <c r="S104" i="1" s="1"/>
  <c r="R28" i="1"/>
  <c r="S28" i="1" s="1"/>
  <c r="R403" i="1"/>
  <c r="S403" i="1" s="1"/>
  <c r="R339" i="1"/>
  <c r="S339" i="1" s="1"/>
  <c r="R275" i="1"/>
  <c r="S275" i="1" s="1"/>
  <c r="R211" i="1"/>
  <c r="S211" i="1" s="1"/>
  <c r="R147" i="1"/>
  <c r="S147" i="1" s="1"/>
  <c r="R63" i="1"/>
  <c r="S63" i="1" s="1"/>
  <c r="R115" i="1"/>
  <c r="S115" i="1" s="1"/>
  <c r="R99" i="1"/>
  <c r="S99" i="1" s="1"/>
  <c r="R83" i="1"/>
  <c r="S83" i="1" s="1"/>
  <c r="R59" i="1"/>
  <c r="S59" i="1" s="1"/>
  <c r="R75" i="1"/>
  <c r="S75" i="1" s="1"/>
  <c r="R50" i="1"/>
  <c r="S50" i="1" s="1"/>
  <c r="R26" i="1"/>
  <c r="S26" i="1" s="1"/>
  <c r="R67" i="1"/>
  <c r="S67" i="1" s="1"/>
  <c r="R42" i="1"/>
  <c r="S42" i="1" s="1"/>
  <c r="R55" i="1"/>
  <c r="S55" i="1" s="1"/>
  <c r="R18" i="1"/>
  <c r="S18" i="1" s="1"/>
  <c r="R10" i="1"/>
  <c r="S10" i="1" s="1"/>
  <c r="R34" i="1"/>
  <c r="S34" i="1" s="1"/>
  <c r="R350" i="1"/>
  <c r="S350" i="1" s="1"/>
  <c r="R338" i="1"/>
  <c r="S338" i="1" s="1"/>
  <c r="R346" i="1"/>
  <c r="S346" i="1" s="1"/>
  <c r="R318" i="1"/>
  <c r="S318" i="1" s="1"/>
  <c r="R342" i="1"/>
  <c r="S342" i="1" s="1"/>
  <c r="R310" i="1"/>
  <c r="S310" i="1" s="1"/>
  <c r="R326" i="1"/>
  <c r="S326" i="1" s="1"/>
  <c r="R334" i="1"/>
  <c r="S334" i="1" s="1"/>
  <c r="R306" i="1"/>
  <c r="S306" i="1" s="1"/>
  <c r="R286" i="1"/>
  <c r="S286" i="1" s="1"/>
  <c r="R322" i="1"/>
  <c r="S322" i="1" s="1"/>
  <c r="R302" i="1"/>
  <c r="S302" i="1" s="1"/>
  <c r="R330" i="1"/>
  <c r="S330" i="1" s="1"/>
  <c r="R314" i="1"/>
  <c r="S314" i="1" s="1"/>
  <c r="R298" i="1"/>
  <c r="S298" i="1" s="1"/>
  <c r="R282" i="1"/>
  <c r="S282" i="1" s="1"/>
  <c r="R274" i="1"/>
  <c r="S274" i="1" s="1"/>
  <c r="R290" i="1"/>
  <c r="S290" i="1" s="1"/>
  <c r="R266" i="1"/>
  <c r="S266" i="1" s="1"/>
  <c r="R258" i="1"/>
  <c r="S258" i="1" s="1"/>
  <c r="R294" i="1"/>
  <c r="S294" i="1" s="1"/>
  <c r="R278" i="1"/>
  <c r="S278" i="1" s="1"/>
  <c r="R250" i="1"/>
  <c r="S250" i="1" s="1"/>
  <c r="R246" i="1"/>
  <c r="S246" i="1" s="1"/>
  <c r="R262" i="1"/>
  <c r="S262" i="1" s="1"/>
  <c r="R234" i="1"/>
  <c r="S234" i="1" s="1"/>
  <c r="R206" i="1"/>
  <c r="S206" i="1" s="1"/>
  <c r="R270" i="1"/>
  <c r="S270" i="1" s="1"/>
  <c r="R254" i="1"/>
  <c r="S254" i="1" s="1"/>
  <c r="R226" i="1"/>
  <c r="S226" i="1" s="1"/>
  <c r="R242" i="1"/>
  <c r="S242" i="1" s="1"/>
  <c r="R222" i="1"/>
  <c r="S222" i="1" s="1"/>
  <c r="R190" i="1"/>
  <c r="S190" i="1" s="1"/>
  <c r="R238" i="1"/>
  <c r="S238" i="1" s="1"/>
  <c r="R214" i="1"/>
  <c r="S214" i="1" s="1"/>
  <c r="R166" i="1"/>
  <c r="S166" i="1" s="1"/>
  <c r="R198" i="1"/>
  <c r="S198" i="1" s="1"/>
  <c r="R230" i="1"/>
  <c r="S230" i="1" s="1"/>
  <c r="R210" i="1"/>
  <c r="S210" i="1" s="1"/>
  <c r="R182" i="1"/>
  <c r="S182" i="1" s="1"/>
  <c r="R218" i="1"/>
  <c r="S218" i="1" s="1"/>
  <c r="R202" i="1"/>
  <c r="S202" i="1" s="1"/>
  <c r="R174" i="1"/>
  <c r="S174" i="1" s="1"/>
  <c r="R186" i="1"/>
  <c r="S186" i="1" s="1"/>
  <c r="R154" i="1"/>
  <c r="S154" i="1" s="1"/>
  <c r="R150" i="1"/>
  <c r="S150" i="1" s="1"/>
  <c r="R170" i="1"/>
  <c r="S170" i="1" s="1"/>
  <c r="R134" i="1"/>
  <c r="S134" i="1" s="1"/>
  <c r="R94" i="1"/>
  <c r="S94" i="1" s="1"/>
  <c r="R158" i="1"/>
  <c r="S158" i="1" s="1"/>
  <c r="R110" i="1"/>
  <c r="S110" i="1" s="1"/>
  <c r="R194" i="1"/>
  <c r="S194" i="1" s="1"/>
  <c r="R178" i="1"/>
  <c r="S178" i="1" s="1"/>
  <c r="R162" i="1"/>
  <c r="S162" i="1" s="1"/>
  <c r="R138" i="1"/>
  <c r="S138" i="1" s="1"/>
  <c r="R62" i="1"/>
  <c r="S62" i="1" s="1"/>
  <c r="R54" i="1"/>
  <c r="S54" i="1" s="1"/>
  <c r="R146" i="1"/>
  <c r="S146" i="1" s="1"/>
  <c r="R126" i="1"/>
  <c r="S126" i="1" s="1"/>
  <c r="R86" i="1"/>
  <c r="S86" i="1" s="1"/>
  <c r="R8" i="1"/>
  <c r="S8" i="1" s="1"/>
  <c r="R142" i="1"/>
  <c r="S142" i="1" s="1"/>
  <c r="R118" i="1"/>
  <c r="S118" i="1" s="1"/>
  <c r="R78" i="1"/>
  <c r="S78" i="1" s="1"/>
  <c r="R45" i="1"/>
  <c r="S45" i="1" s="1"/>
  <c r="R40" i="1"/>
  <c r="S40" i="1" s="1"/>
  <c r="R21" i="1"/>
  <c r="S21" i="1" s="1"/>
  <c r="R102" i="1"/>
  <c r="S102" i="1" s="1"/>
  <c r="R70" i="1"/>
  <c r="S70" i="1" s="1"/>
  <c r="R24" i="1"/>
  <c r="S24" i="1" s="1"/>
  <c r="R39" i="1"/>
  <c r="S39" i="1" s="1"/>
  <c r="R130" i="1"/>
  <c r="S130" i="1" s="1"/>
  <c r="R114" i="1"/>
  <c r="S114" i="1" s="1"/>
  <c r="R98" i="1"/>
  <c r="S98" i="1" s="1"/>
  <c r="R82" i="1"/>
  <c r="S82" i="1" s="1"/>
  <c r="R66" i="1"/>
  <c r="S66" i="1" s="1"/>
  <c r="R48" i="1"/>
  <c r="S48" i="1" s="1"/>
  <c r="R16" i="1"/>
  <c r="S16" i="1" s="1"/>
  <c r="R37" i="1"/>
  <c r="S37" i="1" s="1"/>
  <c r="R17" i="1"/>
  <c r="S17" i="1" s="1"/>
  <c r="R35" i="1"/>
  <c r="S35" i="1" s="1"/>
  <c r="R33" i="1"/>
  <c r="S33" i="1" s="1"/>
  <c r="R5" i="1"/>
  <c r="S5" i="1" s="1"/>
  <c r="R23" i="1"/>
  <c r="S23" i="1" s="1"/>
  <c r="R122" i="1"/>
  <c r="S122" i="1" s="1"/>
  <c r="R106" i="1"/>
  <c r="S106" i="1" s="1"/>
  <c r="R90" i="1"/>
  <c r="S90" i="1" s="1"/>
  <c r="R74" i="1"/>
  <c r="S74" i="1" s="1"/>
  <c r="R58" i="1"/>
  <c r="S58" i="1" s="1"/>
  <c r="R32" i="1"/>
  <c r="S32" i="1" s="1"/>
  <c r="R49" i="1"/>
  <c r="S49" i="1" s="1"/>
  <c r="R29" i="1"/>
  <c r="S29" i="1" s="1"/>
  <c r="R51" i="1"/>
  <c r="S51" i="1" s="1"/>
  <c r="R19" i="1"/>
  <c r="S19" i="1" s="1"/>
  <c r="R13" i="1"/>
  <c r="S13" i="1" s="1"/>
  <c r="R47" i="1"/>
  <c r="S47" i="1" s="1"/>
  <c r="R31" i="1"/>
  <c r="S31" i="1" s="1"/>
  <c r="R15" i="1"/>
  <c r="S15" i="1" s="1"/>
  <c r="R41" i="1"/>
  <c r="S41" i="1" s="1"/>
  <c r="R25" i="1"/>
  <c r="S25" i="1" s="1"/>
  <c r="R9" i="1"/>
  <c r="S9" i="1" s="1"/>
  <c r="R43" i="1"/>
  <c r="S43" i="1" s="1"/>
  <c r="R27" i="1"/>
  <c r="S27" i="1" s="1"/>
  <c r="R11" i="1"/>
  <c r="S11" i="1" s="1"/>
  <c r="S604" i="1" l="1"/>
  <c r="B32" i="1" s="1"/>
  <c r="B38" i="1" s="1"/>
</calcChain>
</file>

<file path=xl/sharedStrings.xml><?xml version="1.0" encoding="utf-8"?>
<sst xmlns="http://schemas.openxmlformats.org/spreadsheetml/2006/main" count="166" uniqueCount="65">
  <si>
    <t>1) Required experimental parameters:</t>
  </si>
  <si>
    <t>T</t>
  </si>
  <si>
    <t>K</t>
  </si>
  <si>
    <t>φ</t>
  </si>
  <si>
    <t>Experimental data</t>
  </si>
  <si>
    <t>Pa.s</t>
  </si>
  <si>
    <t>ω (rad/s)</t>
  </si>
  <si>
    <t>G' (Pa)</t>
  </si>
  <si>
    <t>G" (Pa)</t>
  </si>
  <si>
    <t>c</t>
  </si>
  <si>
    <t>M</t>
  </si>
  <si>
    <t>MW</t>
  </si>
  <si>
    <t>g/mol</t>
  </si>
  <si>
    <t>ηs</t>
  </si>
  <si>
    <t>η0</t>
  </si>
  <si>
    <t>ρ</t>
  </si>
  <si>
    <t>g/L</t>
  </si>
  <si>
    <t>(calc)</t>
  </si>
  <si>
    <t>(given)</t>
  </si>
  <si>
    <t>2) Rheological parameters</t>
  </si>
  <si>
    <t>G'min</t>
  </si>
  <si>
    <t>G"min</t>
  </si>
  <si>
    <t>Pa</t>
  </si>
  <si>
    <t>ωc1</t>
  </si>
  <si>
    <t>rad/s</t>
  </si>
  <si>
    <t>τR</t>
  </si>
  <si>
    <t>s</t>
  </si>
  <si>
    <t>G'min/G"min</t>
  </si>
  <si>
    <t>3) Plateau modulus correlation</t>
  </si>
  <si>
    <t>G0</t>
  </si>
  <si>
    <t>4.1) Persistence length (bending modes)</t>
  </si>
  <si>
    <t>d</t>
  </si>
  <si>
    <t>m</t>
  </si>
  <si>
    <t>le</t>
  </si>
  <si>
    <t>lp</t>
  </si>
  <si>
    <t>κ</t>
  </si>
  <si>
    <t>ζ</t>
  </si>
  <si>
    <t>#/m^2</t>
  </si>
  <si>
    <t>kg/m/s</t>
  </si>
  <si>
    <t>kg.m^3/s^2</t>
  </si>
  <si>
    <t>kb</t>
  </si>
  <si>
    <t>J/K</t>
  </si>
  <si>
    <t>4.2) Entanglement length (crossover formula)</t>
  </si>
  <si>
    <t>α</t>
  </si>
  <si>
    <t>G0 error</t>
  </si>
  <si>
    <r>
      <t>G"-</t>
    </r>
    <r>
      <rPr>
        <sz val="11"/>
        <color theme="1"/>
        <rFont val="Calibri"/>
        <family val="2"/>
      </rPr>
      <t>ηs.ω (Pa)</t>
    </r>
  </si>
  <si>
    <t>slope</t>
  </si>
  <si>
    <t>RHS</t>
  </si>
  <si>
    <t>LHS</t>
  </si>
  <si>
    <t>G" error</t>
  </si>
  <si>
    <t>solver</t>
  </si>
  <si>
    <t>error</t>
  </si>
  <si>
    <t>total error</t>
  </si>
  <si>
    <t>nm</t>
  </si>
  <si>
    <t>5) Micelle length</t>
  </si>
  <si>
    <t>L</t>
  </si>
  <si>
    <t>μm</t>
  </si>
  <si>
    <t>6) Breakage time</t>
  </si>
  <si>
    <t>τrep</t>
  </si>
  <si>
    <t>τbr</t>
  </si>
  <si>
    <t>4.1) Persistence length</t>
  </si>
  <si>
    <t>Z</t>
  </si>
  <si>
    <t>ζ (drag)</t>
  </si>
  <si>
    <t>D0</t>
  </si>
  <si>
    <t>m/s^3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</si>
</sst>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ont="1"/>
    <xf numFmtId="0" fontId="0" fillId="0" borderId="0" xfId="0" applyFill="1"/>
    <xf numFmtId="0" fontId="0" fillId="3" borderId="0" xfId="0" applyFill="1"/>
    <xf numFmtId="0" fontId="1" fillId="2" borderId="0" xfId="0" applyFont="1" applyFill="1"/>
    <xf numFmtId="0" fontId="2" fillId="0" borderId="0" xfId="0" applyFont="1"/>
    <xf numFmtId="0" fontId="1" fillId="0" borderId="0" xfId="0" applyFont="1" applyFill="1"/>
    <xf numFmtId="0" fontId="2" fillId="0" borderId="0" xfId="0" applyFont="1" applyFill="1"/>
    <xf numFmtId="0" fontId="0" fillId="0" borderId="1" xfId="0" applyBorder="1"/>
    <xf numFmtId="0" fontId="0" fillId="3" borderId="2" xfId="0" applyFill="1" applyBorder="1"/>
    <xf numFmtId="0" fontId="0" fillId="0" borderId="3" xfId="0" applyBorder="1"/>
    <xf numFmtId="0" fontId="1" fillId="0" borderId="1" xfId="0" applyFont="1" applyBorder="1"/>
    <xf numFmtId="0" fontId="0" fillId="0" borderId="2" xfId="0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'fit lp'!$N$3:$N$603</c:f>
              <c:numCache>
                <c:formatCode>General</c:formatCode>
                <c:ptCount val="601"/>
                <c:pt idx="0">
                  <c:v>0.27213900000000002</c:v>
                </c:pt>
                <c:pt idx="1">
                  <c:v>0.28414084000000001</c:v>
                </c:pt>
                <c:pt idx="2">
                  <c:v>0.29645623500000001</c:v>
                </c:pt>
                <c:pt idx="3">
                  <c:v>0.30913024300000003</c:v>
                </c:pt>
                <c:pt idx="4">
                  <c:v>0.32221333699999999</c:v>
                </c:pt>
                <c:pt idx="5">
                  <c:v>0.33576192199999999</c:v>
                </c:pt>
                <c:pt idx="6">
                  <c:v>0.34983889299999998</c:v>
                </c:pt>
                <c:pt idx="7">
                  <c:v>0.36451424700000001</c:v>
                </c:pt>
                <c:pt idx="8">
                  <c:v>0.37986573499999998</c:v>
                </c:pt>
                <c:pt idx="9">
                  <c:v>0.395979582</c:v>
                </c:pt>
                <c:pt idx="10">
                  <c:v>0.41295125500000002</c:v>
                </c:pt>
                <c:pt idx="11">
                  <c:v>0.43087186999999999</c:v>
                </c:pt>
                <c:pt idx="12">
                  <c:v>0.44978175599999998</c:v>
                </c:pt>
                <c:pt idx="13">
                  <c:v>0.46970703499999999</c:v>
                </c:pt>
                <c:pt idx="14">
                  <c:v>0.49067287199999998</c:v>
                </c:pt>
                <c:pt idx="15">
                  <c:v>0.51270326200000005</c:v>
                </c:pt>
                <c:pt idx="16">
                  <c:v>0.53582078600000005</c:v>
                </c:pt>
                <c:pt idx="17">
                  <c:v>0.56004634799999997</c:v>
                </c:pt>
                <c:pt idx="18">
                  <c:v>0.58539887800000001</c:v>
                </c:pt>
                <c:pt idx="19">
                  <c:v>0.61189501099999999</c:v>
                </c:pt>
                <c:pt idx="20">
                  <c:v>0.63954873300000004</c:v>
                </c:pt>
                <c:pt idx="21">
                  <c:v>0.66838322400000005</c:v>
                </c:pt>
                <c:pt idx="22">
                  <c:v>0.69847062199999999</c:v>
                </c:pt>
                <c:pt idx="23">
                  <c:v>0.729901358</c:v>
                </c:pt>
                <c:pt idx="24">
                  <c:v>0.76277327500000003</c:v>
                </c:pt>
                <c:pt idx="25">
                  <c:v>0.79719222599999995</c:v>
                </c:pt>
                <c:pt idx="26">
                  <c:v>0.83327271700000005</c:v>
                </c:pt>
                <c:pt idx="27">
                  <c:v>0.87113859699999996</c:v>
                </c:pt>
                <c:pt idx="28">
                  <c:v>0.91092380399999995</c:v>
                </c:pt>
                <c:pt idx="29">
                  <c:v>0.95277316899999998</c:v>
                </c:pt>
                <c:pt idx="30">
                  <c:v>0.99684327900000003</c:v>
                </c:pt>
                <c:pt idx="31">
                  <c:v>1.0432775809999999</c:v>
                </c:pt>
                <c:pt idx="32">
                  <c:v>1.092122606</c:v>
                </c:pt>
                <c:pt idx="33">
                  <c:v>1.1433927829999999</c:v>
                </c:pt>
                <c:pt idx="34">
                  <c:v>1.1970934449999999</c:v>
                </c:pt>
                <c:pt idx="35">
                  <c:v>1.25321964</c:v>
                </c:pt>
                <c:pt idx="36">
                  <c:v>1.3117548299999999</c:v>
                </c:pt>
                <c:pt idx="37">
                  <c:v>1.3726694660000001</c:v>
                </c:pt>
                <c:pt idx="38">
                  <c:v>1.435919435</c:v>
                </c:pt>
                <c:pt idx="39">
                  <c:v>1.5014443609999999</c:v>
                </c:pt>
                <c:pt idx="40">
                  <c:v>1.5691657560000001</c:v>
                </c:pt>
                <c:pt idx="41">
                  <c:v>1.6390391449999999</c:v>
                </c:pt>
                <c:pt idx="42">
                  <c:v>1.7112296520000001</c:v>
                </c:pt>
                <c:pt idx="43">
                  <c:v>1.785975992</c:v>
                </c:pt>
                <c:pt idx="44">
                  <c:v>1.863542037</c:v>
                </c:pt>
                <c:pt idx="45">
                  <c:v>1.9442191010000001</c:v>
                </c:pt>
                <c:pt idx="46">
                  <c:v>2.0283284190000002</c:v>
                </c:pt>
                <c:pt idx="47">
                  <c:v>2.11622383</c:v>
                </c:pt>
                <c:pt idx="48">
                  <c:v>2.208294676</c:v>
                </c:pt>
                <c:pt idx="49">
                  <c:v>2.3049689400000002</c:v>
                </c:pt>
                <c:pt idx="50">
                  <c:v>2.4067166430000002</c:v>
                </c:pt>
                <c:pt idx="51">
                  <c:v>2.5139807790000002</c:v>
                </c:pt>
                <c:pt idx="52">
                  <c:v>2.6269424890000002</c:v>
                </c:pt>
                <c:pt idx="53">
                  <c:v>2.745704827</c:v>
                </c:pt>
                <c:pt idx="54">
                  <c:v>2.8703589479999998</c:v>
                </c:pt>
                <c:pt idx="55">
                  <c:v>3.0009822279999998</c:v>
                </c:pt>
                <c:pt idx="56">
                  <c:v>3.1376362109999998</c:v>
                </c:pt>
                <c:pt idx="57">
                  <c:v>3.2803643469999999</c:v>
                </c:pt>
                <c:pt idx="58">
                  <c:v>3.4291895120000002</c:v>
                </c:pt>
                <c:pt idx="59">
                  <c:v>3.5841113</c:v>
                </c:pt>
                <c:pt idx="60">
                  <c:v>3.7451030520000002</c:v>
                </c:pt>
                <c:pt idx="61">
                  <c:v>3.9121718269999999</c:v>
                </c:pt>
                <c:pt idx="62">
                  <c:v>4.0855623750000003</c:v>
                </c:pt>
                <c:pt idx="63">
                  <c:v>4.2655972760000003</c:v>
                </c:pt>
                <c:pt idx="64">
                  <c:v>4.4526192360000003</c:v>
                </c:pt>
                <c:pt idx="65">
                  <c:v>4.6469924579999997</c:v>
                </c:pt>
                <c:pt idx="66">
                  <c:v>4.8491041160000004</c:v>
                </c:pt>
                <c:pt idx="67">
                  <c:v>5.0593659290000002</c:v>
                </c:pt>
                <c:pt idx="68">
                  <c:v>5.2782158470000002</c:v>
                </c:pt>
                <c:pt idx="69">
                  <c:v>5.5061198539999996</c:v>
                </c:pt>
                <c:pt idx="70">
                  <c:v>5.7435739019999996</c:v>
                </c:pt>
                <c:pt idx="71">
                  <c:v>5.9910584770000002</c:v>
                </c:pt>
                <c:pt idx="72">
                  <c:v>6.2488848089999998</c:v>
                </c:pt>
                <c:pt idx="73">
                  <c:v>6.5173144929999998</c:v>
                </c:pt>
                <c:pt idx="74">
                  <c:v>6.796602246</c:v>
                </c:pt>
                <c:pt idx="75">
                  <c:v>7.0869941399999998</c:v>
                </c:pt>
                <c:pt idx="76">
                  <c:v>7.3887256389999996</c:v>
                </c:pt>
                <c:pt idx="77">
                  <c:v>7.7020194450000004</c:v>
                </c:pt>
                <c:pt idx="78">
                  <c:v>8.0270831079999994</c:v>
                </c:pt>
                <c:pt idx="79">
                  <c:v>8.3641063980000006</c:v>
                </c:pt>
                <c:pt idx="80">
                  <c:v>8.7132584239999993</c:v>
                </c:pt>
                <c:pt idx="81">
                  <c:v>9.0747317209999991</c:v>
                </c:pt>
                <c:pt idx="82">
                  <c:v>9.4488939349999992</c:v>
                </c:pt>
                <c:pt idx="83">
                  <c:v>9.8361673700000001</c:v>
                </c:pt>
                <c:pt idx="84">
                  <c:v>10.236984809999999</c:v>
                </c:pt>
                <c:pt idx="85">
                  <c:v>10.651789429999999</c:v>
                </c:pt>
                <c:pt idx="86">
                  <c:v>11.081034620000001</c:v>
                </c:pt>
                <c:pt idx="87">
                  <c:v>11.525183780000001</c:v>
                </c:pt>
                <c:pt idx="88">
                  <c:v>11.98471011</c:v>
                </c:pt>
                <c:pt idx="89">
                  <c:v>12.46009622</c:v>
                </c:pt>
                <c:pt idx="90">
                  <c:v>12.95183376</c:v>
                </c:pt>
                <c:pt idx="91">
                  <c:v>13.46039171</c:v>
                </c:pt>
                <c:pt idx="92">
                  <c:v>13.98611313</c:v>
                </c:pt>
                <c:pt idx="93">
                  <c:v>14.52929174</c:v>
                </c:pt>
                <c:pt idx="94">
                  <c:v>15.09019756</c:v>
                </c:pt>
                <c:pt idx="95">
                  <c:v>15.669073129999999</c:v>
                </c:pt>
                <c:pt idx="96">
                  <c:v>16.26612935</c:v>
                </c:pt>
                <c:pt idx="97">
                  <c:v>16.881540820000001</c:v>
                </c:pt>
                <c:pt idx="98">
                  <c:v>17.515440869999999</c:v>
                </c:pt>
                <c:pt idx="99">
                  <c:v>18.16791602</c:v>
                </c:pt>
                <c:pt idx="100">
                  <c:v>18.838999999999999</c:v>
                </c:pt>
                <c:pt idx="101">
                  <c:v>19.52868673</c:v>
                </c:pt>
                <c:pt idx="102">
                  <c:v>20.23698757</c:v>
                </c:pt>
                <c:pt idx="103">
                  <c:v>20.96387507</c:v>
                </c:pt>
                <c:pt idx="104">
                  <c:v>21.709257860000001</c:v>
                </c:pt>
                <c:pt idx="105">
                  <c:v>22.472973169999999</c:v>
                </c:pt>
                <c:pt idx="106">
                  <c:v>23.254778760000001</c:v>
                </c:pt>
                <c:pt idx="107">
                  <c:v>24.054344069999999</c:v>
                </c:pt>
                <c:pt idx="108">
                  <c:v>24.871240610000001</c:v>
                </c:pt>
                <c:pt idx="109">
                  <c:v>25.704931500000001</c:v>
                </c:pt>
                <c:pt idx="110">
                  <c:v>26.554760120000001</c:v>
                </c:pt>
                <c:pt idx="111">
                  <c:v>27.420106059999998</c:v>
                </c:pt>
                <c:pt idx="112">
                  <c:v>28.300923879999999</c:v>
                </c:pt>
                <c:pt idx="113">
                  <c:v>29.19731333</c:v>
                </c:pt>
                <c:pt idx="114">
                  <c:v>30.109361369999998</c:v>
                </c:pt>
                <c:pt idx="115">
                  <c:v>31.03714094</c:v>
                </c:pt>
                <c:pt idx="116">
                  <c:v>31.98070963</c:v>
                </c:pt>
                <c:pt idx="117">
                  <c:v>32.940108350000003</c:v>
                </c:pt>
                <c:pt idx="118">
                  <c:v>33.915359770000002</c:v>
                </c:pt>
                <c:pt idx="119">
                  <c:v>34.906466760000001</c:v>
                </c:pt>
                <c:pt idx="120">
                  <c:v>35.913410689999999</c:v>
                </c:pt>
                <c:pt idx="121">
                  <c:v>36.936084540000003</c:v>
                </c:pt>
                <c:pt idx="122">
                  <c:v>37.974077340000001</c:v>
                </c:pt>
                <c:pt idx="123">
                  <c:v>39.026832570000003</c:v>
                </c:pt>
                <c:pt idx="124">
                  <c:v>40.093701039999999</c:v>
                </c:pt>
                <c:pt idx="125">
                  <c:v>41.173932370000003</c:v>
                </c:pt>
                <c:pt idx="126">
                  <c:v>42.266665740000001</c:v>
                </c:pt>
                <c:pt idx="127">
                  <c:v>43.370919919999999</c:v>
                </c:pt>
                <c:pt idx="128">
                  <c:v>44.485582530000002</c:v>
                </c:pt>
                <c:pt idx="129">
                  <c:v>45.60939844</c:v>
                </c:pt>
                <c:pt idx="130">
                  <c:v>46.740957190000003</c:v>
                </c:pt>
                <c:pt idx="131">
                  <c:v>47.878829000000003</c:v>
                </c:pt>
                <c:pt idx="132">
                  <c:v>49.02204098</c:v>
                </c:pt>
                <c:pt idx="133">
                  <c:v>50.169692400000002</c:v>
                </c:pt>
                <c:pt idx="134">
                  <c:v>51.320811280000001</c:v>
                </c:pt>
                <c:pt idx="135">
                  <c:v>52.474350180000002</c:v>
                </c:pt>
                <c:pt idx="136">
                  <c:v>53.62918183</c:v>
                </c:pt>
                <c:pt idx="137">
                  <c:v>54.78409448</c:v>
                </c:pt>
                <c:pt idx="138">
                  <c:v>55.937787020000002</c:v>
                </c:pt>
                <c:pt idx="139">
                  <c:v>57.088863850000003</c:v>
                </c:pt>
                <c:pt idx="140">
                  <c:v>58.235829389999999</c:v>
                </c:pt>
                <c:pt idx="141">
                  <c:v>59.377278959999998</c:v>
                </c:pt>
                <c:pt idx="142">
                  <c:v>60.512537950000002</c:v>
                </c:pt>
                <c:pt idx="143">
                  <c:v>61.641170510000002</c:v>
                </c:pt>
                <c:pt idx="144">
                  <c:v>62.762806529999999</c:v>
                </c:pt>
                <c:pt idx="145">
                  <c:v>63.87715317</c:v>
                </c:pt>
                <c:pt idx="146">
                  <c:v>64.984007509999998</c:v>
                </c:pt>
                <c:pt idx="147">
                  <c:v>66.083270639999995</c:v>
                </c:pt>
                <c:pt idx="148">
                  <c:v>67.174963030000001</c:v>
                </c:pt>
                <c:pt idx="149">
                  <c:v>68.259241529999997</c:v>
                </c:pt>
                <c:pt idx="150">
                  <c:v>69.336418030000004</c:v>
                </c:pt>
                <c:pt idx="151">
                  <c:v>70.40675023</c:v>
                </c:pt>
                <c:pt idx="152">
                  <c:v>71.469709870000003</c:v>
                </c:pt>
                <c:pt idx="153">
                  <c:v>72.524574009999995</c:v>
                </c:pt>
                <c:pt idx="154">
                  <c:v>73.570646330000002</c:v>
                </c:pt>
                <c:pt idx="155">
                  <c:v>74.607264799999996</c:v>
                </c:pt>
                <c:pt idx="156">
                  <c:v>75.633810150000002</c:v>
                </c:pt>
                <c:pt idx="157">
                  <c:v>76.649715360000002</c:v>
                </c:pt>
                <c:pt idx="158">
                  <c:v>77.654476079999995</c:v>
                </c:pt>
                <c:pt idx="159">
                  <c:v>78.647662260000004</c:v>
                </c:pt>
                <c:pt idx="160">
                  <c:v>79.628930920000002</c:v>
                </c:pt>
                <c:pt idx="161">
                  <c:v>80.59797623</c:v>
                </c:pt>
                <c:pt idx="162">
                  <c:v>81.554335010000003</c:v>
                </c:pt>
                <c:pt idx="163">
                  <c:v>82.497561849999997</c:v>
                </c:pt>
                <c:pt idx="164">
                  <c:v>83.427301979999996</c:v>
                </c:pt>
                <c:pt idx="165">
                  <c:v>84.343305959999995</c:v>
                </c:pt>
                <c:pt idx="166">
                  <c:v>85.245445700000005</c:v>
                </c:pt>
                <c:pt idx="167">
                  <c:v>86.133732179999996</c:v>
                </c:pt>
                <c:pt idx="168">
                  <c:v>87.008334930000004</c:v>
                </c:pt>
                <c:pt idx="169">
                  <c:v>87.869603339999998</c:v>
                </c:pt>
                <c:pt idx="170">
                  <c:v>88.718090040000007</c:v>
                </c:pt>
                <c:pt idx="171">
                  <c:v>89.554345479999995</c:v>
                </c:pt>
                <c:pt idx="172">
                  <c:v>90.37818738</c:v>
                </c:pt>
                <c:pt idx="173">
                  <c:v>91.189301740000005</c:v>
                </c:pt>
                <c:pt idx="174">
                  <c:v>91.987471799999994</c:v>
                </c:pt>
                <c:pt idx="175">
                  <c:v>92.772592790000004</c:v>
                </c:pt>
                <c:pt idx="176">
                  <c:v>93.544688120000004</c:v>
                </c:pt>
                <c:pt idx="177">
                  <c:v>94.303927270000003</c:v>
                </c:pt>
                <c:pt idx="178">
                  <c:v>95.050645309999993</c:v>
                </c:pt>
                <c:pt idx="179">
                  <c:v>95.785364349999995</c:v>
                </c:pt>
                <c:pt idx="180">
                  <c:v>96.508817030000003</c:v>
                </c:pt>
                <c:pt idx="181">
                  <c:v>97.221716110000003</c:v>
                </c:pt>
                <c:pt idx="182">
                  <c:v>97.923941970000001</c:v>
                </c:pt>
                <c:pt idx="183">
                  <c:v>98.615205189999998</c:v>
                </c:pt>
                <c:pt idx="184">
                  <c:v>99.295296710000002</c:v>
                </c:pt>
                <c:pt idx="185">
                  <c:v>99.964100149999993</c:v>
                </c:pt>
                <c:pt idx="186">
                  <c:v>100.62160540000001</c:v>
                </c:pt>
                <c:pt idx="187">
                  <c:v>101.2679237</c:v>
                </c:pt>
                <c:pt idx="188">
                  <c:v>101.9033037</c:v>
                </c:pt>
                <c:pt idx="189">
                  <c:v>102.5281497</c:v>
                </c:pt>
                <c:pt idx="190">
                  <c:v>103.1430412</c:v>
                </c:pt>
                <c:pt idx="191">
                  <c:v>103.7485664</c:v>
                </c:pt>
                <c:pt idx="192">
                  <c:v>104.3447286</c:v>
                </c:pt>
                <c:pt idx="193">
                  <c:v>104.9314361</c:v>
                </c:pt>
                <c:pt idx="194">
                  <c:v>105.508689</c:v>
                </c:pt>
                <c:pt idx="195">
                  <c:v>106.0765921</c:v>
                </c:pt>
                <c:pt idx="196">
                  <c:v>106.6353694</c:v>
                </c:pt>
                <c:pt idx="197">
                  <c:v>107.18537929999999</c:v>
                </c:pt>
                <c:pt idx="198">
                  <c:v>107.7271315</c:v>
                </c:pt>
                <c:pt idx="199">
                  <c:v>108.2613058</c:v>
                </c:pt>
                <c:pt idx="200">
                  <c:v>108.7887722</c:v>
                </c:pt>
                <c:pt idx="201">
                  <c:v>109.3103648</c:v>
                </c:pt>
                <c:pt idx="202">
                  <c:v>109.8260873</c:v>
                </c:pt>
                <c:pt idx="203">
                  <c:v>110.3357542</c:v>
                </c:pt>
                <c:pt idx="204">
                  <c:v>110.839231</c:v>
                </c:pt>
                <c:pt idx="205">
                  <c:v>111.3364412</c:v>
                </c:pt>
                <c:pt idx="206">
                  <c:v>111.82737590000001</c:v>
                </c:pt>
                <c:pt idx="207">
                  <c:v>112.31210249999999</c:v>
                </c:pt>
                <c:pt idx="208">
                  <c:v>112.79077580000001</c:v>
                </c:pt>
                <c:pt idx="209">
                  <c:v>113.26364909999999</c:v>
                </c:pt>
                <c:pt idx="210">
                  <c:v>113.7310868</c:v>
                </c:pt>
                <c:pt idx="211">
                  <c:v>114.1934559</c:v>
                </c:pt>
                <c:pt idx="212">
                  <c:v>114.6507393</c:v>
                </c:pt>
                <c:pt idx="213">
                  <c:v>115.10285450000001</c:v>
                </c:pt>
                <c:pt idx="214">
                  <c:v>115.5497747</c:v>
                </c:pt>
                <c:pt idx="215">
                  <c:v>115.99153680000001</c:v>
                </c:pt>
                <c:pt idx="216">
                  <c:v>116.4282505</c:v>
                </c:pt>
                <c:pt idx="217">
                  <c:v>116.8601075</c:v>
                </c:pt>
                <c:pt idx="218">
                  <c:v>117.28739280000001</c:v>
                </c:pt>
                <c:pt idx="219">
                  <c:v>117.71049549999999</c:v>
                </c:pt>
                <c:pt idx="220">
                  <c:v>118.1299221</c:v>
                </c:pt>
                <c:pt idx="221">
                  <c:v>118.5461586</c:v>
                </c:pt>
                <c:pt idx="222">
                  <c:v>118.959188</c:v>
                </c:pt>
                <c:pt idx="223">
                  <c:v>119.3688806</c:v>
                </c:pt>
                <c:pt idx="224">
                  <c:v>119.7751409</c:v>
                </c:pt>
                <c:pt idx="225">
                  <c:v>120.17791250000001</c:v>
                </c:pt>
                <c:pt idx="226">
                  <c:v>120.5771845</c:v>
                </c:pt>
                <c:pt idx="227">
                  <c:v>120.9729974</c:v>
                </c:pt>
                <c:pt idx="228">
                  <c:v>121.3654509</c:v>
                </c:pt>
                <c:pt idx="229">
                  <c:v>121.754711</c:v>
                </c:pt>
                <c:pt idx="230">
                  <c:v>122.1410194</c:v>
                </c:pt>
                <c:pt idx="231">
                  <c:v>122.52462610000001</c:v>
                </c:pt>
                <c:pt idx="232">
                  <c:v>122.9055508</c:v>
                </c:pt>
                <c:pt idx="233">
                  <c:v>123.2837811</c:v>
                </c:pt>
                <c:pt idx="234">
                  <c:v>123.6593496</c:v>
                </c:pt>
                <c:pt idx="235">
                  <c:v>124.03234</c:v>
                </c:pt>
                <c:pt idx="236">
                  <c:v>124.4028938</c:v>
                </c:pt>
                <c:pt idx="237">
                  <c:v>124.7712179</c:v>
                </c:pt>
                <c:pt idx="238">
                  <c:v>125.1375929</c:v>
                </c:pt>
                <c:pt idx="239">
                  <c:v>125.5023819</c:v>
                </c:pt>
                <c:pt idx="240">
                  <c:v>125.8660404</c:v>
                </c:pt>
                <c:pt idx="241">
                  <c:v>126.2289956</c:v>
                </c:pt>
                <c:pt idx="242">
                  <c:v>126.5912263</c:v>
                </c:pt>
                <c:pt idx="243">
                  <c:v>126.9526006</c:v>
                </c:pt>
                <c:pt idx="244">
                  <c:v>127.3130006</c:v>
                </c:pt>
                <c:pt idx="245">
                  <c:v>127.6723253</c:v>
                </c:pt>
                <c:pt idx="246">
                  <c:v>128.0304941</c:v>
                </c:pt>
                <c:pt idx="247">
                  <c:v>128.38744929999999</c:v>
                </c:pt>
                <c:pt idx="248">
                  <c:v>128.7431607</c:v>
                </c:pt>
                <c:pt idx="249">
                  <c:v>129.09762929999999</c:v>
                </c:pt>
                <c:pt idx="250">
                  <c:v>129.45089179999999</c:v>
                </c:pt>
                <c:pt idx="251">
                  <c:v>129.80299350000001</c:v>
                </c:pt>
                <c:pt idx="252">
                  <c:v>130.15388759999999</c:v>
                </c:pt>
                <c:pt idx="253">
                  <c:v>130.5035207</c:v>
                </c:pt>
                <c:pt idx="254">
                  <c:v>130.85186730000001</c:v>
                </c:pt>
                <c:pt idx="255">
                  <c:v>131.19893300000001</c:v>
                </c:pt>
                <c:pt idx="256">
                  <c:v>131.54476</c:v>
                </c:pt>
                <c:pt idx="257">
                  <c:v>131.88943140000001</c:v>
                </c:pt>
                <c:pt idx="258">
                  <c:v>132.2330771</c:v>
                </c:pt>
                <c:pt idx="259">
                  <c:v>132.5758797</c:v>
                </c:pt>
                <c:pt idx="260">
                  <c:v>132.918081</c:v>
                </c:pt>
                <c:pt idx="261">
                  <c:v>133.259919</c:v>
                </c:pt>
                <c:pt idx="262">
                  <c:v>133.6014059</c:v>
                </c:pt>
                <c:pt idx="263">
                  <c:v>133.94250940000001</c:v>
                </c:pt>
                <c:pt idx="264">
                  <c:v>134.28322170000001</c:v>
                </c:pt>
                <c:pt idx="265">
                  <c:v>134.62356310000001</c:v>
                </c:pt>
                <c:pt idx="266">
                  <c:v>134.96358599999999</c:v>
                </c:pt>
                <c:pt idx="267">
                  <c:v>135.30337900000001</c:v>
                </c:pt>
                <c:pt idx="268">
                  <c:v>135.6430723</c:v>
                </c:pt>
                <c:pt idx="269">
                  <c:v>135.98284240000001</c:v>
                </c:pt>
                <c:pt idx="270">
                  <c:v>136.30355109999999</c:v>
                </c:pt>
                <c:pt idx="271">
                  <c:v>136.6271783</c:v>
                </c:pt>
                <c:pt idx="272">
                  <c:v>136.95356190000001</c:v>
                </c:pt>
                <c:pt idx="273">
                  <c:v>137.2825081</c:v>
                </c:pt>
                <c:pt idx="274">
                  <c:v>137.61379890000001</c:v>
                </c:pt>
                <c:pt idx="275">
                  <c:v>137.94728050000001</c:v>
                </c:pt>
                <c:pt idx="276">
                  <c:v>138.28279839999999</c:v>
                </c:pt>
                <c:pt idx="277">
                  <c:v>138.62021770000001</c:v>
                </c:pt>
                <c:pt idx="278">
                  <c:v>138.95942289999999</c:v>
                </c:pt>
                <c:pt idx="279">
                  <c:v>139.30037400000001</c:v>
                </c:pt>
                <c:pt idx="280">
                  <c:v>139.6430158</c:v>
                </c:pt>
                <c:pt idx="281">
                  <c:v>139.9872154</c:v>
                </c:pt>
                <c:pt idx="282">
                  <c:v>140.33295240000001</c:v>
                </c:pt>
                <c:pt idx="283">
                  <c:v>140.68016919999999</c:v>
                </c:pt>
                <c:pt idx="284">
                  <c:v>141.02864149999999</c:v>
                </c:pt>
                <c:pt idx="285">
                  <c:v>141.3784435</c:v>
                </c:pt>
                <c:pt idx="286">
                  <c:v>141.72941489999999</c:v>
                </c:pt>
                <c:pt idx="287">
                  <c:v>142.08167230000001</c:v>
                </c:pt>
                <c:pt idx="288">
                  <c:v>142.43518409999999</c:v>
                </c:pt>
                <c:pt idx="289">
                  <c:v>142.78993980000001</c:v>
                </c:pt>
                <c:pt idx="290">
                  <c:v>143.1460874</c:v>
                </c:pt>
                <c:pt idx="291">
                  <c:v>143.50361219999999</c:v>
                </c:pt>
                <c:pt idx="292">
                  <c:v>143.86258749999999</c:v>
                </c:pt>
                <c:pt idx="293">
                  <c:v>144.22289689999999</c:v>
                </c:pt>
                <c:pt idx="294">
                  <c:v>144.58446950000001</c:v>
                </c:pt>
                <c:pt idx="295">
                  <c:v>144.94732780000001</c:v>
                </c:pt>
                <c:pt idx="296">
                  <c:v>145.31163749999999</c:v>
                </c:pt>
                <c:pt idx="297">
                  <c:v>145.67715150000001</c:v>
                </c:pt>
                <c:pt idx="298">
                  <c:v>146.04404959999999</c:v>
                </c:pt>
                <c:pt idx="299">
                  <c:v>146.41252660000001</c:v>
                </c:pt>
                <c:pt idx="300">
                  <c:v>146.7824478</c:v>
                </c:pt>
                <c:pt idx="301">
                  <c:v>147.15395889999999</c:v>
                </c:pt>
                <c:pt idx="302">
                  <c:v>147.52723169999999</c:v>
                </c:pt>
                <c:pt idx="303">
                  <c:v>147.9018552</c:v>
                </c:pt>
                <c:pt idx="304">
                  <c:v>148.27792729999999</c:v>
                </c:pt>
                <c:pt idx="305">
                  <c:v>148.65556939999999</c:v>
                </c:pt>
                <c:pt idx="306">
                  <c:v>149.0345753</c:v>
                </c:pt>
                <c:pt idx="307">
                  <c:v>149.41503750000001</c:v>
                </c:pt>
                <c:pt idx="308">
                  <c:v>149.7967917</c:v>
                </c:pt>
                <c:pt idx="309">
                  <c:v>150.17989779999999</c:v>
                </c:pt>
                <c:pt idx="310">
                  <c:v>150.56450240000001</c:v>
                </c:pt>
                <c:pt idx="311">
                  <c:v>150.95055400000001</c:v>
                </c:pt>
                <c:pt idx="312">
                  <c:v>151.33764439999999</c:v>
                </c:pt>
                <c:pt idx="313">
                  <c:v>151.72535819999999</c:v>
                </c:pt>
                <c:pt idx="314">
                  <c:v>152.11362220000001</c:v>
                </c:pt>
                <c:pt idx="315">
                  <c:v>152.5020183</c:v>
                </c:pt>
                <c:pt idx="316">
                  <c:v>152.89004299999999</c:v>
                </c:pt>
                <c:pt idx="317">
                  <c:v>153.27775249999999</c:v>
                </c:pt>
                <c:pt idx="318">
                  <c:v>153.66485249999999</c:v>
                </c:pt>
                <c:pt idx="319">
                  <c:v>154.05096499999999</c:v>
                </c:pt>
                <c:pt idx="320">
                  <c:v>154.43598800000001</c:v>
                </c:pt>
                <c:pt idx="321">
                  <c:v>154.81999239999999</c:v>
                </c:pt>
                <c:pt idx="322">
                  <c:v>155.20363130000001</c:v>
                </c:pt>
                <c:pt idx="323">
                  <c:v>155.58742190000001</c:v>
                </c:pt>
                <c:pt idx="324">
                  <c:v>155.9722725</c:v>
                </c:pt>
                <c:pt idx="325">
                  <c:v>156.35842</c:v>
                </c:pt>
                <c:pt idx="326">
                  <c:v>156.74672630000001</c:v>
                </c:pt>
                <c:pt idx="327">
                  <c:v>157.13772420000001</c:v>
                </c:pt>
                <c:pt idx="328">
                  <c:v>157.53170679999999</c:v>
                </c:pt>
                <c:pt idx="329">
                  <c:v>157.92944900000001</c:v>
                </c:pt>
                <c:pt idx="330">
                  <c:v>158.3306</c:v>
                </c:pt>
                <c:pt idx="331">
                  <c:v>158.73528479999999</c:v>
                </c:pt>
                <c:pt idx="332">
                  <c:v>159.14334880000001</c:v>
                </c:pt>
                <c:pt idx="333">
                  <c:v>159.55401900000001</c:v>
                </c:pt>
                <c:pt idx="334">
                  <c:v>159.96646459999999</c:v>
                </c:pt>
                <c:pt idx="335">
                  <c:v>160.38025590000001</c:v>
                </c:pt>
                <c:pt idx="336">
                  <c:v>160.79522689999999</c:v>
                </c:pt>
                <c:pt idx="337">
                  <c:v>161.21055630000001</c:v>
                </c:pt>
                <c:pt idx="338">
                  <c:v>161.62589729999999</c:v>
                </c:pt>
                <c:pt idx="339">
                  <c:v>162.04132799999999</c:v>
                </c:pt>
                <c:pt idx="340">
                  <c:v>162.46300489999999</c:v>
                </c:pt>
                <c:pt idx="341">
                  <c:v>162.88750479999999</c:v>
                </c:pt>
                <c:pt idx="342">
                  <c:v>163.31480160000001</c:v>
                </c:pt>
                <c:pt idx="343">
                  <c:v>163.74488030000001</c:v>
                </c:pt>
                <c:pt idx="344">
                  <c:v>164.1781407</c:v>
                </c:pt>
                <c:pt idx="345">
                  <c:v>164.61455889999999</c:v>
                </c:pt>
                <c:pt idx="346">
                  <c:v>165.0537635</c:v>
                </c:pt>
                <c:pt idx="347">
                  <c:v>165.4962879</c:v>
                </c:pt>
                <c:pt idx="348">
                  <c:v>165.9422204</c:v>
                </c:pt>
                <c:pt idx="349">
                  <c:v>166.3916605</c:v>
                </c:pt>
                <c:pt idx="350">
                  <c:v>166.84440050000001</c:v>
                </c:pt>
                <c:pt idx="351">
                  <c:v>167.30067360000001</c:v>
                </c:pt>
                <c:pt idx="352">
                  <c:v>167.76058860000001</c:v>
                </c:pt>
                <c:pt idx="353">
                  <c:v>168.2241539</c:v>
                </c:pt>
                <c:pt idx="354">
                  <c:v>168.69160980000001</c:v>
                </c:pt>
                <c:pt idx="355">
                  <c:v>169.16289230000001</c:v>
                </c:pt>
                <c:pt idx="356">
                  <c:v>169.63796919999999</c:v>
                </c:pt>
                <c:pt idx="357">
                  <c:v>170.11717200000001</c:v>
                </c:pt>
                <c:pt idx="358">
                  <c:v>170.6006142</c:v>
                </c:pt>
                <c:pt idx="359">
                  <c:v>171.08819890000001</c:v>
                </c:pt>
                <c:pt idx="360">
                  <c:v>171.5799016</c:v>
                </c:pt>
                <c:pt idx="361">
                  <c:v>172.075943</c:v>
                </c:pt>
                <c:pt idx="362">
                  <c:v>172.57643680000001</c:v>
                </c:pt>
                <c:pt idx="363">
                  <c:v>173.0815915</c:v>
                </c:pt>
                <c:pt idx="364">
                  <c:v>173.59119999999999</c:v>
                </c:pt>
                <c:pt idx="365">
                  <c:v>174.10523760000001</c:v>
                </c:pt>
                <c:pt idx="366">
                  <c:v>174.6241239</c:v>
                </c:pt>
                <c:pt idx="367">
                  <c:v>175.1479071</c:v>
                </c:pt>
                <c:pt idx="368">
                  <c:v>175.6764929</c:v>
                </c:pt>
                <c:pt idx="369">
                  <c:v>176.21020830000001</c:v>
                </c:pt>
                <c:pt idx="370">
                  <c:v>176.7490348</c:v>
                </c:pt>
                <c:pt idx="371">
                  <c:v>177.29244929999999</c:v>
                </c:pt>
                <c:pt idx="372">
                  <c:v>177.84160729999999</c:v>
                </c:pt>
                <c:pt idx="373">
                  <c:v>178.39591659999999</c:v>
                </c:pt>
                <c:pt idx="374">
                  <c:v>178.95523929999999</c:v>
                </c:pt>
                <c:pt idx="375">
                  <c:v>179.52025090000001</c:v>
                </c:pt>
                <c:pt idx="376">
                  <c:v>180.09094329999999</c:v>
                </c:pt>
                <c:pt idx="377">
                  <c:v>180.66684420000001</c:v>
                </c:pt>
                <c:pt idx="378">
                  <c:v>181.24866220000001</c:v>
                </c:pt>
                <c:pt idx="379">
                  <c:v>181.83651209999999</c:v>
                </c:pt>
                <c:pt idx="380">
                  <c:v>182.42960650000001</c:v>
                </c:pt>
                <c:pt idx="381">
                  <c:v>183.02877580000001</c:v>
                </c:pt>
                <c:pt idx="382">
                  <c:v>183.634176</c:v>
                </c:pt>
                <c:pt idx="383">
                  <c:v>184.24553520000001</c:v>
                </c:pt>
                <c:pt idx="384">
                  <c:v>184.86283159999999</c:v>
                </c:pt>
                <c:pt idx="385">
                  <c:v>185.48657560000001</c:v>
                </c:pt>
                <c:pt idx="386">
                  <c:v>186.1163756</c:v>
                </c:pt>
                <c:pt idx="387">
                  <c:v>186.75285450000001</c:v>
                </c:pt>
                <c:pt idx="388">
                  <c:v>187.39559059999999</c:v>
                </c:pt>
                <c:pt idx="389">
                  <c:v>188.04455899999999</c:v>
                </c:pt>
                <c:pt idx="390">
                  <c:v>188.70076109999999</c:v>
                </c:pt>
                <c:pt idx="391">
                  <c:v>189.3635003</c:v>
                </c:pt>
                <c:pt idx="392">
                  <c:v>190.0330151</c:v>
                </c:pt>
                <c:pt idx="393">
                  <c:v>190.70913279999999</c:v>
                </c:pt>
                <c:pt idx="394">
                  <c:v>191.39220879999999</c:v>
                </c:pt>
                <c:pt idx="395">
                  <c:v>192.08236740000001</c:v>
                </c:pt>
                <c:pt idx="396">
                  <c:v>192.7795624</c:v>
                </c:pt>
                <c:pt idx="397">
                  <c:v>193.4839953</c:v>
                </c:pt>
                <c:pt idx="398">
                  <c:v>194.1957204</c:v>
                </c:pt>
                <c:pt idx="399">
                  <c:v>194.91483729999999</c:v>
                </c:pt>
                <c:pt idx="400">
                  <c:v>195.64152379999999</c:v>
                </c:pt>
                <c:pt idx="401">
                  <c:v>196.37502119999999</c:v>
                </c:pt>
                <c:pt idx="402">
                  <c:v>197.11694750000001</c:v>
                </c:pt>
                <c:pt idx="403">
                  <c:v>197.86585590000001</c:v>
                </c:pt>
                <c:pt idx="404">
                  <c:v>198.62264959999999</c:v>
                </c:pt>
                <c:pt idx="405">
                  <c:v>199.387621</c:v>
                </c:pt>
                <c:pt idx="406">
                  <c:v>200.16031419999999</c:v>
                </c:pt>
                <c:pt idx="407">
                  <c:v>200.94095239999999</c:v>
                </c:pt>
                <c:pt idx="408">
                  <c:v>201.72931779999999</c:v>
                </c:pt>
                <c:pt idx="409">
                  <c:v>202.5261318</c:v>
                </c:pt>
                <c:pt idx="410">
                  <c:v>203.33162960000001</c:v>
                </c:pt>
                <c:pt idx="411">
                  <c:v>204.14510319999999</c:v>
                </c:pt>
                <c:pt idx="412">
                  <c:v>204.96650919999999</c:v>
                </c:pt>
                <c:pt idx="413">
                  <c:v>205.7970608</c:v>
                </c:pt>
                <c:pt idx="414">
                  <c:v>206.63614329999999</c:v>
                </c:pt>
                <c:pt idx="415">
                  <c:v>207.4833051</c:v>
                </c:pt>
                <c:pt idx="416">
                  <c:v>208.33958910000001</c:v>
                </c:pt>
                <c:pt idx="417">
                  <c:v>209.2046417</c:v>
                </c:pt>
                <c:pt idx="418">
                  <c:v>210.07898170000001</c:v>
                </c:pt>
                <c:pt idx="419">
                  <c:v>210.96186589999999</c:v>
                </c:pt>
                <c:pt idx="420">
                  <c:v>211.8537556</c:v>
                </c:pt>
                <c:pt idx="421">
                  <c:v>212.75543870000001</c:v>
                </c:pt>
                <c:pt idx="422">
                  <c:v>213.6659875</c:v>
                </c:pt>
                <c:pt idx="423">
                  <c:v>214.58569869999999</c:v>
                </c:pt>
                <c:pt idx="424">
                  <c:v>215.51499459999999</c:v>
                </c:pt>
                <c:pt idx="425">
                  <c:v>216.4540934</c:v>
                </c:pt>
                <c:pt idx="426">
                  <c:v>217.4026686</c:v>
                </c:pt>
                <c:pt idx="427">
                  <c:v>218.36094929999999</c:v>
                </c:pt>
                <c:pt idx="428">
                  <c:v>219.32876429999999</c:v>
                </c:pt>
                <c:pt idx="429">
                  <c:v>220.30677700000001</c:v>
                </c:pt>
                <c:pt idx="430">
                  <c:v>221.29460560000001</c:v>
                </c:pt>
                <c:pt idx="431">
                  <c:v>222.29290510000001</c:v>
                </c:pt>
                <c:pt idx="432">
                  <c:v>223.30085930000001</c:v>
                </c:pt>
                <c:pt idx="433">
                  <c:v>224.31896230000001</c:v>
                </c:pt>
                <c:pt idx="434">
                  <c:v>225.34842699999999</c:v>
                </c:pt>
                <c:pt idx="435">
                  <c:v>226.38721409999999</c:v>
                </c:pt>
                <c:pt idx="436">
                  <c:v>227.43673190000001</c:v>
                </c:pt>
                <c:pt idx="437">
                  <c:v>228.49776639999999</c:v>
                </c:pt>
                <c:pt idx="438">
                  <c:v>229.5687728</c:v>
                </c:pt>
                <c:pt idx="439">
                  <c:v>230.6502696</c:v>
                </c:pt>
                <c:pt idx="440">
                  <c:v>231.7430449</c:v>
                </c:pt>
                <c:pt idx="441">
                  <c:v>232.84745939999999</c:v>
                </c:pt>
                <c:pt idx="442">
                  <c:v>233.9624464</c:v>
                </c:pt>
                <c:pt idx="443">
                  <c:v>235.08871500000001</c:v>
                </c:pt>
                <c:pt idx="444">
                  <c:v>236.22659239999999</c:v>
                </c:pt>
                <c:pt idx="445">
                  <c:v>237.3750459</c:v>
                </c:pt>
                <c:pt idx="446">
                  <c:v>238.53598460000001</c:v>
                </c:pt>
                <c:pt idx="447">
                  <c:v>239.7081149</c:v>
                </c:pt>
                <c:pt idx="448">
                  <c:v>240.89198260000001</c:v>
                </c:pt>
                <c:pt idx="449">
                  <c:v>242.0878529</c:v>
                </c:pt>
                <c:pt idx="450">
                  <c:v>243.29527229999999</c:v>
                </c:pt>
                <c:pt idx="451">
                  <c:v>244.51493139999999</c:v>
                </c:pt>
                <c:pt idx="452">
                  <c:v>245.7470299</c:v>
                </c:pt>
                <c:pt idx="453">
                  <c:v>246.99127780000001</c:v>
                </c:pt>
                <c:pt idx="454">
                  <c:v>248.246973</c:v>
                </c:pt>
                <c:pt idx="455">
                  <c:v>249.51624279999999</c:v>
                </c:pt>
                <c:pt idx="456">
                  <c:v>250.79795189999999</c:v>
                </c:pt>
                <c:pt idx="457">
                  <c:v>252.09223560000001</c:v>
                </c:pt>
                <c:pt idx="458">
                  <c:v>253.3987798</c:v>
                </c:pt>
                <c:pt idx="459">
                  <c:v>254.71837880000001</c:v>
                </c:pt>
                <c:pt idx="460">
                  <c:v>256.05188720000001</c:v>
                </c:pt>
                <c:pt idx="461">
                  <c:v>257.39803180000001</c:v>
                </c:pt>
                <c:pt idx="462">
                  <c:v>258.75629099999998</c:v>
                </c:pt>
                <c:pt idx="463">
                  <c:v>260.12897079999999</c:v>
                </c:pt>
                <c:pt idx="464">
                  <c:v>261.51538790000001</c:v>
                </c:pt>
                <c:pt idx="465">
                  <c:v>262.9149228</c:v>
                </c:pt>
                <c:pt idx="466">
                  <c:v>264.3278613</c:v>
                </c:pt>
                <c:pt idx="467">
                  <c:v>265.75552640000001</c:v>
                </c:pt>
                <c:pt idx="468">
                  <c:v>267.19639219999999</c:v>
                </c:pt>
                <c:pt idx="469">
                  <c:v>268.6506066</c:v>
                </c:pt>
                <c:pt idx="470">
                  <c:v>270.12092869999998</c:v>
                </c:pt>
                <c:pt idx="471">
                  <c:v>271.60455510000003</c:v>
                </c:pt>
                <c:pt idx="472">
                  <c:v>273.1018244</c:v>
                </c:pt>
                <c:pt idx="473">
                  <c:v>274.61428740000002</c:v>
                </c:pt>
                <c:pt idx="474">
                  <c:v>276.14103679999999</c:v>
                </c:pt>
                <c:pt idx="475">
                  <c:v>277.6833585</c:v>
                </c:pt>
                <c:pt idx="476">
                  <c:v>279.24029530000001</c:v>
                </c:pt>
                <c:pt idx="477">
                  <c:v>280.8121003</c:v>
                </c:pt>
                <c:pt idx="478">
                  <c:v>282.39878060000001</c:v>
                </c:pt>
                <c:pt idx="479">
                  <c:v>284.00131060000001</c:v>
                </c:pt>
                <c:pt idx="480">
                  <c:v>285.61869510000002</c:v>
                </c:pt>
                <c:pt idx="481">
                  <c:v>287.25165459999999</c:v>
                </c:pt>
                <c:pt idx="482">
                  <c:v>288.90144370000002</c:v>
                </c:pt>
                <c:pt idx="483">
                  <c:v>290.56549919999998</c:v>
                </c:pt>
                <c:pt idx="484">
                  <c:v>292.2467322</c:v>
                </c:pt>
                <c:pt idx="485">
                  <c:v>293.94313299999999</c:v>
                </c:pt>
                <c:pt idx="486">
                  <c:v>295.65620960000001</c:v>
                </c:pt>
                <c:pt idx="487">
                  <c:v>297.38565510000001</c:v>
                </c:pt>
                <c:pt idx="488">
                  <c:v>299.1318756</c:v>
                </c:pt>
                <c:pt idx="489">
                  <c:v>300.8939178</c:v>
                </c:pt>
                <c:pt idx="490">
                  <c:v>302.67360309999998</c:v>
                </c:pt>
                <c:pt idx="491">
                  <c:v>304.46937350000002</c:v>
                </c:pt>
                <c:pt idx="492">
                  <c:v>306.28230020000001</c:v>
                </c:pt>
                <c:pt idx="493">
                  <c:v>308.11331630000001</c:v>
                </c:pt>
                <c:pt idx="494">
                  <c:v>309.9616206</c:v>
                </c:pt>
                <c:pt idx="495">
                  <c:v>311.82685659999999</c:v>
                </c:pt>
                <c:pt idx="496">
                  <c:v>313.71039530000002</c:v>
                </c:pt>
                <c:pt idx="497">
                  <c:v>315.61103859999997</c:v>
                </c:pt>
                <c:pt idx="498">
                  <c:v>317.52881380000002</c:v>
                </c:pt>
                <c:pt idx="499">
                  <c:v>319.46662300000003</c:v>
                </c:pt>
                <c:pt idx="500">
                  <c:v>321.42277059999998</c:v>
                </c:pt>
                <c:pt idx="501">
                  <c:v>323.39539780000001</c:v>
                </c:pt>
                <c:pt idx="502">
                  <c:v>325.38819539999997</c:v>
                </c:pt>
                <c:pt idx="503">
                  <c:v>327.40030660000002</c:v>
                </c:pt>
                <c:pt idx="504">
                  <c:v>329.42942840000001</c:v>
                </c:pt>
                <c:pt idx="505">
                  <c:v>331.47798649999999</c:v>
                </c:pt>
                <c:pt idx="506">
                  <c:v>333.54736339999999</c:v>
                </c:pt>
                <c:pt idx="507">
                  <c:v>335.63539270000001</c:v>
                </c:pt>
                <c:pt idx="508">
                  <c:v>337.74226329999999</c:v>
                </c:pt>
                <c:pt idx="509">
                  <c:v>339.86962799999998</c:v>
                </c:pt>
                <c:pt idx="510">
                  <c:v>342.01774449999999</c:v>
                </c:pt>
                <c:pt idx="511">
                  <c:v>344.18374399999999</c:v>
                </c:pt>
                <c:pt idx="512">
                  <c:v>346.37238209999998</c:v>
                </c:pt>
                <c:pt idx="513">
                  <c:v>348.58087440000003</c:v>
                </c:pt>
                <c:pt idx="514">
                  <c:v>350.80818579999999</c:v>
                </c:pt>
                <c:pt idx="515">
                  <c:v>353.05966810000001</c:v>
                </c:pt>
                <c:pt idx="516">
                  <c:v>355.3303737</c:v>
                </c:pt>
                <c:pt idx="517">
                  <c:v>357.6222889</c:v>
                </c:pt>
                <c:pt idx="518">
                  <c:v>359.93595979999998</c:v>
                </c:pt>
                <c:pt idx="519">
                  <c:v>362.27068910000003</c:v>
                </c:pt>
                <c:pt idx="520">
                  <c:v>364.62683989999999</c:v>
                </c:pt>
                <c:pt idx="521">
                  <c:v>367.006865</c:v>
                </c:pt>
                <c:pt idx="522">
                  <c:v>369.40853040000002</c:v>
                </c:pt>
                <c:pt idx="523">
                  <c:v>371.83173620000002</c:v>
                </c:pt>
                <c:pt idx="524">
                  <c:v>374.27854029999997</c:v>
                </c:pt>
                <c:pt idx="525">
                  <c:v>376.74890670000002</c:v>
                </c:pt>
                <c:pt idx="526">
                  <c:v>379.23941660000003</c:v>
                </c:pt>
                <c:pt idx="527">
                  <c:v>381.75578769999998</c:v>
                </c:pt>
                <c:pt idx="528">
                  <c:v>384.2960678</c:v>
                </c:pt>
                <c:pt idx="529">
                  <c:v>386.85789269999998</c:v>
                </c:pt>
                <c:pt idx="530">
                  <c:v>389.44482850000003</c:v>
                </c:pt>
                <c:pt idx="531">
                  <c:v>392.05729150000002</c:v>
                </c:pt>
                <c:pt idx="532">
                  <c:v>394.69274510000002</c:v>
                </c:pt>
                <c:pt idx="533">
                  <c:v>397.35338080000002</c:v>
                </c:pt>
                <c:pt idx="534">
                  <c:v>400.03926949999999</c:v>
                </c:pt>
                <c:pt idx="535">
                  <c:v>402.75044009999999</c:v>
                </c:pt>
                <c:pt idx="536">
                  <c:v>405.48606849999999</c:v>
                </c:pt>
                <c:pt idx="537">
                  <c:v>408.24755929999998</c:v>
                </c:pt>
                <c:pt idx="538">
                  <c:v>411.03657429999998</c:v>
                </c:pt>
                <c:pt idx="539">
                  <c:v>413.84996580000001</c:v>
                </c:pt>
                <c:pt idx="540">
                  <c:v>416.69000310000001</c:v>
                </c:pt>
                <c:pt idx="541">
                  <c:v>419.5601302</c:v>
                </c:pt>
                <c:pt idx="542">
                  <c:v>422.45450970000002</c:v>
                </c:pt>
                <c:pt idx="543">
                  <c:v>425.37432480000001</c:v>
                </c:pt>
                <c:pt idx="544">
                  <c:v>428.32714499999997</c:v>
                </c:pt>
                <c:pt idx="545">
                  <c:v>431.30535500000002</c:v>
                </c:pt>
                <c:pt idx="546">
                  <c:v>434.3093361</c:v>
                </c:pt>
                <c:pt idx="547">
                  <c:v>437.34553579999999</c:v>
                </c:pt>
                <c:pt idx="548">
                  <c:v>440.41060190000002</c:v>
                </c:pt>
                <c:pt idx="549">
                  <c:v>443.50238880000001</c:v>
                </c:pt>
                <c:pt idx="550">
                  <c:v>446.62482290000003</c:v>
                </c:pt>
                <c:pt idx="551">
                  <c:v>449.77952090000002</c:v>
                </c:pt>
                <c:pt idx="552">
                  <c:v>452.96297879999997</c:v>
                </c:pt>
                <c:pt idx="553">
                  <c:v>456.1753703</c:v>
                </c:pt>
                <c:pt idx="554">
                  <c:v>459.42169039999999</c:v>
                </c:pt>
                <c:pt idx="555">
                  <c:v>462.69860269999998</c:v>
                </c:pt>
                <c:pt idx="556">
                  <c:v>466.00655610000001</c:v>
                </c:pt>
                <c:pt idx="557">
                  <c:v>469.34791239999998</c:v>
                </c:pt>
                <c:pt idx="558">
                  <c:v>472.72167109999998</c:v>
                </c:pt>
                <c:pt idx="559">
                  <c:v>476.12672179999998</c:v>
                </c:pt>
                <c:pt idx="560">
                  <c:v>479.56964190000002</c:v>
                </c:pt>
                <c:pt idx="561">
                  <c:v>483.04152349999998</c:v>
                </c:pt>
                <c:pt idx="562">
                  <c:v>486.54947970000001</c:v>
                </c:pt>
                <c:pt idx="563">
                  <c:v>490.09402979999999</c:v>
                </c:pt>
                <c:pt idx="564">
                  <c:v>493.67254250000002</c:v>
                </c:pt>
                <c:pt idx="565">
                  <c:v>497.28768020000001</c:v>
                </c:pt>
                <c:pt idx="566">
                  <c:v>500.93891939999997</c:v>
                </c:pt>
                <c:pt idx="567">
                  <c:v>504.62695280000003</c:v>
                </c:pt>
                <c:pt idx="568">
                  <c:v>508.35267900000002</c:v>
                </c:pt>
                <c:pt idx="569">
                  <c:v>512.11537480000004</c:v>
                </c:pt>
                <c:pt idx="570">
                  <c:v>515.91890130000002</c:v>
                </c:pt>
                <c:pt idx="571">
                  <c:v>519.75989140000001</c:v>
                </c:pt>
                <c:pt idx="572">
                  <c:v>523.64111260000004</c:v>
                </c:pt>
                <c:pt idx="573">
                  <c:v>527.56165229999999</c:v>
                </c:pt>
                <c:pt idx="574">
                  <c:v>531.52272700000003</c:v>
                </c:pt>
                <c:pt idx="575">
                  <c:v>535.52852789999997</c:v>
                </c:pt>
                <c:pt idx="576">
                  <c:v>539.57569460000002</c:v>
                </c:pt>
                <c:pt idx="577">
                  <c:v>543.66333380000003</c:v>
                </c:pt>
                <c:pt idx="578">
                  <c:v>547.79696569999999</c:v>
                </c:pt>
                <c:pt idx="579">
                  <c:v>551.97529010000005</c:v>
                </c:pt>
                <c:pt idx="580">
                  <c:v>556.20069100000001</c:v>
                </c:pt>
                <c:pt idx="581">
                  <c:v>560.46515309999995</c:v>
                </c:pt>
                <c:pt idx="582">
                  <c:v>564.78556709999998</c:v>
                </c:pt>
                <c:pt idx="583">
                  <c:v>569.14655789999995</c:v>
                </c:pt>
                <c:pt idx="584">
                  <c:v>573.55854520000003</c:v>
                </c:pt>
                <c:pt idx="585">
                  <c:v>578.02477869999996</c:v>
                </c:pt>
                <c:pt idx="586">
                  <c:v>582.53386599999999</c:v>
                </c:pt>
                <c:pt idx="587">
                  <c:v>587.09908170000006</c:v>
                </c:pt>
                <c:pt idx="588">
                  <c:v>591.71568200000002</c:v>
                </c:pt>
                <c:pt idx="589">
                  <c:v>596.38369560000001</c:v>
                </c:pt>
                <c:pt idx="590">
                  <c:v>601.10857720000001</c:v>
                </c:pt>
                <c:pt idx="591">
                  <c:v>605.88805590000004</c:v>
                </c:pt>
                <c:pt idx="592">
                  <c:v>610.72849789999998</c:v>
                </c:pt>
                <c:pt idx="593">
                  <c:v>615.62186039999995</c:v>
                </c:pt>
                <c:pt idx="594">
                  <c:v>620.57452369999999</c:v>
                </c:pt>
                <c:pt idx="595">
                  <c:v>625.58861200000001</c:v>
                </c:pt>
                <c:pt idx="596">
                  <c:v>630.66309360000002</c:v>
                </c:pt>
                <c:pt idx="597">
                  <c:v>635.80224940000005</c:v>
                </c:pt>
                <c:pt idx="598">
                  <c:v>641.00900009999998</c:v>
                </c:pt>
                <c:pt idx="599">
                  <c:v>646.27688890000002</c:v>
                </c:pt>
                <c:pt idx="600">
                  <c:v>651.61440400000004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70-4CB1-A943-96550BDBFB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091863517060368"/>
                  <c:y val="-0.196246719160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'fit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'fit lp'!$O$3:$O$73</c:f>
              <c:numCache>
                <c:formatCode>General</c:formatCode>
                <c:ptCount val="71"/>
                <c:pt idx="0">
                  <c:v>5.3494700000000002</c:v>
                </c:pt>
                <c:pt idx="1">
                  <c:v>5.465325354</c:v>
                </c:pt>
                <c:pt idx="2">
                  <c:v>5.5838757699999997</c:v>
                </c:pt>
                <c:pt idx="3">
                  <c:v>5.7051800779999997</c:v>
                </c:pt>
                <c:pt idx="4">
                  <c:v>5.8292980180000002</c:v>
                </c:pt>
                <c:pt idx="5">
                  <c:v>5.9562902270000002</c:v>
                </c:pt>
                <c:pt idx="6">
                  <c:v>6.0862182120000003</c:v>
                </c:pt>
                <c:pt idx="7">
                  <c:v>6.2191443230000001</c:v>
                </c:pt>
                <c:pt idx="8">
                  <c:v>6.3551317230000004</c:v>
                </c:pt>
                <c:pt idx="9">
                  <c:v>6.4942443479999996</c:v>
                </c:pt>
                <c:pt idx="10">
                  <c:v>6.636546869</c:v>
                </c:pt>
                <c:pt idx="11">
                  <c:v>6.7821072359999999</c:v>
                </c:pt>
                <c:pt idx="12">
                  <c:v>6.9310051479999997</c:v>
                </c:pt>
                <c:pt idx="13">
                  <c:v>7.0833255839999998</c:v>
                </c:pt>
                <c:pt idx="14">
                  <c:v>7.2391565389999997</c:v>
                </c:pt>
                <c:pt idx="15">
                  <c:v>7.3985891930000003</c:v>
                </c:pt>
                <c:pt idx="16">
                  <c:v>7.5617180949999998</c:v>
                </c:pt>
                <c:pt idx="17">
                  <c:v>7.7286413520000004</c:v>
                </c:pt>
                <c:pt idx="18">
                  <c:v>7.8994608409999998</c:v>
                </c:pt>
                <c:pt idx="19">
                  <c:v>8.0742824340000006</c:v>
                </c:pt>
                <c:pt idx="20">
                  <c:v>8.2532162309999997</c:v>
                </c:pt>
                <c:pt idx="21">
                  <c:v>8.4363634059999999</c:v>
                </c:pt>
                <c:pt idx="22">
                  <c:v>8.6237724030000003</c:v>
                </c:pt>
                <c:pt idx="23">
                  <c:v>8.8154723480000001</c:v>
                </c:pt>
                <c:pt idx="24">
                  <c:v>9.0114847400000002</c:v>
                </c:pt>
                <c:pt idx="25">
                  <c:v>9.2118225200000001</c:v>
                </c:pt>
                <c:pt idx="26">
                  <c:v>9.4164890640000003</c:v>
                </c:pt>
                <c:pt idx="27">
                  <c:v>9.6254770809999997</c:v>
                </c:pt>
                <c:pt idx="28">
                  <c:v>9.8387674230000002</c:v>
                </c:pt>
                <c:pt idx="29">
                  <c:v>10.05632778</c:v>
                </c:pt>
                <c:pt idx="30">
                  <c:v>10.278111279999999</c:v>
                </c:pt>
                <c:pt idx="31">
                  <c:v>10.504092290000001</c:v>
                </c:pt>
                <c:pt idx="32">
                  <c:v>10.734387330000001</c:v>
                </c:pt>
                <c:pt idx="33">
                  <c:v>10.96916115</c:v>
                </c:pt>
                <c:pt idx="34">
                  <c:v>11.20859316</c:v>
                </c:pt>
                <c:pt idx="35">
                  <c:v>11.45287881</c:v>
                </c:pt>
                <c:pt idx="36">
                  <c:v>11.702231189999999</c:v>
                </c:pt>
                <c:pt idx="37">
                  <c:v>11.95688264</c:v>
                </c:pt>
                <c:pt idx="38">
                  <c:v>12.217086589999999</c:v>
                </c:pt>
                <c:pt idx="39">
                  <c:v>12.483119500000001</c:v>
                </c:pt>
                <c:pt idx="40">
                  <c:v>12.755283009999999</c:v>
                </c:pt>
                <c:pt idx="41">
                  <c:v>13.033856350000001</c:v>
                </c:pt>
                <c:pt idx="42">
                  <c:v>13.318935010000001</c:v>
                </c:pt>
                <c:pt idx="43">
                  <c:v>13.610556600000001</c:v>
                </c:pt>
                <c:pt idx="44">
                  <c:v>13.908746020000001</c:v>
                </c:pt>
                <c:pt idx="45">
                  <c:v>14.213513969999999</c:v>
                </c:pt>
                <c:pt idx="46">
                  <c:v>14.524855260000001</c:v>
                </c:pt>
                <c:pt idx="47">
                  <c:v>14.842747040000001</c:v>
                </c:pt>
                <c:pt idx="48">
                  <c:v>15.16714679</c:v>
                </c:pt>
                <c:pt idx="49">
                  <c:v>15.49799026</c:v>
                </c:pt>
                <c:pt idx="50">
                  <c:v>15.835189059999999</c:v>
                </c:pt>
                <c:pt idx="51">
                  <c:v>16.178669299999999</c:v>
                </c:pt>
                <c:pt idx="52">
                  <c:v>16.528503539999999</c:v>
                </c:pt>
                <c:pt idx="53">
                  <c:v>16.884806579999999</c:v>
                </c:pt>
                <c:pt idx="54">
                  <c:v>17.247697500000001</c:v>
                </c:pt>
                <c:pt idx="55">
                  <c:v>17.61730008</c:v>
                </c:pt>
                <c:pt idx="56">
                  <c:v>17.993743219999999</c:v>
                </c:pt>
                <c:pt idx="57">
                  <c:v>18.377161439999998</c:v>
                </c:pt>
                <c:pt idx="58">
                  <c:v>18.767695410000002</c:v>
                </c:pt>
                <c:pt idx="59">
                  <c:v>19.165492539999999</c:v>
                </c:pt>
                <c:pt idx="60">
                  <c:v>19.570707609999999</c:v>
                </c:pt>
                <c:pt idx="61">
                  <c:v>19.983482989999999</c:v>
                </c:pt>
                <c:pt idx="62">
                  <c:v>20.403882230000001</c:v>
                </c:pt>
                <c:pt idx="63">
                  <c:v>20.831941359999998</c:v>
                </c:pt>
                <c:pt idx="64">
                  <c:v>21.267687179999999</c:v>
                </c:pt>
                <c:pt idx="65">
                  <c:v>21.711136339999999</c:v>
                </c:pt>
                <c:pt idx="66">
                  <c:v>22.162294259999999</c:v>
                </c:pt>
                <c:pt idx="67">
                  <c:v>22.621154109999999</c:v>
                </c:pt>
                <c:pt idx="68">
                  <c:v>23.08769564</c:v>
                </c:pt>
                <c:pt idx="69">
                  <c:v>23.561883869999999</c:v>
                </c:pt>
                <c:pt idx="70">
                  <c:v>24.043667750000001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70-4CB1-A943-96550BDBF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9552"/>
        <c:axId val="446020208"/>
      </c:scatterChart>
      <c:valAx>
        <c:axId val="446019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0208"/>
        <c:crossesAt val="0.1"/>
        <c:crossBetween val="midCat"/>
      </c:valAx>
      <c:valAx>
        <c:axId val="44602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G"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9552"/>
        <c:crossesAt val="0.1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'fit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'fit lp'!$N$3:$N$603</c:f>
              <c:numCache>
                <c:formatCode>General</c:formatCode>
                <c:ptCount val="601"/>
                <c:pt idx="0">
                  <c:v>0.27213900000000002</c:v>
                </c:pt>
                <c:pt idx="1">
                  <c:v>0.28414084000000001</c:v>
                </c:pt>
                <c:pt idx="2">
                  <c:v>0.29645623500000001</c:v>
                </c:pt>
                <c:pt idx="3">
                  <c:v>0.30913024300000003</c:v>
                </c:pt>
                <c:pt idx="4">
                  <c:v>0.32221333699999999</c:v>
                </c:pt>
                <c:pt idx="5">
                  <c:v>0.33576192199999999</c:v>
                </c:pt>
                <c:pt idx="6">
                  <c:v>0.34983889299999998</c:v>
                </c:pt>
                <c:pt idx="7">
                  <c:v>0.36451424700000001</c:v>
                </c:pt>
                <c:pt idx="8">
                  <c:v>0.37986573499999998</c:v>
                </c:pt>
                <c:pt idx="9">
                  <c:v>0.395979582</c:v>
                </c:pt>
                <c:pt idx="10">
                  <c:v>0.41295125500000002</c:v>
                </c:pt>
                <c:pt idx="11">
                  <c:v>0.43087186999999999</c:v>
                </c:pt>
                <c:pt idx="12">
                  <c:v>0.44978175599999998</c:v>
                </c:pt>
                <c:pt idx="13">
                  <c:v>0.46970703499999999</c:v>
                </c:pt>
                <c:pt idx="14">
                  <c:v>0.49067287199999998</c:v>
                </c:pt>
                <c:pt idx="15">
                  <c:v>0.51270326200000005</c:v>
                </c:pt>
                <c:pt idx="16">
                  <c:v>0.53582078600000005</c:v>
                </c:pt>
                <c:pt idx="17">
                  <c:v>0.56004634799999997</c:v>
                </c:pt>
                <c:pt idx="18">
                  <c:v>0.58539887800000001</c:v>
                </c:pt>
                <c:pt idx="19">
                  <c:v>0.61189501099999999</c:v>
                </c:pt>
                <c:pt idx="20">
                  <c:v>0.63954873300000004</c:v>
                </c:pt>
                <c:pt idx="21">
                  <c:v>0.66838322400000005</c:v>
                </c:pt>
                <c:pt idx="22">
                  <c:v>0.69847062199999999</c:v>
                </c:pt>
                <c:pt idx="23">
                  <c:v>0.729901358</c:v>
                </c:pt>
                <c:pt idx="24">
                  <c:v>0.76277327500000003</c:v>
                </c:pt>
                <c:pt idx="25">
                  <c:v>0.79719222599999995</c:v>
                </c:pt>
                <c:pt idx="26">
                  <c:v>0.83327271700000005</c:v>
                </c:pt>
                <c:pt idx="27">
                  <c:v>0.87113859699999996</c:v>
                </c:pt>
                <c:pt idx="28">
                  <c:v>0.91092380399999995</c:v>
                </c:pt>
                <c:pt idx="29">
                  <c:v>0.95277316899999998</c:v>
                </c:pt>
                <c:pt idx="30">
                  <c:v>0.99684327900000003</c:v>
                </c:pt>
                <c:pt idx="31">
                  <c:v>1.0432775809999999</c:v>
                </c:pt>
                <c:pt idx="32">
                  <c:v>1.092122606</c:v>
                </c:pt>
                <c:pt idx="33">
                  <c:v>1.1433927829999999</c:v>
                </c:pt>
                <c:pt idx="34">
                  <c:v>1.1970934449999999</c:v>
                </c:pt>
                <c:pt idx="35">
                  <c:v>1.25321964</c:v>
                </c:pt>
                <c:pt idx="36">
                  <c:v>1.3117548299999999</c:v>
                </c:pt>
                <c:pt idx="37">
                  <c:v>1.3726694660000001</c:v>
                </c:pt>
                <c:pt idx="38">
                  <c:v>1.435919435</c:v>
                </c:pt>
                <c:pt idx="39">
                  <c:v>1.5014443609999999</c:v>
                </c:pt>
                <c:pt idx="40">
                  <c:v>1.5691657560000001</c:v>
                </c:pt>
                <c:pt idx="41">
                  <c:v>1.6390391449999999</c:v>
                </c:pt>
                <c:pt idx="42">
                  <c:v>1.7112296520000001</c:v>
                </c:pt>
                <c:pt idx="43">
                  <c:v>1.785975992</c:v>
                </c:pt>
                <c:pt idx="44">
                  <c:v>1.863542037</c:v>
                </c:pt>
                <c:pt idx="45">
                  <c:v>1.9442191010000001</c:v>
                </c:pt>
                <c:pt idx="46">
                  <c:v>2.0283284190000002</c:v>
                </c:pt>
                <c:pt idx="47">
                  <c:v>2.11622383</c:v>
                </c:pt>
                <c:pt idx="48">
                  <c:v>2.208294676</c:v>
                </c:pt>
                <c:pt idx="49">
                  <c:v>2.3049689400000002</c:v>
                </c:pt>
                <c:pt idx="50">
                  <c:v>2.4067166430000002</c:v>
                </c:pt>
                <c:pt idx="51">
                  <c:v>2.5139807790000002</c:v>
                </c:pt>
                <c:pt idx="52">
                  <c:v>2.6269424890000002</c:v>
                </c:pt>
                <c:pt idx="53">
                  <c:v>2.745704827</c:v>
                </c:pt>
                <c:pt idx="54">
                  <c:v>2.8703589479999998</c:v>
                </c:pt>
                <c:pt idx="55">
                  <c:v>3.0009822279999998</c:v>
                </c:pt>
                <c:pt idx="56">
                  <c:v>3.1376362109999998</c:v>
                </c:pt>
                <c:pt idx="57">
                  <c:v>3.2803643469999999</c:v>
                </c:pt>
                <c:pt idx="58">
                  <c:v>3.4291895120000002</c:v>
                </c:pt>
                <c:pt idx="59">
                  <c:v>3.5841113</c:v>
                </c:pt>
                <c:pt idx="60">
                  <c:v>3.7451030520000002</c:v>
                </c:pt>
                <c:pt idx="61">
                  <c:v>3.9121718269999999</c:v>
                </c:pt>
                <c:pt idx="62">
                  <c:v>4.0855623750000003</c:v>
                </c:pt>
                <c:pt idx="63">
                  <c:v>4.2655972760000003</c:v>
                </c:pt>
                <c:pt idx="64">
                  <c:v>4.4526192360000003</c:v>
                </c:pt>
                <c:pt idx="65">
                  <c:v>4.6469924579999997</c:v>
                </c:pt>
                <c:pt idx="66">
                  <c:v>4.8491041160000004</c:v>
                </c:pt>
                <c:pt idx="67">
                  <c:v>5.0593659290000002</c:v>
                </c:pt>
                <c:pt idx="68">
                  <c:v>5.2782158470000002</c:v>
                </c:pt>
                <c:pt idx="69">
                  <c:v>5.5061198539999996</c:v>
                </c:pt>
                <c:pt idx="70">
                  <c:v>5.7435739019999996</c:v>
                </c:pt>
                <c:pt idx="71">
                  <c:v>5.9910584770000002</c:v>
                </c:pt>
                <c:pt idx="72">
                  <c:v>6.2488848089999998</c:v>
                </c:pt>
                <c:pt idx="73">
                  <c:v>6.5173144929999998</c:v>
                </c:pt>
                <c:pt idx="74">
                  <c:v>6.796602246</c:v>
                </c:pt>
                <c:pt idx="75">
                  <c:v>7.0869941399999998</c:v>
                </c:pt>
                <c:pt idx="76">
                  <c:v>7.3887256389999996</c:v>
                </c:pt>
                <c:pt idx="77">
                  <c:v>7.7020194450000004</c:v>
                </c:pt>
                <c:pt idx="78">
                  <c:v>8.0270831079999994</c:v>
                </c:pt>
                <c:pt idx="79">
                  <c:v>8.3641063980000006</c:v>
                </c:pt>
                <c:pt idx="80">
                  <c:v>8.7132584239999993</c:v>
                </c:pt>
                <c:pt idx="81">
                  <c:v>9.0747317209999991</c:v>
                </c:pt>
                <c:pt idx="82">
                  <c:v>9.4488939349999992</c:v>
                </c:pt>
                <c:pt idx="83">
                  <c:v>9.8361673700000001</c:v>
                </c:pt>
                <c:pt idx="84">
                  <c:v>10.236984809999999</c:v>
                </c:pt>
                <c:pt idx="85">
                  <c:v>10.651789429999999</c:v>
                </c:pt>
                <c:pt idx="86">
                  <c:v>11.081034620000001</c:v>
                </c:pt>
                <c:pt idx="87">
                  <c:v>11.525183780000001</c:v>
                </c:pt>
                <c:pt idx="88">
                  <c:v>11.98471011</c:v>
                </c:pt>
                <c:pt idx="89">
                  <c:v>12.46009622</c:v>
                </c:pt>
                <c:pt idx="90">
                  <c:v>12.95183376</c:v>
                </c:pt>
                <c:pt idx="91">
                  <c:v>13.46039171</c:v>
                </c:pt>
                <c:pt idx="92">
                  <c:v>13.98611313</c:v>
                </c:pt>
                <c:pt idx="93">
                  <c:v>14.52929174</c:v>
                </c:pt>
                <c:pt idx="94">
                  <c:v>15.09019756</c:v>
                </c:pt>
                <c:pt idx="95">
                  <c:v>15.669073129999999</c:v>
                </c:pt>
                <c:pt idx="96">
                  <c:v>16.26612935</c:v>
                </c:pt>
                <c:pt idx="97">
                  <c:v>16.881540820000001</c:v>
                </c:pt>
                <c:pt idx="98">
                  <c:v>17.515440869999999</c:v>
                </c:pt>
                <c:pt idx="99">
                  <c:v>18.16791602</c:v>
                </c:pt>
                <c:pt idx="100">
                  <c:v>18.838999999999999</c:v>
                </c:pt>
                <c:pt idx="101">
                  <c:v>19.52868673</c:v>
                </c:pt>
                <c:pt idx="102">
                  <c:v>20.23698757</c:v>
                </c:pt>
                <c:pt idx="103">
                  <c:v>20.96387507</c:v>
                </c:pt>
                <c:pt idx="104">
                  <c:v>21.709257860000001</c:v>
                </c:pt>
                <c:pt idx="105">
                  <c:v>22.472973169999999</c:v>
                </c:pt>
                <c:pt idx="106">
                  <c:v>23.254778760000001</c:v>
                </c:pt>
                <c:pt idx="107">
                  <c:v>24.054344069999999</c:v>
                </c:pt>
                <c:pt idx="108">
                  <c:v>24.871240610000001</c:v>
                </c:pt>
                <c:pt idx="109">
                  <c:v>25.704931500000001</c:v>
                </c:pt>
                <c:pt idx="110">
                  <c:v>26.554760120000001</c:v>
                </c:pt>
                <c:pt idx="111">
                  <c:v>27.420106059999998</c:v>
                </c:pt>
                <c:pt idx="112">
                  <c:v>28.300923879999999</c:v>
                </c:pt>
                <c:pt idx="113">
                  <c:v>29.19731333</c:v>
                </c:pt>
                <c:pt idx="114">
                  <c:v>30.109361369999998</c:v>
                </c:pt>
                <c:pt idx="115">
                  <c:v>31.03714094</c:v>
                </c:pt>
                <c:pt idx="116">
                  <c:v>31.98070963</c:v>
                </c:pt>
                <c:pt idx="117">
                  <c:v>32.940108350000003</c:v>
                </c:pt>
                <c:pt idx="118">
                  <c:v>33.915359770000002</c:v>
                </c:pt>
                <c:pt idx="119">
                  <c:v>34.906466760000001</c:v>
                </c:pt>
                <c:pt idx="120">
                  <c:v>35.913410689999999</c:v>
                </c:pt>
                <c:pt idx="121">
                  <c:v>36.936084540000003</c:v>
                </c:pt>
                <c:pt idx="122">
                  <c:v>37.974077340000001</c:v>
                </c:pt>
                <c:pt idx="123">
                  <c:v>39.026832570000003</c:v>
                </c:pt>
                <c:pt idx="124">
                  <c:v>40.093701039999999</c:v>
                </c:pt>
                <c:pt idx="125">
                  <c:v>41.173932370000003</c:v>
                </c:pt>
                <c:pt idx="126">
                  <c:v>42.266665740000001</c:v>
                </c:pt>
                <c:pt idx="127">
                  <c:v>43.370919919999999</c:v>
                </c:pt>
                <c:pt idx="128">
                  <c:v>44.485582530000002</c:v>
                </c:pt>
                <c:pt idx="129">
                  <c:v>45.60939844</c:v>
                </c:pt>
                <c:pt idx="130">
                  <c:v>46.740957190000003</c:v>
                </c:pt>
                <c:pt idx="131">
                  <c:v>47.878829000000003</c:v>
                </c:pt>
                <c:pt idx="132">
                  <c:v>49.02204098</c:v>
                </c:pt>
                <c:pt idx="133">
                  <c:v>50.169692400000002</c:v>
                </c:pt>
                <c:pt idx="134">
                  <c:v>51.320811280000001</c:v>
                </c:pt>
                <c:pt idx="135">
                  <c:v>52.474350180000002</c:v>
                </c:pt>
                <c:pt idx="136">
                  <c:v>53.62918183</c:v>
                </c:pt>
                <c:pt idx="137">
                  <c:v>54.78409448</c:v>
                </c:pt>
                <c:pt idx="138">
                  <c:v>55.937787020000002</c:v>
                </c:pt>
                <c:pt idx="139">
                  <c:v>57.088863850000003</c:v>
                </c:pt>
                <c:pt idx="140">
                  <c:v>58.235829389999999</c:v>
                </c:pt>
                <c:pt idx="141">
                  <c:v>59.377278959999998</c:v>
                </c:pt>
                <c:pt idx="142">
                  <c:v>60.512537950000002</c:v>
                </c:pt>
                <c:pt idx="143">
                  <c:v>61.641170510000002</c:v>
                </c:pt>
                <c:pt idx="144">
                  <c:v>62.762806529999999</c:v>
                </c:pt>
                <c:pt idx="145">
                  <c:v>63.87715317</c:v>
                </c:pt>
                <c:pt idx="146">
                  <c:v>64.984007509999998</c:v>
                </c:pt>
                <c:pt idx="147">
                  <c:v>66.083270639999995</c:v>
                </c:pt>
                <c:pt idx="148">
                  <c:v>67.174963030000001</c:v>
                </c:pt>
                <c:pt idx="149">
                  <c:v>68.259241529999997</c:v>
                </c:pt>
                <c:pt idx="150">
                  <c:v>69.336418030000004</c:v>
                </c:pt>
                <c:pt idx="151">
                  <c:v>70.40675023</c:v>
                </c:pt>
                <c:pt idx="152">
                  <c:v>71.469709870000003</c:v>
                </c:pt>
                <c:pt idx="153">
                  <c:v>72.524574009999995</c:v>
                </c:pt>
                <c:pt idx="154">
                  <c:v>73.570646330000002</c:v>
                </c:pt>
                <c:pt idx="155">
                  <c:v>74.607264799999996</c:v>
                </c:pt>
                <c:pt idx="156">
                  <c:v>75.633810150000002</c:v>
                </c:pt>
                <c:pt idx="157">
                  <c:v>76.649715360000002</c:v>
                </c:pt>
                <c:pt idx="158">
                  <c:v>77.654476079999995</c:v>
                </c:pt>
                <c:pt idx="159">
                  <c:v>78.647662260000004</c:v>
                </c:pt>
                <c:pt idx="160">
                  <c:v>79.628930920000002</c:v>
                </c:pt>
                <c:pt idx="161">
                  <c:v>80.59797623</c:v>
                </c:pt>
                <c:pt idx="162">
                  <c:v>81.554335010000003</c:v>
                </c:pt>
                <c:pt idx="163">
                  <c:v>82.497561849999997</c:v>
                </c:pt>
                <c:pt idx="164">
                  <c:v>83.427301979999996</c:v>
                </c:pt>
                <c:pt idx="165">
                  <c:v>84.343305959999995</c:v>
                </c:pt>
                <c:pt idx="166">
                  <c:v>85.245445700000005</c:v>
                </c:pt>
                <c:pt idx="167">
                  <c:v>86.133732179999996</c:v>
                </c:pt>
                <c:pt idx="168">
                  <c:v>87.008334930000004</c:v>
                </c:pt>
                <c:pt idx="169">
                  <c:v>87.869603339999998</c:v>
                </c:pt>
                <c:pt idx="170">
                  <c:v>88.718090040000007</c:v>
                </c:pt>
                <c:pt idx="171">
                  <c:v>89.554345479999995</c:v>
                </c:pt>
                <c:pt idx="172">
                  <c:v>90.37818738</c:v>
                </c:pt>
                <c:pt idx="173">
                  <c:v>91.189301740000005</c:v>
                </c:pt>
                <c:pt idx="174">
                  <c:v>91.987471799999994</c:v>
                </c:pt>
                <c:pt idx="175">
                  <c:v>92.772592790000004</c:v>
                </c:pt>
                <c:pt idx="176">
                  <c:v>93.544688120000004</c:v>
                </c:pt>
                <c:pt idx="177">
                  <c:v>94.303927270000003</c:v>
                </c:pt>
                <c:pt idx="178">
                  <c:v>95.050645309999993</c:v>
                </c:pt>
                <c:pt idx="179">
                  <c:v>95.785364349999995</c:v>
                </c:pt>
                <c:pt idx="180">
                  <c:v>96.508817030000003</c:v>
                </c:pt>
                <c:pt idx="181">
                  <c:v>97.221716110000003</c:v>
                </c:pt>
                <c:pt idx="182">
                  <c:v>97.923941970000001</c:v>
                </c:pt>
                <c:pt idx="183">
                  <c:v>98.615205189999998</c:v>
                </c:pt>
                <c:pt idx="184">
                  <c:v>99.295296710000002</c:v>
                </c:pt>
                <c:pt idx="185">
                  <c:v>99.964100149999993</c:v>
                </c:pt>
                <c:pt idx="186">
                  <c:v>100.62160540000001</c:v>
                </c:pt>
                <c:pt idx="187">
                  <c:v>101.2679237</c:v>
                </c:pt>
                <c:pt idx="188">
                  <c:v>101.9033037</c:v>
                </c:pt>
                <c:pt idx="189">
                  <c:v>102.5281497</c:v>
                </c:pt>
                <c:pt idx="190">
                  <c:v>103.1430412</c:v>
                </c:pt>
                <c:pt idx="191">
                  <c:v>103.7485664</c:v>
                </c:pt>
                <c:pt idx="192">
                  <c:v>104.3447286</c:v>
                </c:pt>
                <c:pt idx="193">
                  <c:v>104.9314361</c:v>
                </c:pt>
                <c:pt idx="194">
                  <c:v>105.508689</c:v>
                </c:pt>
                <c:pt idx="195">
                  <c:v>106.0765921</c:v>
                </c:pt>
                <c:pt idx="196">
                  <c:v>106.6353694</c:v>
                </c:pt>
                <c:pt idx="197">
                  <c:v>107.18537929999999</c:v>
                </c:pt>
                <c:pt idx="198">
                  <c:v>107.7271315</c:v>
                </c:pt>
                <c:pt idx="199">
                  <c:v>108.2613058</c:v>
                </c:pt>
                <c:pt idx="200">
                  <c:v>108.7887722</c:v>
                </c:pt>
                <c:pt idx="201">
                  <c:v>109.3103648</c:v>
                </c:pt>
                <c:pt idx="202">
                  <c:v>109.8260873</c:v>
                </c:pt>
                <c:pt idx="203">
                  <c:v>110.3357542</c:v>
                </c:pt>
                <c:pt idx="204">
                  <c:v>110.839231</c:v>
                </c:pt>
                <c:pt idx="205">
                  <c:v>111.3364412</c:v>
                </c:pt>
                <c:pt idx="206">
                  <c:v>111.82737590000001</c:v>
                </c:pt>
                <c:pt idx="207">
                  <c:v>112.31210249999999</c:v>
                </c:pt>
                <c:pt idx="208">
                  <c:v>112.79077580000001</c:v>
                </c:pt>
                <c:pt idx="209">
                  <c:v>113.26364909999999</c:v>
                </c:pt>
                <c:pt idx="210">
                  <c:v>113.7310868</c:v>
                </c:pt>
                <c:pt idx="211">
                  <c:v>114.1934559</c:v>
                </c:pt>
                <c:pt idx="212">
                  <c:v>114.6507393</c:v>
                </c:pt>
                <c:pt idx="213">
                  <c:v>115.10285450000001</c:v>
                </c:pt>
                <c:pt idx="214">
                  <c:v>115.5497747</c:v>
                </c:pt>
                <c:pt idx="215">
                  <c:v>115.99153680000001</c:v>
                </c:pt>
                <c:pt idx="216">
                  <c:v>116.4282505</c:v>
                </c:pt>
                <c:pt idx="217">
                  <c:v>116.8601075</c:v>
                </c:pt>
                <c:pt idx="218">
                  <c:v>117.28739280000001</c:v>
                </c:pt>
                <c:pt idx="219">
                  <c:v>117.71049549999999</c:v>
                </c:pt>
                <c:pt idx="220">
                  <c:v>118.1299221</c:v>
                </c:pt>
                <c:pt idx="221">
                  <c:v>118.5461586</c:v>
                </c:pt>
                <c:pt idx="222">
                  <c:v>118.959188</c:v>
                </c:pt>
                <c:pt idx="223">
                  <c:v>119.3688806</c:v>
                </c:pt>
                <c:pt idx="224">
                  <c:v>119.7751409</c:v>
                </c:pt>
                <c:pt idx="225">
                  <c:v>120.17791250000001</c:v>
                </c:pt>
                <c:pt idx="226">
                  <c:v>120.5771845</c:v>
                </c:pt>
                <c:pt idx="227">
                  <c:v>120.9729974</c:v>
                </c:pt>
                <c:pt idx="228">
                  <c:v>121.3654509</c:v>
                </c:pt>
                <c:pt idx="229">
                  <c:v>121.754711</c:v>
                </c:pt>
                <c:pt idx="230">
                  <c:v>122.1410194</c:v>
                </c:pt>
                <c:pt idx="231">
                  <c:v>122.52462610000001</c:v>
                </c:pt>
                <c:pt idx="232">
                  <c:v>122.9055508</c:v>
                </c:pt>
                <c:pt idx="233">
                  <c:v>123.2837811</c:v>
                </c:pt>
                <c:pt idx="234">
                  <c:v>123.6593496</c:v>
                </c:pt>
                <c:pt idx="235">
                  <c:v>124.03234</c:v>
                </c:pt>
                <c:pt idx="236">
                  <c:v>124.4028938</c:v>
                </c:pt>
                <c:pt idx="237">
                  <c:v>124.7712179</c:v>
                </c:pt>
                <c:pt idx="238">
                  <c:v>125.1375929</c:v>
                </c:pt>
                <c:pt idx="239">
                  <c:v>125.5023819</c:v>
                </c:pt>
                <c:pt idx="240">
                  <c:v>125.8660404</c:v>
                </c:pt>
                <c:pt idx="241">
                  <c:v>126.2289956</c:v>
                </c:pt>
                <c:pt idx="242">
                  <c:v>126.5912263</c:v>
                </c:pt>
                <c:pt idx="243">
                  <c:v>126.9526006</c:v>
                </c:pt>
                <c:pt idx="244">
                  <c:v>127.3130006</c:v>
                </c:pt>
                <c:pt idx="245">
                  <c:v>127.6723253</c:v>
                </c:pt>
                <c:pt idx="246">
                  <c:v>128.0304941</c:v>
                </c:pt>
                <c:pt idx="247">
                  <c:v>128.38744929999999</c:v>
                </c:pt>
                <c:pt idx="248">
                  <c:v>128.7431607</c:v>
                </c:pt>
                <c:pt idx="249">
                  <c:v>129.09762929999999</c:v>
                </c:pt>
                <c:pt idx="250">
                  <c:v>129.45089179999999</c:v>
                </c:pt>
                <c:pt idx="251">
                  <c:v>129.80299350000001</c:v>
                </c:pt>
                <c:pt idx="252">
                  <c:v>130.15388759999999</c:v>
                </c:pt>
                <c:pt idx="253">
                  <c:v>130.5035207</c:v>
                </c:pt>
                <c:pt idx="254">
                  <c:v>130.85186730000001</c:v>
                </c:pt>
                <c:pt idx="255">
                  <c:v>131.19893300000001</c:v>
                </c:pt>
                <c:pt idx="256">
                  <c:v>131.54476</c:v>
                </c:pt>
                <c:pt idx="257">
                  <c:v>131.88943140000001</c:v>
                </c:pt>
                <c:pt idx="258">
                  <c:v>132.2330771</c:v>
                </c:pt>
                <c:pt idx="259">
                  <c:v>132.5758797</c:v>
                </c:pt>
                <c:pt idx="260">
                  <c:v>132.918081</c:v>
                </c:pt>
                <c:pt idx="261">
                  <c:v>133.259919</c:v>
                </c:pt>
                <c:pt idx="262">
                  <c:v>133.6014059</c:v>
                </c:pt>
                <c:pt idx="263">
                  <c:v>133.94250940000001</c:v>
                </c:pt>
                <c:pt idx="264">
                  <c:v>134.28322170000001</c:v>
                </c:pt>
                <c:pt idx="265">
                  <c:v>134.62356310000001</c:v>
                </c:pt>
                <c:pt idx="266">
                  <c:v>134.96358599999999</c:v>
                </c:pt>
                <c:pt idx="267">
                  <c:v>135.30337900000001</c:v>
                </c:pt>
                <c:pt idx="268">
                  <c:v>135.6430723</c:v>
                </c:pt>
                <c:pt idx="269">
                  <c:v>135.98284240000001</c:v>
                </c:pt>
                <c:pt idx="270">
                  <c:v>136.30355109999999</c:v>
                </c:pt>
                <c:pt idx="271">
                  <c:v>136.6271783</c:v>
                </c:pt>
                <c:pt idx="272">
                  <c:v>136.95356190000001</c:v>
                </c:pt>
                <c:pt idx="273">
                  <c:v>137.2825081</c:v>
                </c:pt>
                <c:pt idx="274">
                  <c:v>137.61379890000001</c:v>
                </c:pt>
                <c:pt idx="275">
                  <c:v>137.94728050000001</c:v>
                </c:pt>
                <c:pt idx="276">
                  <c:v>138.28279839999999</c:v>
                </c:pt>
                <c:pt idx="277">
                  <c:v>138.62021770000001</c:v>
                </c:pt>
                <c:pt idx="278">
                  <c:v>138.95942289999999</c:v>
                </c:pt>
                <c:pt idx="279">
                  <c:v>139.30037400000001</c:v>
                </c:pt>
                <c:pt idx="280">
                  <c:v>139.6430158</c:v>
                </c:pt>
                <c:pt idx="281">
                  <c:v>139.9872154</c:v>
                </c:pt>
                <c:pt idx="282">
                  <c:v>140.33295240000001</c:v>
                </c:pt>
                <c:pt idx="283">
                  <c:v>140.68016919999999</c:v>
                </c:pt>
                <c:pt idx="284">
                  <c:v>141.02864149999999</c:v>
                </c:pt>
                <c:pt idx="285">
                  <c:v>141.3784435</c:v>
                </c:pt>
                <c:pt idx="286">
                  <c:v>141.72941489999999</c:v>
                </c:pt>
                <c:pt idx="287">
                  <c:v>142.08167230000001</c:v>
                </c:pt>
                <c:pt idx="288">
                  <c:v>142.43518409999999</c:v>
                </c:pt>
                <c:pt idx="289">
                  <c:v>142.78993980000001</c:v>
                </c:pt>
                <c:pt idx="290">
                  <c:v>143.1460874</c:v>
                </c:pt>
                <c:pt idx="291">
                  <c:v>143.50361219999999</c:v>
                </c:pt>
                <c:pt idx="292">
                  <c:v>143.86258749999999</c:v>
                </c:pt>
                <c:pt idx="293">
                  <c:v>144.22289689999999</c:v>
                </c:pt>
                <c:pt idx="294">
                  <c:v>144.58446950000001</c:v>
                </c:pt>
                <c:pt idx="295">
                  <c:v>144.94732780000001</c:v>
                </c:pt>
                <c:pt idx="296">
                  <c:v>145.31163749999999</c:v>
                </c:pt>
                <c:pt idx="297">
                  <c:v>145.67715150000001</c:v>
                </c:pt>
                <c:pt idx="298">
                  <c:v>146.04404959999999</c:v>
                </c:pt>
                <c:pt idx="299">
                  <c:v>146.41252660000001</c:v>
                </c:pt>
                <c:pt idx="300">
                  <c:v>146.7824478</c:v>
                </c:pt>
                <c:pt idx="301">
                  <c:v>147.15395889999999</c:v>
                </c:pt>
                <c:pt idx="302">
                  <c:v>147.52723169999999</c:v>
                </c:pt>
                <c:pt idx="303">
                  <c:v>147.9018552</c:v>
                </c:pt>
                <c:pt idx="304">
                  <c:v>148.27792729999999</c:v>
                </c:pt>
                <c:pt idx="305">
                  <c:v>148.65556939999999</c:v>
                </c:pt>
                <c:pt idx="306">
                  <c:v>149.0345753</c:v>
                </c:pt>
                <c:pt idx="307">
                  <c:v>149.41503750000001</c:v>
                </c:pt>
                <c:pt idx="308">
                  <c:v>149.7967917</c:v>
                </c:pt>
                <c:pt idx="309">
                  <c:v>150.17989779999999</c:v>
                </c:pt>
                <c:pt idx="310">
                  <c:v>150.56450240000001</c:v>
                </c:pt>
                <c:pt idx="311">
                  <c:v>150.95055400000001</c:v>
                </c:pt>
                <c:pt idx="312">
                  <c:v>151.33764439999999</c:v>
                </c:pt>
                <c:pt idx="313">
                  <c:v>151.72535819999999</c:v>
                </c:pt>
                <c:pt idx="314">
                  <c:v>152.11362220000001</c:v>
                </c:pt>
                <c:pt idx="315">
                  <c:v>152.5020183</c:v>
                </c:pt>
                <c:pt idx="316">
                  <c:v>152.89004299999999</c:v>
                </c:pt>
                <c:pt idx="317">
                  <c:v>153.27775249999999</c:v>
                </c:pt>
                <c:pt idx="318">
                  <c:v>153.66485249999999</c:v>
                </c:pt>
                <c:pt idx="319">
                  <c:v>154.05096499999999</c:v>
                </c:pt>
                <c:pt idx="320">
                  <c:v>154.43598800000001</c:v>
                </c:pt>
                <c:pt idx="321">
                  <c:v>154.81999239999999</c:v>
                </c:pt>
                <c:pt idx="322">
                  <c:v>155.20363130000001</c:v>
                </c:pt>
                <c:pt idx="323">
                  <c:v>155.58742190000001</c:v>
                </c:pt>
                <c:pt idx="324">
                  <c:v>155.9722725</c:v>
                </c:pt>
                <c:pt idx="325">
                  <c:v>156.35842</c:v>
                </c:pt>
                <c:pt idx="326">
                  <c:v>156.74672630000001</c:v>
                </c:pt>
                <c:pt idx="327">
                  <c:v>157.13772420000001</c:v>
                </c:pt>
                <c:pt idx="328">
                  <c:v>157.53170679999999</c:v>
                </c:pt>
                <c:pt idx="329">
                  <c:v>157.92944900000001</c:v>
                </c:pt>
                <c:pt idx="330">
                  <c:v>158.3306</c:v>
                </c:pt>
                <c:pt idx="331">
                  <c:v>158.73528479999999</c:v>
                </c:pt>
                <c:pt idx="332">
                  <c:v>159.14334880000001</c:v>
                </c:pt>
                <c:pt idx="333">
                  <c:v>159.55401900000001</c:v>
                </c:pt>
                <c:pt idx="334">
                  <c:v>159.96646459999999</c:v>
                </c:pt>
                <c:pt idx="335">
                  <c:v>160.38025590000001</c:v>
                </c:pt>
                <c:pt idx="336">
                  <c:v>160.79522689999999</c:v>
                </c:pt>
                <c:pt idx="337">
                  <c:v>161.21055630000001</c:v>
                </c:pt>
                <c:pt idx="338">
                  <c:v>161.62589729999999</c:v>
                </c:pt>
                <c:pt idx="339">
                  <c:v>162.04132799999999</c:v>
                </c:pt>
                <c:pt idx="340">
                  <c:v>162.46300489999999</c:v>
                </c:pt>
                <c:pt idx="341">
                  <c:v>162.88750479999999</c:v>
                </c:pt>
                <c:pt idx="342">
                  <c:v>163.31480160000001</c:v>
                </c:pt>
                <c:pt idx="343">
                  <c:v>163.74488030000001</c:v>
                </c:pt>
                <c:pt idx="344">
                  <c:v>164.1781407</c:v>
                </c:pt>
                <c:pt idx="345">
                  <c:v>164.61455889999999</c:v>
                </c:pt>
                <c:pt idx="346">
                  <c:v>165.0537635</c:v>
                </c:pt>
                <c:pt idx="347">
                  <c:v>165.4962879</c:v>
                </c:pt>
                <c:pt idx="348">
                  <c:v>165.9422204</c:v>
                </c:pt>
                <c:pt idx="349">
                  <c:v>166.3916605</c:v>
                </c:pt>
                <c:pt idx="350">
                  <c:v>166.84440050000001</c:v>
                </c:pt>
                <c:pt idx="351">
                  <c:v>167.30067360000001</c:v>
                </c:pt>
                <c:pt idx="352">
                  <c:v>167.76058860000001</c:v>
                </c:pt>
                <c:pt idx="353">
                  <c:v>168.2241539</c:v>
                </c:pt>
                <c:pt idx="354">
                  <c:v>168.69160980000001</c:v>
                </c:pt>
                <c:pt idx="355">
                  <c:v>169.16289230000001</c:v>
                </c:pt>
                <c:pt idx="356">
                  <c:v>169.63796919999999</c:v>
                </c:pt>
                <c:pt idx="357">
                  <c:v>170.11717200000001</c:v>
                </c:pt>
                <c:pt idx="358">
                  <c:v>170.6006142</c:v>
                </c:pt>
                <c:pt idx="359">
                  <c:v>171.08819890000001</c:v>
                </c:pt>
                <c:pt idx="360">
                  <c:v>171.5799016</c:v>
                </c:pt>
                <c:pt idx="361">
                  <c:v>172.075943</c:v>
                </c:pt>
                <c:pt idx="362">
                  <c:v>172.57643680000001</c:v>
                </c:pt>
                <c:pt idx="363">
                  <c:v>173.0815915</c:v>
                </c:pt>
                <c:pt idx="364">
                  <c:v>173.59119999999999</c:v>
                </c:pt>
                <c:pt idx="365">
                  <c:v>174.10523760000001</c:v>
                </c:pt>
                <c:pt idx="366">
                  <c:v>174.6241239</c:v>
                </c:pt>
                <c:pt idx="367">
                  <c:v>175.1479071</c:v>
                </c:pt>
                <c:pt idx="368">
                  <c:v>175.6764929</c:v>
                </c:pt>
                <c:pt idx="369">
                  <c:v>176.21020830000001</c:v>
                </c:pt>
                <c:pt idx="370">
                  <c:v>176.7490348</c:v>
                </c:pt>
                <c:pt idx="371">
                  <c:v>177.29244929999999</c:v>
                </c:pt>
                <c:pt idx="372">
                  <c:v>177.84160729999999</c:v>
                </c:pt>
                <c:pt idx="373">
                  <c:v>178.39591659999999</c:v>
                </c:pt>
                <c:pt idx="374">
                  <c:v>178.95523929999999</c:v>
                </c:pt>
                <c:pt idx="375">
                  <c:v>179.52025090000001</c:v>
                </c:pt>
                <c:pt idx="376">
                  <c:v>180.09094329999999</c:v>
                </c:pt>
                <c:pt idx="377">
                  <c:v>180.66684420000001</c:v>
                </c:pt>
                <c:pt idx="378">
                  <c:v>181.24866220000001</c:v>
                </c:pt>
                <c:pt idx="379">
                  <c:v>181.83651209999999</c:v>
                </c:pt>
                <c:pt idx="380">
                  <c:v>182.42960650000001</c:v>
                </c:pt>
                <c:pt idx="381">
                  <c:v>183.02877580000001</c:v>
                </c:pt>
                <c:pt idx="382">
                  <c:v>183.634176</c:v>
                </c:pt>
                <c:pt idx="383">
                  <c:v>184.24553520000001</c:v>
                </c:pt>
                <c:pt idx="384">
                  <c:v>184.86283159999999</c:v>
                </c:pt>
                <c:pt idx="385">
                  <c:v>185.48657560000001</c:v>
                </c:pt>
                <c:pt idx="386">
                  <c:v>186.1163756</c:v>
                </c:pt>
                <c:pt idx="387">
                  <c:v>186.75285450000001</c:v>
                </c:pt>
                <c:pt idx="388">
                  <c:v>187.39559059999999</c:v>
                </c:pt>
                <c:pt idx="389">
                  <c:v>188.04455899999999</c:v>
                </c:pt>
                <c:pt idx="390">
                  <c:v>188.70076109999999</c:v>
                </c:pt>
                <c:pt idx="391">
                  <c:v>189.3635003</c:v>
                </c:pt>
                <c:pt idx="392">
                  <c:v>190.0330151</c:v>
                </c:pt>
                <c:pt idx="393">
                  <c:v>190.70913279999999</c:v>
                </c:pt>
                <c:pt idx="394">
                  <c:v>191.39220879999999</c:v>
                </c:pt>
                <c:pt idx="395">
                  <c:v>192.08236740000001</c:v>
                </c:pt>
                <c:pt idx="396">
                  <c:v>192.7795624</c:v>
                </c:pt>
                <c:pt idx="397">
                  <c:v>193.4839953</c:v>
                </c:pt>
                <c:pt idx="398">
                  <c:v>194.1957204</c:v>
                </c:pt>
                <c:pt idx="399">
                  <c:v>194.91483729999999</c:v>
                </c:pt>
                <c:pt idx="400">
                  <c:v>195.64152379999999</c:v>
                </c:pt>
                <c:pt idx="401">
                  <c:v>196.37502119999999</c:v>
                </c:pt>
                <c:pt idx="402">
                  <c:v>197.11694750000001</c:v>
                </c:pt>
                <c:pt idx="403">
                  <c:v>197.86585590000001</c:v>
                </c:pt>
                <c:pt idx="404">
                  <c:v>198.62264959999999</c:v>
                </c:pt>
                <c:pt idx="405">
                  <c:v>199.387621</c:v>
                </c:pt>
                <c:pt idx="406">
                  <c:v>200.16031419999999</c:v>
                </c:pt>
                <c:pt idx="407">
                  <c:v>200.94095239999999</c:v>
                </c:pt>
                <c:pt idx="408">
                  <c:v>201.72931779999999</c:v>
                </c:pt>
                <c:pt idx="409">
                  <c:v>202.5261318</c:v>
                </c:pt>
                <c:pt idx="410">
                  <c:v>203.33162960000001</c:v>
                </c:pt>
                <c:pt idx="411">
                  <c:v>204.14510319999999</c:v>
                </c:pt>
                <c:pt idx="412">
                  <c:v>204.96650919999999</c:v>
                </c:pt>
                <c:pt idx="413">
                  <c:v>205.7970608</c:v>
                </c:pt>
                <c:pt idx="414">
                  <c:v>206.63614329999999</c:v>
                </c:pt>
                <c:pt idx="415">
                  <c:v>207.4833051</c:v>
                </c:pt>
                <c:pt idx="416">
                  <c:v>208.33958910000001</c:v>
                </c:pt>
                <c:pt idx="417">
                  <c:v>209.2046417</c:v>
                </c:pt>
                <c:pt idx="418">
                  <c:v>210.07898170000001</c:v>
                </c:pt>
                <c:pt idx="419">
                  <c:v>210.96186589999999</c:v>
                </c:pt>
                <c:pt idx="420">
                  <c:v>211.8537556</c:v>
                </c:pt>
                <c:pt idx="421">
                  <c:v>212.75543870000001</c:v>
                </c:pt>
                <c:pt idx="422">
                  <c:v>213.6659875</c:v>
                </c:pt>
                <c:pt idx="423">
                  <c:v>214.58569869999999</c:v>
                </c:pt>
                <c:pt idx="424">
                  <c:v>215.51499459999999</c:v>
                </c:pt>
                <c:pt idx="425">
                  <c:v>216.4540934</c:v>
                </c:pt>
                <c:pt idx="426">
                  <c:v>217.4026686</c:v>
                </c:pt>
                <c:pt idx="427">
                  <c:v>218.36094929999999</c:v>
                </c:pt>
                <c:pt idx="428">
                  <c:v>219.32876429999999</c:v>
                </c:pt>
                <c:pt idx="429">
                  <c:v>220.30677700000001</c:v>
                </c:pt>
                <c:pt idx="430">
                  <c:v>221.29460560000001</c:v>
                </c:pt>
                <c:pt idx="431">
                  <c:v>222.29290510000001</c:v>
                </c:pt>
                <c:pt idx="432">
                  <c:v>223.30085930000001</c:v>
                </c:pt>
                <c:pt idx="433">
                  <c:v>224.31896230000001</c:v>
                </c:pt>
                <c:pt idx="434">
                  <c:v>225.34842699999999</c:v>
                </c:pt>
                <c:pt idx="435">
                  <c:v>226.38721409999999</c:v>
                </c:pt>
                <c:pt idx="436">
                  <c:v>227.43673190000001</c:v>
                </c:pt>
                <c:pt idx="437">
                  <c:v>228.49776639999999</c:v>
                </c:pt>
                <c:pt idx="438">
                  <c:v>229.5687728</c:v>
                </c:pt>
                <c:pt idx="439">
                  <c:v>230.6502696</c:v>
                </c:pt>
                <c:pt idx="440">
                  <c:v>231.7430449</c:v>
                </c:pt>
                <c:pt idx="441">
                  <c:v>232.84745939999999</c:v>
                </c:pt>
                <c:pt idx="442">
                  <c:v>233.9624464</c:v>
                </c:pt>
                <c:pt idx="443">
                  <c:v>235.08871500000001</c:v>
                </c:pt>
                <c:pt idx="444">
                  <c:v>236.22659239999999</c:v>
                </c:pt>
                <c:pt idx="445">
                  <c:v>237.3750459</c:v>
                </c:pt>
                <c:pt idx="446">
                  <c:v>238.53598460000001</c:v>
                </c:pt>
                <c:pt idx="447">
                  <c:v>239.7081149</c:v>
                </c:pt>
                <c:pt idx="448">
                  <c:v>240.89198260000001</c:v>
                </c:pt>
                <c:pt idx="449">
                  <c:v>242.0878529</c:v>
                </c:pt>
                <c:pt idx="450">
                  <c:v>243.29527229999999</c:v>
                </c:pt>
                <c:pt idx="451">
                  <c:v>244.51493139999999</c:v>
                </c:pt>
                <c:pt idx="452">
                  <c:v>245.7470299</c:v>
                </c:pt>
                <c:pt idx="453">
                  <c:v>246.99127780000001</c:v>
                </c:pt>
                <c:pt idx="454">
                  <c:v>248.246973</c:v>
                </c:pt>
                <c:pt idx="455">
                  <c:v>249.51624279999999</c:v>
                </c:pt>
                <c:pt idx="456">
                  <c:v>250.79795189999999</c:v>
                </c:pt>
                <c:pt idx="457">
                  <c:v>252.09223560000001</c:v>
                </c:pt>
                <c:pt idx="458">
                  <c:v>253.3987798</c:v>
                </c:pt>
                <c:pt idx="459">
                  <c:v>254.71837880000001</c:v>
                </c:pt>
                <c:pt idx="460">
                  <c:v>256.05188720000001</c:v>
                </c:pt>
                <c:pt idx="461">
                  <c:v>257.39803180000001</c:v>
                </c:pt>
                <c:pt idx="462">
                  <c:v>258.75629099999998</c:v>
                </c:pt>
                <c:pt idx="463">
                  <c:v>260.12897079999999</c:v>
                </c:pt>
                <c:pt idx="464">
                  <c:v>261.51538790000001</c:v>
                </c:pt>
                <c:pt idx="465">
                  <c:v>262.9149228</c:v>
                </c:pt>
                <c:pt idx="466">
                  <c:v>264.3278613</c:v>
                </c:pt>
                <c:pt idx="467">
                  <c:v>265.75552640000001</c:v>
                </c:pt>
                <c:pt idx="468">
                  <c:v>267.19639219999999</c:v>
                </c:pt>
                <c:pt idx="469">
                  <c:v>268.6506066</c:v>
                </c:pt>
                <c:pt idx="470">
                  <c:v>270.12092869999998</c:v>
                </c:pt>
                <c:pt idx="471">
                  <c:v>271.60455510000003</c:v>
                </c:pt>
                <c:pt idx="472">
                  <c:v>273.1018244</c:v>
                </c:pt>
                <c:pt idx="473">
                  <c:v>274.61428740000002</c:v>
                </c:pt>
                <c:pt idx="474">
                  <c:v>276.14103679999999</c:v>
                </c:pt>
                <c:pt idx="475">
                  <c:v>277.6833585</c:v>
                </c:pt>
                <c:pt idx="476">
                  <c:v>279.24029530000001</c:v>
                </c:pt>
                <c:pt idx="477">
                  <c:v>280.8121003</c:v>
                </c:pt>
                <c:pt idx="478">
                  <c:v>282.39878060000001</c:v>
                </c:pt>
                <c:pt idx="479">
                  <c:v>284.00131060000001</c:v>
                </c:pt>
                <c:pt idx="480">
                  <c:v>285.61869510000002</c:v>
                </c:pt>
                <c:pt idx="481">
                  <c:v>287.25165459999999</c:v>
                </c:pt>
                <c:pt idx="482">
                  <c:v>288.90144370000002</c:v>
                </c:pt>
                <c:pt idx="483">
                  <c:v>290.56549919999998</c:v>
                </c:pt>
                <c:pt idx="484">
                  <c:v>292.2467322</c:v>
                </c:pt>
                <c:pt idx="485">
                  <c:v>293.94313299999999</c:v>
                </c:pt>
                <c:pt idx="486">
                  <c:v>295.65620960000001</c:v>
                </c:pt>
                <c:pt idx="487">
                  <c:v>297.38565510000001</c:v>
                </c:pt>
                <c:pt idx="488">
                  <c:v>299.1318756</c:v>
                </c:pt>
                <c:pt idx="489">
                  <c:v>300.8939178</c:v>
                </c:pt>
                <c:pt idx="490">
                  <c:v>302.67360309999998</c:v>
                </c:pt>
                <c:pt idx="491">
                  <c:v>304.46937350000002</c:v>
                </c:pt>
                <c:pt idx="492">
                  <c:v>306.28230020000001</c:v>
                </c:pt>
                <c:pt idx="493">
                  <c:v>308.11331630000001</c:v>
                </c:pt>
                <c:pt idx="494">
                  <c:v>309.9616206</c:v>
                </c:pt>
                <c:pt idx="495">
                  <c:v>311.82685659999999</c:v>
                </c:pt>
                <c:pt idx="496">
                  <c:v>313.71039530000002</c:v>
                </c:pt>
                <c:pt idx="497">
                  <c:v>315.61103859999997</c:v>
                </c:pt>
                <c:pt idx="498">
                  <c:v>317.52881380000002</c:v>
                </c:pt>
                <c:pt idx="499">
                  <c:v>319.46662300000003</c:v>
                </c:pt>
                <c:pt idx="500">
                  <c:v>321.42277059999998</c:v>
                </c:pt>
                <c:pt idx="501">
                  <c:v>323.39539780000001</c:v>
                </c:pt>
                <c:pt idx="502">
                  <c:v>325.38819539999997</c:v>
                </c:pt>
                <c:pt idx="503">
                  <c:v>327.40030660000002</c:v>
                </c:pt>
                <c:pt idx="504">
                  <c:v>329.42942840000001</c:v>
                </c:pt>
                <c:pt idx="505">
                  <c:v>331.47798649999999</c:v>
                </c:pt>
                <c:pt idx="506">
                  <c:v>333.54736339999999</c:v>
                </c:pt>
                <c:pt idx="507">
                  <c:v>335.63539270000001</c:v>
                </c:pt>
                <c:pt idx="508">
                  <c:v>337.74226329999999</c:v>
                </c:pt>
                <c:pt idx="509">
                  <c:v>339.86962799999998</c:v>
                </c:pt>
                <c:pt idx="510">
                  <c:v>342.01774449999999</c:v>
                </c:pt>
                <c:pt idx="511">
                  <c:v>344.18374399999999</c:v>
                </c:pt>
                <c:pt idx="512">
                  <c:v>346.37238209999998</c:v>
                </c:pt>
                <c:pt idx="513">
                  <c:v>348.58087440000003</c:v>
                </c:pt>
                <c:pt idx="514">
                  <c:v>350.80818579999999</c:v>
                </c:pt>
                <c:pt idx="515">
                  <c:v>353.05966810000001</c:v>
                </c:pt>
                <c:pt idx="516">
                  <c:v>355.3303737</c:v>
                </c:pt>
                <c:pt idx="517">
                  <c:v>357.6222889</c:v>
                </c:pt>
                <c:pt idx="518">
                  <c:v>359.93595979999998</c:v>
                </c:pt>
                <c:pt idx="519">
                  <c:v>362.27068910000003</c:v>
                </c:pt>
                <c:pt idx="520">
                  <c:v>364.62683989999999</c:v>
                </c:pt>
                <c:pt idx="521">
                  <c:v>367.006865</c:v>
                </c:pt>
                <c:pt idx="522">
                  <c:v>369.40853040000002</c:v>
                </c:pt>
                <c:pt idx="523">
                  <c:v>371.83173620000002</c:v>
                </c:pt>
                <c:pt idx="524">
                  <c:v>374.27854029999997</c:v>
                </c:pt>
                <c:pt idx="525">
                  <c:v>376.74890670000002</c:v>
                </c:pt>
                <c:pt idx="526">
                  <c:v>379.23941660000003</c:v>
                </c:pt>
                <c:pt idx="527">
                  <c:v>381.75578769999998</c:v>
                </c:pt>
                <c:pt idx="528">
                  <c:v>384.2960678</c:v>
                </c:pt>
                <c:pt idx="529">
                  <c:v>386.85789269999998</c:v>
                </c:pt>
                <c:pt idx="530">
                  <c:v>389.44482850000003</c:v>
                </c:pt>
                <c:pt idx="531">
                  <c:v>392.05729150000002</c:v>
                </c:pt>
                <c:pt idx="532">
                  <c:v>394.69274510000002</c:v>
                </c:pt>
                <c:pt idx="533">
                  <c:v>397.35338080000002</c:v>
                </c:pt>
                <c:pt idx="534">
                  <c:v>400.03926949999999</c:v>
                </c:pt>
                <c:pt idx="535">
                  <c:v>402.75044009999999</c:v>
                </c:pt>
                <c:pt idx="536">
                  <c:v>405.48606849999999</c:v>
                </c:pt>
                <c:pt idx="537">
                  <c:v>408.24755929999998</c:v>
                </c:pt>
                <c:pt idx="538">
                  <c:v>411.03657429999998</c:v>
                </c:pt>
                <c:pt idx="539">
                  <c:v>413.84996580000001</c:v>
                </c:pt>
                <c:pt idx="540">
                  <c:v>416.69000310000001</c:v>
                </c:pt>
                <c:pt idx="541">
                  <c:v>419.5601302</c:v>
                </c:pt>
                <c:pt idx="542">
                  <c:v>422.45450970000002</c:v>
                </c:pt>
                <c:pt idx="543">
                  <c:v>425.37432480000001</c:v>
                </c:pt>
                <c:pt idx="544">
                  <c:v>428.32714499999997</c:v>
                </c:pt>
                <c:pt idx="545">
                  <c:v>431.30535500000002</c:v>
                </c:pt>
                <c:pt idx="546">
                  <c:v>434.3093361</c:v>
                </c:pt>
                <c:pt idx="547">
                  <c:v>437.34553579999999</c:v>
                </c:pt>
                <c:pt idx="548">
                  <c:v>440.41060190000002</c:v>
                </c:pt>
                <c:pt idx="549">
                  <c:v>443.50238880000001</c:v>
                </c:pt>
                <c:pt idx="550">
                  <c:v>446.62482290000003</c:v>
                </c:pt>
                <c:pt idx="551">
                  <c:v>449.77952090000002</c:v>
                </c:pt>
                <c:pt idx="552">
                  <c:v>452.96297879999997</c:v>
                </c:pt>
                <c:pt idx="553">
                  <c:v>456.1753703</c:v>
                </c:pt>
                <c:pt idx="554">
                  <c:v>459.42169039999999</c:v>
                </c:pt>
                <c:pt idx="555">
                  <c:v>462.69860269999998</c:v>
                </c:pt>
                <c:pt idx="556">
                  <c:v>466.00655610000001</c:v>
                </c:pt>
                <c:pt idx="557">
                  <c:v>469.34791239999998</c:v>
                </c:pt>
                <c:pt idx="558">
                  <c:v>472.72167109999998</c:v>
                </c:pt>
                <c:pt idx="559">
                  <c:v>476.12672179999998</c:v>
                </c:pt>
                <c:pt idx="560">
                  <c:v>479.56964190000002</c:v>
                </c:pt>
                <c:pt idx="561">
                  <c:v>483.04152349999998</c:v>
                </c:pt>
                <c:pt idx="562">
                  <c:v>486.54947970000001</c:v>
                </c:pt>
                <c:pt idx="563">
                  <c:v>490.09402979999999</c:v>
                </c:pt>
                <c:pt idx="564">
                  <c:v>493.67254250000002</c:v>
                </c:pt>
                <c:pt idx="565">
                  <c:v>497.28768020000001</c:v>
                </c:pt>
                <c:pt idx="566">
                  <c:v>500.93891939999997</c:v>
                </c:pt>
                <c:pt idx="567">
                  <c:v>504.62695280000003</c:v>
                </c:pt>
                <c:pt idx="568">
                  <c:v>508.35267900000002</c:v>
                </c:pt>
                <c:pt idx="569">
                  <c:v>512.11537480000004</c:v>
                </c:pt>
                <c:pt idx="570">
                  <c:v>515.91890130000002</c:v>
                </c:pt>
                <c:pt idx="571">
                  <c:v>519.75989140000001</c:v>
                </c:pt>
                <c:pt idx="572">
                  <c:v>523.64111260000004</c:v>
                </c:pt>
                <c:pt idx="573">
                  <c:v>527.56165229999999</c:v>
                </c:pt>
                <c:pt idx="574">
                  <c:v>531.52272700000003</c:v>
                </c:pt>
                <c:pt idx="575">
                  <c:v>535.52852789999997</c:v>
                </c:pt>
                <c:pt idx="576">
                  <c:v>539.57569460000002</c:v>
                </c:pt>
                <c:pt idx="577">
                  <c:v>543.66333380000003</c:v>
                </c:pt>
                <c:pt idx="578">
                  <c:v>547.79696569999999</c:v>
                </c:pt>
                <c:pt idx="579">
                  <c:v>551.97529010000005</c:v>
                </c:pt>
                <c:pt idx="580">
                  <c:v>556.20069100000001</c:v>
                </c:pt>
                <c:pt idx="581">
                  <c:v>560.46515309999995</c:v>
                </c:pt>
                <c:pt idx="582">
                  <c:v>564.78556709999998</c:v>
                </c:pt>
                <c:pt idx="583">
                  <c:v>569.14655789999995</c:v>
                </c:pt>
                <c:pt idx="584">
                  <c:v>573.55854520000003</c:v>
                </c:pt>
                <c:pt idx="585">
                  <c:v>578.02477869999996</c:v>
                </c:pt>
                <c:pt idx="586">
                  <c:v>582.53386599999999</c:v>
                </c:pt>
                <c:pt idx="587">
                  <c:v>587.09908170000006</c:v>
                </c:pt>
                <c:pt idx="588">
                  <c:v>591.71568200000002</c:v>
                </c:pt>
                <c:pt idx="589">
                  <c:v>596.38369560000001</c:v>
                </c:pt>
                <c:pt idx="590">
                  <c:v>601.10857720000001</c:v>
                </c:pt>
                <c:pt idx="591">
                  <c:v>605.88805590000004</c:v>
                </c:pt>
                <c:pt idx="592">
                  <c:v>610.72849789999998</c:v>
                </c:pt>
                <c:pt idx="593">
                  <c:v>615.62186039999995</c:v>
                </c:pt>
                <c:pt idx="594">
                  <c:v>620.57452369999999</c:v>
                </c:pt>
                <c:pt idx="595">
                  <c:v>625.58861200000001</c:v>
                </c:pt>
                <c:pt idx="596">
                  <c:v>630.66309360000002</c:v>
                </c:pt>
                <c:pt idx="597">
                  <c:v>635.80224940000005</c:v>
                </c:pt>
                <c:pt idx="598">
                  <c:v>641.00900009999998</c:v>
                </c:pt>
                <c:pt idx="599">
                  <c:v>646.27688890000002</c:v>
                </c:pt>
                <c:pt idx="600">
                  <c:v>651.61440400000004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4F-4C48-9D8B-3AA08C7883F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'fit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'fit lp'!$O$3:$O$603</c:f>
              <c:numCache>
                <c:formatCode>General</c:formatCode>
                <c:ptCount val="601"/>
                <c:pt idx="0">
                  <c:v>5.3494700000000002</c:v>
                </c:pt>
                <c:pt idx="1">
                  <c:v>5.465325354</c:v>
                </c:pt>
                <c:pt idx="2">
                  <c:v>5.5838757699999997</c:v>
                </c:pt>
                <c:pt idx="3">
                  <c:v>5.7051800779999997</c:v>
                </c:pt>
                <c:pt idx="4">
                  <c:v>5.8292980180000002</c:v>
                </c:pt>
                <c:pt idx="5">
                  <c:v>5.9562902270000002</c:v>
                </c:pt>
                <c:pt idx="6">
                  <c:v>6.0862182120000003</c:v>
                </c:pt>
                <c:pt idx="7">
                  <c:v>6.2191443230000001</c:v>
                </c:pt>
                <c:pt idx="8">
                  <c:v>6.3551317230000004</c:v>
                </c:pt>
                <c:pt idx="9">
                  <c:v>6.4942443479999996</c:v>
                </c:pt>
                <c:pt idx="10">
                  <c:v>6.636546869</c:v>
                </c:pt>
                <c:pt idx="11">
                  <c:v>6.7821072359999999</c:v>
                </c:pt>
                <c:pt idx="12">
                  <c:v>6.9310051479999997</c:v>
                </c:pt>
                <c:pt idx="13">
                  <c:v>7.0833255839999998</c:v>
                </c:pt>
                <c:pt idx="14">
                  <c:v>7.2391565389999997</c:v>
                </c:pt>
                <c:pt idx="15">
                  <c:v>7.3985891930000003</c:v>
                </c:pt>
                <c:pt idx="16">
                  <c:v>7.5617180949999998</c:v>
                </c:pt>
                <c:pt idx="17">
                  <c:v>7.7286413520000004</c:v>
                </c:pt>
                <c:pt idx="18">
                  <c:v>7.8994608409999998</c:v>
                </c:pt>
                <c:pt idx="19">
                  <c:v>8.0742824340000006</c:v>
                </c:pt>
                <c:pt idx="20">
                  <c:v>8.2532162309999997</c:v>
                </c:pt>
                <c:pt idx="21">
                  <c:v>8.4363634059999999</c:v>
                </c:pt>
                <c:pt idx="22">
                  <c:v>8.6237724030000003</c:v>
                </c:pt>
                <c:pt idx="23">
                  <c:v>8.8154723480000001</c:v>
                </c:pt>
                <c:pt idx="24">
                  <c:v>9.0114847400000002</c:v>
                </c:pt>
                <c:pt idx="25">
                  <c:v>9.2118225200000001</c:v>
                </c:pt>
                <c:pt idx="26">
                  <c:v>9.4164890640000003</c:v>
                </c:pt>
                <c:pt idx="27">
                  <c:v>9.6254770809999997</c:v>
                </c:pt>
                <c:pt idx="28">
                  <c:v>9.8387674230000002</c:v>
                </c:pt>
                <c:pt idx="29">
                  <c:v>10.05632778</c:v>
                </c:pt>
                <c:pt idx="30">
                  <c:v>10.278111279999999</c:v>
                </c:pt>
                <c:pt idx="31">
                  <c:v>10.504092290000001</c:v>
                </c:pt>
                <c:pt idx="32">
                  <c:v>10.734387330000001</c:v>
                </c:pt>
                <c:pt idx="33">
                  <c:v>10.96916115</c:v>
                </c:pt>
                <c:pt idx="34">
                  <c:v>11.20859316</c:v>
                </c:pt>
                <c:pt idx="35">
                  <c:v>11.45287881</c:v>
                </c:pt>
                <c:pt idx="36">
                  <c:v>11.702231189999999</c:v>
                </c:pt>
                <c:pt idx="37">
                  <c:v>11.95688264</c:v>
                </c:pt>
                <c:pt idx="38">
                  <c:v>12.217086589999999</c:v>
                </c:pt>
                <c:pt idx="39">
                  <c:v>12.483119500000001</c:v>
                </c:pt>
                <c:pt idx="40">
                  <c:v>12.755283009999999</c:v>
                </c:pt>
                <c:pt idx="41">
                  <c:v>13.033856350000001</c:v>
                </c:pt>
                <c:pt idx="42">
                  <c:v>13.318935010000001</c:v>
                </c:pt>
                <c:pt idx="43">
                  <c:v>13.610556600000001</c:v>
                </c:pt>
                <c:pt idx="44">
                  <c:v>13.908746020000001</c:v>
                </c:pt>
                <c:pt idx="45">
                  <c:v>14.213513969999999</c:v>
                </c:pt>
                <c:pt idx="46">
                  <c:v>14.524855260000001</c:v>
                </c:pt>
                <c:pt idx="47">
                  <c:v>14.842747040000001</c:v>
                </c:pt>
                <c:pt idx="48">
                  <c:v>15.16714679</c:v>
                </c:pt>
                <c:pt idx="49">
                  <c:v>15.49799026</c:v>
                </c:pt>
                <c:pt idx="50">
                  <c:v>15.835189059999999</c:v>
                </c:pt>
                <c:pt idx="51">
                  <c:v>16.178669299999999</c:v>
                </c:pt>
                <c:pt idx="52">
                  <c:v>16.528503539999999</c:v>
                </c:pt>
                <c:pt idx="53">
                  <c:v>16.884806579999999</c:v>
                </c:pt>
                <c:pt idx="54">
                  <c:v>17.247697500000001</c:v>
                </c:pt>
                <c:pt idx="55">
                  <c:v>17.61730008</c:v>
                </c:pt>
                <c:pt idx="56">
                  <c:v>17.993743219999999</c:v>
                </c:pt>
                <c:pt idx="57">
                  <c:v>18.377161439999998</c:v>
                </c:pt>
                <c:pt idx="58">
                  <c:v>18.767695410000002</c:v>
                </c:pt>
                <c:pt idx="59">
                  <c:v>19.165492539999999</c:v>
                </c:pt>
                <c:pt idx="60">
                  <c:v>19.570707609999999</c:v>
                </c:pt>
                <c:pt idx="61">
                  <c:v>19.983482989999999</c:v>
                </c:pt>
                <c:pt idx="62">
                  <c:v>20.403882230000001</c:v>
                </c:pt>
                <c:pt idx="63">
                  <c:v>20.831941359999998</c:v>
                </c:pt>
                <c:pt idx="64">
                  <c:v>21.267687179999999</c:v>
                </c:pt>
                <c:pt idx="65">
                  <c:v>21.711136339999999</c:v>
                </c:pt>
                <c:pt idx="66">
                  <c:v>22.162294259999999</c:v>
                </c:pt>
                <c:pt idx="67">
                  <c:v>22.621154109999999</c:v>
                </c:pt>
                <c:pt idx="68">
                  <c:v>23.08769564</c:v>
                </c:pt>
                <c:pt idx="69">
                  <c:v>23.561883869999999</c:v>
                </c:pt>
                <c:pt idx="70">
                  <c:v>24.043667750000001</c:v>
                </c:pt>
                <c:pt idx="71">
                  <c:v>24.532978570000001</c:v>
                </c:pt>
                <c:pt idx="72">
                  <c:v>25.029727690000001</c:v>
                </c:pt>
                <c:pt idx="73">
                  <c:v>25.53380537</c:v>
                </c:pt>
                <c:pt idx="74">
                  <c:v>26.04507907</c:v>
                </c:pt>
                <c:pt idx="75">
                  <c:v>26.563391490000001</c:v>
                </c:pt>
                <c:pt idx="76">
                  <c:v>27.088558429999999</c:v>
                </c:pt>
                <c:pt idx="77">
                  <c:v>27.62036651</c:v>
                </c:pt>
                <c:pt idx="78">
                  <c:v>28.158570709999999</c:v>
                </c:pt>
                <c:pt idx="79">
                  <c:v>28.70289172</c:v>
                </c:pt>
                <c:pt idx="80">
                  <c:v>29.253013110000001</c:v>
                </c:pt>
                <c:pt idx="81">
                  <c:v>29.80860929</c:v>
                </c:pt>
                <c:pt idx="82">
                  <c:v>30.369444080000001</c:v>
                </c:pt>
                <c:pt idx="83">
                  <c:v>30.935290599999998</c:v>
                </c:pt>
                <c:pt idx="84">
                  <c:v>31.50590128</c:v>
                </c:pt>
                <c:pt idx="85">
                  <c:v>32.081006680000002</c:v>
                </c:pt>
                <c:pt idx="86">
                  <c:v>32.660314329999999</c:v>
                </c:pt>
                <c:pt idx="87">
                  <c:v>33.243507459999996</c:v>
                </c:pt>
                <c:pt idx="88">
                  <c:v>33.830243729999999</c:v>
                </c:pt>
                <c:pt idx="89">
                  <c:v>34.420153820000003</c:v>
                </c:pt>
                <c:pt idx="90">
                  <c:v>35.012840099999998</c:v>
                </c:pt>
                <c:pt idx="91">
                  <c:v>35.607886710000002</c:v>
                </c:pt>
                <c:pt idx="92">
                  <c:v>36.204896499999997</c:v>
                </c:pt>
                <c:pt idx="93">
                  <c:v>36.803460450000003</c:v>
                </c:pt>
                <c:pt idx="94">
                  <c:v>37.403146219999996</c:v>
                </c:pt>
                <c:pt idx="95">
                  <c:v>38.00349739</c:v>
                </c:pt>
                <c:pt idx="96">
                  <c:v>38.6040329</c:v>
                </c:pt>
                <c:pt idx="97">
                  <c:v>39.204246390000002</c:v>
                </c:pt>
                <c:pt idx="98">
                  <c:v>39.803605660000002</c:v>
                </c:pt>
                <c:pt idx="99">
                  <c:v>40.401552049999999</c:v>
                </c:pt>
                <c:pt idx="100">
                  <c:v>40.997500000000002</c:v>
                </c:pt>
                <c:pt idx="101">
                  <c:v>41.590844590000003</c:v>
                </c:pt>
                <c:pt idx="102">
                  <c:v>42.180987510000001</c:v>
                </c:pt>
                <c:pt idx="103">
                  <c:v>42.767316940000001</c:v>
                </c:pt>
                <c:pt idx="104">
                  <c:v>43.349200400000001</c:v>
                </c:pt>
                <c:pt idx="105">
                  <c:v>43.925985369999999</c:v>
                </c:pt>
                <c:pt idx="106">
                  <c:v>44.497000049999997</c:v>
                </c:pt>
                <c:pt idx="107">
                  <c:v>45.061554200000003</c:v>
                </c:pt>
                <c:pt idx="108">
                  <c:v>45.618940309999999</c:v>
                </c:pt>
                <c:pt idx="109">
                  <c:v>46.168434910000002</c:v>
                </c:pt>
                <c:pt idx="110">
                  <c:v>46.709300120000002</c:v>
                </c:pt>
                <c:pt idx="111">
                  <c:v>47.240798810000001</c:v>
                </c:pt>
                <c:pt idx="112">
                  <c:v>47.762240349999999</c:v>
                </c:pt>
                <c:pt idx="113">
                  <c:v>48.272950219999998</c:v>
                </c:pt>
                <c:pt idx="114">
                  <c:v>48.772261610000001</c:v>
                </c:pt>
                <c:pt idx="115">
                  <c:v>49.25951981</c:v>
                </c:pt>
                <c:pt idx="116">
                  <c:v>49.734087219999999</c:v>
                </c:pt>
                <c:pt idx="117">
                  <c:v>50.195348850000002</c:v>
                </c:pt>
                <c:pt idx="118">
                  <c:v>50.642718539999997</c:v>
                </c:pt>
                <c:pt idx="119">
                  <c:v>51.075645799999997</c:v>
                </c:pt>
                <c:pt idx="120">
                  <c:v>51.493623450000001</c:v>
                </c:pt>
                <c:pt idx="121">
                  <c:v>51.896146639999998</c:v>
                </c:pt>
                <c:pt idx="122">
                  <c:v>52.28255995</c:v>
                </c:pt>
                <c:pt idx="123">
                  <c:v>52.652189569999997</c:v>
                </c:pt>
                <c:pt idx="124">
                  <c:v>53.004396479999997</c:v>
                </c:pt>
                <c:pt idx="125">
                  <c:v>53.338584240000003</c:v>
                </c:pt>
                <c:pt idx="126">
                  <c:v>53.654207659999997</c:v>
                </c:pt>
                <c:pt idx="127">
                  <c:v>53.950782349999997</c:v>
                </c:pt>
                <c:pt idx="128">
                  <c:v>54.227895250000003</c:v>
                </c:pt>
                <c:pt idx="129">
                  <c:v>54.485216360000003</c:v>
                </c:pt>
                <c:pt idx="130">
                  <c:v>54.722511449999999</c:v>
                </c:pt>
                <c:pt idx="131">
                  <c:v>54.939592570000002</c:v>
                </c:pt>
                <c:pt idx="132">
                  <c:v>55.136124510000002</c:v>
                </c:pt>
                <c:pt idx="133">
                  <c:v>55.31179891</c:v>
                </c:pt>
                <c:pt idx="134">
                  <c:v>55.466406749999997</c:v>
                </c:pt>
                <c:pt idx="135">
                  <c:v>55.599852689999999</c:v>
                </c:pt>
                <c:pt idx="136">
                  <c:v>55.712170890000003</c:v>
                </c:pt>
                <c:pt idx="137">
                  <c:v>55.803542329999999</c:v>
                </c:pt>
                <c:pt idx="138">
                  <c:v>55.874313720000004</c:v>
                </c:pt>
                <c:pt idx="139">
                  <c:v>55.92501833</c:v>
                </c:pt>
                <c:pt idx="140">
                  <c:v>55.956398640000003</c:v>
                </c:pt>
                <c:pt idx="141">
                  <c:v>55.96921725</c:v>
                </c:pt>
                <c:pt idx="142">
                  <c:v>55.963581509999997</c:v>
                </c:pt>
                <c:pt idx="143">
                  <c:v>55.939501020000002</c:v>
                </c:pt>
                <c:pt idx="144">
                  <c:v>55.897100950000002</c:v>
                </c:pt>
                <c:pt idx="145">
                  <c:v>55.836636949999999</c:v>
                </c:pt>
                <c:pt idx="146">
                  <c:v>55.758511419999998</c:v>
                </c:pt>
                <c:pt idx="147">
                  <c:v>55.663291389999998</c:v>
                </c:pt>
                <c:pt idx="148">
                  <c:v>55.55172795</c:v>
                </c:pt>
                <c:pt idx="149">
                  <c:v>55.424777509999998</c:v>
                </c:pt>
                <c:pt idx="150">
                  <c:v>55.283625049999998</c:v>
                </c:pt>
                <c:pt idx="151">
                  <c:v>55.129415909999999</c:v>
                </c:pt>
                <c:pt idx="152">
                  <c:v>54.962319430000001</c:v>
                </c:pt>
                <c:pt idx="153">
                  <c:v>54.782283280000001</c:v>
                </c:pt>
                <c:pt idx="154">
                  <c:v>54.589314600000002</c:v>
                </c:pt>
                <c:pt idx="155">
                  <c:v>54.38348783</c:v>
                </c:pt>
                <c:pt idx="156">
                  <c:v>54.164953179999998</c:v>
                </c:pt>
                <c:pt idx="157">
                  <c:v>53.933945889999997</c:v>
                </c:pt>
                <c:pt idx="158">
                  <c:v>53.690796370000001</c:v>
                </c:pt>
                <c:pt idx="159">
                  <c:v>53.435941319999998</c:v>
                </c:pt>
                <c:pt idx="160">
                  <c:v>53.16993575</c:v>
                </c:pt>
                <c:pt idx="161">
                  <c:v>52.893374880000003</c:v>
                </c:pt>
                <c:pt idx="162">
                  <c:v>52.606609159999998</c:v>
                </c:pt>
                <c:pt idx="163">
                  <c:v>52.309984980000003</c:v>
                </c:pt>
                <c:pt idx="164">
                  <c:v>52.003938779999999</c:v>
                </c:pt>
                <c:pt idx="165">
                  <c:v>51.689006919999997</c:v>
                </c:pt>
                <c:pt idx="166">
                  <c:v>51.365836389999998</c:v>
                </c:pt>
                <c:pt idx="167">
                  <c:v>51.035196489999997</c:v>
                </c:pt>
                <c:pt idx="168">
                  <c:v>50.697991530000003</c:v>
                </c:pt>
                <c:pt idx="169">
                  <c:v>50.355274639999998</c:v>
                </c:pt>
                <c:pt idx="170">
                  <c:v>50.008262719999998</c:v>
                </c:pt>
                <c:pt idx="171">
                  <c:v>49.658128019999999</c:v>
                </c:pt>
                <c:pt idx="172">
                  <c:v>49.305278260000001</c:v>
                </c:pt>
                <c:pt idx="173">
                  <c:v>48.949930299999998</c:v>
                </c:pt>
                <c:pt idx="174">
                  <c:v>48.592320950000001</c:v>
                </c:pt>
                <c:pt idx="175">
                  <c:v>48.232708260000003</c:v>
                </c:pt>
                <c:pt idx="176">
                  <c:v>47.871372839999999</c:v>
                </c:pt>
                <c:pt idx="177">
                  <c:v>47.508619400000001</c:v>
                </c:pt>
                <c:pt idx="178">
                  <c:v>47.144778199999998</c:v>
                </c:pt>
                <c:pt idx="179">
                  <c:v>46.780206720000002</c:v>
                </c:pt>
                <c:pt idx="180">
                  <c:v>46.415291349999997</c:v>
                </c:pt>
                <c:pt idx="181">
                  <c:v>46.050412889999997</c:v>
                </c:pt>
                <c:pt idx="182">
                  <c:v>45.685829069999997</c:v>
                </c:pt>
                <c:pt idx="183">
                  <c:v>45.321766320000002</c:v>
                </c:pt>
                <c:pt idx="184">
                  <c:v>44.958452800000003</c:v>
                </c:pt>
                <c:pt idx="185">
                  <c:v>44.596117200000002</c:v>
                </c:pt>
                <c:pt idx="186">
                  <c:v>44.234987510000003</c:v>
                </c:pt>
                <c:pt idx="187">
                  <c:v>43.875289539999997</c:v>
                </c:pt>
                <c:pt idx="188">
                  <c:v>43.517245340000002</c:v>
                </c:pt>
                <c:pt idx="189">
                  <c:v>43.161071300000003</c:v>
                </c:pt>
                <c:pt idx="190">
                  <c:v>42.806976169999999</c:v>
                </c:pt>
                <c:pt idx="191">
                  <c:v>42.455169069999997</c:v>
                </c:pt>
                <c:pt idx="192">
                  <c:v>42.105890799999997</c:v>
                </c:pt>
                <c:pt idx="193">
                  <c:v>41.759385610000002</c:v>
                </c:pt>
                <c:pt idx="194">
                  <c:v>41.415889249999999</c:v>
                </c:pt>
                <c:pt idx="195">
                  <c:v>41.075626489999998</c:v>
                </c:pt>
                <c:pt idx="196">
                  <c:v>40.738808390000003</c:v>
                </c:pt>
                <c:pt idx="197">
                  <c:v>40.40562911</c:v>
                </c:pt>
                <c:pt idx="198">
                  <c:v>40.076262560000004</c:v>
                </c:pt>
                <c:pt idx="199">
                  <c:v>39.750858559999998</c:v>
                </c:pt>
                <c:pt idx="200">
                  <c:v>39.429538649999998</c:v>
                </c:pt>
                <c:pt idx="201">
                  <c:v>39.112406139999997</c:v>
                </c:pt>
                <c:pt idx="202">
                  <c:v>38.799589359999999</c:v>
                </c:pt>
                <c:pt idx="203">
                  <c:v>38.49119975</c:v>
                </c:pt>
                <c:pt idx="204">
                  <c:v>38.187313170000003</c:v>
                </c:pt>
                <c:pt idx="205">
                  <c:v>37.88796455</c:v>
                </c:pt>
                <c:pt idx="206">
                  <c:v>37.593141920000001</c:v>
                </c:pt>
                <c:pt idx="207">
                  <c:v>37.30277993</c:v>
                </c:pt>
                <c:pt idx="208">
                  <c:v>37.016752699999998</c:v>
                </c:pt>
                <c:pt idx="209">
                  <c:v>36.734865939999999</c:v>
                </c:pt>
                <c:pt idx="210">
                  <c:v>36.456848440000002</c:v>
                </c:pt>
                <c:pt idx="211">
                  <c:v>36.182449570000003</c:v>
                </c:pt>
                <c:pt idx="212">
                  <c:v>35.91178</c:v>
                </c:pt>
                <c:pt idx="213">
                  <c:v>35.645036580000003</c:v>
                </c:pt>
                <c:pt idx="214">
                  <c:v>35.38239969</c:v>
                </c:pt>
                <c:pt idx="215">
                  <c:v>35.124029960000001</c:v>
                </c:pt>
                <c:pt idx="216">
                  <c:v>34.8700647</c:v>
                </c:pt>
                <c:pt idx="217">
                  <c:v>34.620613900000002</c:v>
                </c:pt>
                <c:pt idx="218">
                  <c:v>34.37575588</c:v>
                </c:pt>
                <c:pt idx="219">
                  <c:v>34.135532429999998</c:v>
                </c:pt>
                <c:pt idx="220">
                  <c:v>33.899943520000001</c:v>
                </c:pt>
                <c:pt idx="221">
                  <c:v>33.668973399999999</c:v>
                </c:pt>
                <c:pt idx="222">
                  <c:v>33.442689190000003</c:v>
                </c:pt>
                <c:pt idx="223">
                  <c:v>33.221154980000001</c:v>
                </c:pt>
                <c:pt idx="224">
                  <c:v>33.004397079999997</c:v>
                </c:pt>
                <c:pt idx="225">
                  <c:v>32.79239862</c:v>
                </c:pt>
                <c:pt idx="226">
                  <c:v>32.585093639999997</c:v>
                </c:pt>
                <c:pt idx="227">
                  <c:v>32.382360640000002</c:v>
                </c:pt>
                <c:pt idx="228">
                  <c:v>32.1840154</c:v>
                </c:pt>
                <c:pt idx="229">
                  <c:v>31.98980323</c:v>
                </c:pt>
                <c:pt idx="230">
                  <c:v>31.79939049</c:v>
                </c:pt>
                <c:pt idx="231">
                  <c:v>31.612457379999999</c:v>
                </c:pt>
                <c:pt idx="232">
                  <c:v>31.429023059999999</c:v>
                </c:pt>
                <c:pt idx="233">
                  <c:v>31.249182529999999</c:v>
                </c:pt>
                <c:pt idx="234">
                  <c:v>31.073008170000001</c:v>
                </c:pt>
                <c:pt idx="235">
                  <c:v>30.900546139999999</c:v>
                </c:pt>
                <c:pt idx="236">
                  <c:v>30.73181258</c:v>
                </c:pt>
                <c:pt idx="237">
                  <c:v>30.566789289999999</c:v>
                </c:pt>
                <c:pt idx="238">
                  <c:v>30.405419089999999</c:v>
                </c:pt>
                <c:pt idx="239">
                  <c:v>30.247600680000001</c:v>
                </c:pt>
                <c:pt idx="240">
                  <c:v>30.093183010000001</c:v>
                </c:pt>
                <c:pt idx="241">
                  <c:v>29.94201769</c:v>
                </c:pt>
                <c:pt idx="242">
                  <c:v>29.794144419999999</c:v>
                </c:pt>
                <c:pt idx="243">
                  <c:v>29.649639180000001</c:v>
                </c:pt>
                <c:pt idx="244">
                  <c:v>29.508556680000002</c:v>
                </c:pt>
                <c:pt idx="245">
                  <c:v>29.370927099999999</c:v>
                </c:pt>
                <c:pt idx="246">
                  <c:v>29.236752580000001</c:v>
                </c:pt>
                <c:pt idx="247">
                  <c:v>29.106003300000001</c:v>
                </c:pt>
                <c:pt idx="248">
                  <c:v>28.978613209999999</c:v>
                </c:pt>
                <c:pt idx="249">
                  <c:v>28.854475350000001</c:v>
                </c:pt>
                <c:pt idx="250">
                  <c:v>28.733436680000001</c:v>
                </c:pt>
                <c:pt idx="251">
                  <c:v>28.61534855</c:v>
                </c:pt>
                <c:pt idx="252">
                  <c:v>28.500244739999999</c:v>
                </c:pt>
                <c:pt idx="253">
                  <c:v>28.38819638</c:v>
                </c:pt>
                <c:pt idx="254">
                  <c:v>28.27925711</c:v>
                </c:pt>
                <c:pt idx="255">
                  <c:v>28.173460420000001</c:v>
                </c:pt>
                <c:pt idx="256">
                  <c:v>28.070816690000001</c:v>
                </c:pt>
                <c:pt idx="257">
                  <c:v>27.971309909999999</c:v>
                </c:pt>
                <c:pt idx="258">
                  <c:v>27.874894189999999</c:v>
                </c:pt>
                <c:pt idx="259">
                  <c:v>27.781489789999998</c:v>
                </c:pt>
                <c:pt idx="260">
                  <c:v>27.690978900000001</c:v>
                </c:pt>
                <c:pt idx="261">
                  <c:v>27.603233110000001</c:v>
                </c:pt>
                <c:pt idx="262">
                  <c:v>27.51821382</c:v>
                </c:pt>
                <c:pt idx="263">
                  <c:v>27.43588729</c:v>
                </c:pt>
                <c:pt idx="264">
                  <c:v>27.356191379999999</c:v>
                </c:pt>
                <c:pt idx="265">
                  <c:v>27.279031960000001</c:v>
                </c:pt>
                <c:pt idx="266">
                  <c:v>27.204278899999998</c:v>
                </c:pt>
                <c:pt idx="267">
                  <c:v>27.131761820000001</c:v>
                </c:pt>
                <c:pt idx="268">
                  <c:v>27.06126531</c:v>
                </c:pt>
                <c:pt idx="269">
                  <c:v>26.992523819999999</c:v>
                </c:pt>
                <c:pt idx="270">
                  <c:v>26.966175679999999</c:v>
                </c:pt>
                <c:pt idx="271">
                  <c:v>26.93862953</c:v>
                </c:pt>
                <c:pt idx="272">
                  <c:v>26.910043940000001</c:v>
                </c:pt>
                <c:pt idx="273">
                  <c:v>26.880686069999999</c:v>
                </c:pt>
                <c:pt idx="274">
                  <c:v>26.850835060000001</c:v>
                </c:pt>
                <c:pt idx="275">
                  <c:v>26.820776559999999</c:v>
                </c:pt>
                <c:pt idx="276">
                  <c:v>26.790806870000001</c:v>
                </c:pt>
                <c:pt idx="277">
                  <c:v>26.761231299999999</c:v>
                </c:pt>
                <c:pt idx="278">
                  <c:v>26.732364100000002</c:v>
                </c:pt>
                <c:pt idx="279">
                  <c:v>26.704525799999999</c:v>
                </c:pt>
                <c:pt idx="280">
                  <c:v>26.678047750000001</c:v>
                </c:pt>
                <c:pt idx="281">
                  <c:v>26.65319307</c:v>
                </c:pt>
                <c:pt idx="282">
                  <c:v>26.629893160000002</c:v>
                </c:pt>
                <c:pt idx="283">
                  <c:v>26.607978769999999</c:v>
                </c:pt>
                <c:pt idx="284">
                  <c:v>26.5872615</c:v>
                </c:pt>
                <c:pt idx="285">
                  <c:v>26.567511570000001</c:v>
                </c:pt>
                <c:pt idx="286">
                  <c:v>26.548480399999999</c:v>
                </c:pt>
                <c:pt idx="287">
                  <c:v>26.529879730000001</c:v>
                </c:pt>
                <c:pt idx="288">
                  <c:v>26.511396959999999</c:v>
                </c:pt>
                <c:pt idx="289">
                  <c:v>26.492688900000001</c:v>
                </c:pt>
                <c:pt idx="290">
                  <c:v>26.47337387</c:v>
                </c:pt>
                <c:pt idx="291">
                  <c:v>26.453156620000001</c:v>
                </c:pt>
                <c:pt idx="292">
                  <c:v>26.43216331</c:v>
                </c:pt>
                <c:pt idx="293">
                  <c:v>26.410638609999999</c:v>
                </c:pt>
                <c:pt idx="294">
                  <c:v>26.38882778</c:v>
                </c:pt>
                <c:pt idx="295">
                  <c:v>26.366983359999999</c:v>
                </c:pt>
                <c:pt idx="296">
                  <c:v>26.34536503</c:v>
                </c:pt>
                <c:pt idx="297">
                  <c:v>26.324231319999999</c:v>
                </c:pt>
                <c:pt idx="298">
                  <c:v>26.303853539999999</c:v>
                </c:pt>
                <c:pt idx="299">
                  <c:v>26.28450205</c:v>
                </c:pt>
                <c:pt idx="300">
                  <c:v>26.266447190000001</c:v>
                </c:pt>
                <c:pt idx="301">
                  <c:v>26.249951840000001</c:v>
                </c:pt>
                <c:pt idx="302">
                  <c:v>26.235210219999999</c:v>
                </c:pt>
                <c:pt idx="303">
                  <c:v>26.2223845</c:v>
                </c:pt>
                <c:pt idx="304">
                  <c:v>26.211647970000001</c:v>
                </c:pt>
                <c:pt idx="305">
                  <c:v>26.203177490000002</c:v>
                </c:pt>
                <c:pt idx="306">
                  <c:v>26.19712706</c:v>
                </c:pt>
                <c:pt idx="307">
                  <c:v>26.193669180000001</c:v>
                </c:pt>
                <c:pt idx="308">
                  <c:v>26.192952779999999</c:v>
                </c:pt>
                <c:pt idx="309">
                  <c:v>26.195135539999999</c:v>
                </c:pt>
                <c:pt idx="310">
                  <c:v>26.20038284</c:v>
                </c:pt>
                <c:pt idx="311">
                  <c:v>26.208850529999999</c:v>
                </c:pt>
                <c:pt idx="312">
                  <c:v>26.220695079999999</c:v>
                </c:pt>
                <c:pt idx="313">
                  <c:v>26.236074479999999</c:v>
                </c:pt>
                <c:pt idx="314">
                  <c:v>26.255172250000001</c:v>
                </c:pt>
                <c:pt idx="315">
                  <c:v>26.278140990000001</c:v>
                </c:pt>
                <c:pt idx="316">
                  <c:v>26.30511048</c:v>
                </c:pt>
                <c:pt idx="317">
                  <c:v>26.336263630000001</c:v>
                </c:pt>
                <c:pt idx="318">
                  <c:v>26.37174143</c:v>
                </c:pt>
                <c:pt idx="319">
                  <c:v>26.41165844</c:v>
                </c:pt>
                <c:pt idx="320">
                  <c:v>26.456152899999999</c:v>
                </c:pt>
                <c:pt idx="321">
                  <c:v>26.505350450000002</c:v>
                </c:pt>
                <c:pt idx="322">
                  <c:v>26.55929519</c:v>
                </c:pt>
                <c:pt idx="323">
                  <c:v>26.61799139</c:v>
                </c:pt>
                <c:pt idx="324">
                  <c:v>26.681522520000001</c:v>
                </c:pt>
                <c:pt idx="325">
                  <c:v>26.749854750000001</c:v>
                </c:pt>
                <c:pt idx="326">
                  <c:v>26.823095930000001</c:v>
                </c:pt>
                <c:pt idx="327">
                  <c:v>26.901322589999999</c:v>
                </c:pt>
                <c:pt idx="328">
                  <c:v>26.98460064</c:v>
                </c:pt>
                <c:pt idx="329">
                  <c:v>27.073138069999999</c:v>
                </c:pt>
                <c:pt idx="330">
                  <c:v>27.166980590000001</c:v>
                </c:pt>
                <c:pt idx="331">
                  <c:v>27.26637942</c:v>
                </c:pt>
                <c:pt idx="332">
                  <c:v>27.371760760000001</c:v>
                </c:pt>
                <c:pt idx="333">
                  <c:v>27.483470029999999</c:v>
                </c:pt>
                <c:pt idx="334">
                  <c:v>27.601828680000001</c:v>
                </c:pt>
                <c:pt idx="335">
                  <c:v>27.727235929999999</c:v>
                </c:pt>
                <c:pt idx="336">
                  <c:v>27.860139270000001</c:v>
                </c:pt>
                <c:pt idx="337">
                  <c:v>28.00081007</c:v>
                </c:pt>
                <c:pt idx="338">
                  <c:v>28.149599259999999</c:v>
                </c:pt>
                <c:pt idx="339">
                  <c:v>28.306942840000001</c:v>
                </c:pt>
                <c:pt idx="340">
                  <c:v>28.463670960000002</c:v>
                </c:pt>
                <c:pt idx="341">
                  <c:v>28.626897119999999</c:v>
                </c:pt>
                <c:pt idx="342">
                  <c:v>28.796649410000001</c:v>
                </c:pt>
                <c:pt idx="343">
                  <c:v>28.972969970000001</c:v>
                </c:pt>
                <c:pt idx="344">
                  <c:v>29.156020980000001</c:v>
                </c:pt>
                <c:pt idx="345">
                  <c:v>29.345830370000002</c:v>
                </c:pt>
                <c:pt idx="346">
                  <c:v>29.542336160000001</c:v>
                </c:pt>
                <c:pt idx="347">
                  <c:v>29.745732010000001</c:v>
                </c:pt>
                <c:pt idx="348">
                  <c:v>29.956094019999998</c:v>
                </c:pt>
                <c:pt idx="349">
                  <c:v>30.173507010000002</c:v>
                </c:pt>
                <c:pt idx="350">
                  <c:v>30.397941540000001</c:v>
                </c:pt>
                <c:pt idx="351">
                  <c:v>30.62951662</c:v>
                </c:pt>
                <c:pt idx="352">
                  <c:v>30.86831218</c:v>
                </c:pt>
                <c:pt idx="353">
                  <c:v>31.11438338</c:v>
                </c:pt>
                <c:pt idx="354">
                  <c:v>31.367857740000002</c:v>
                </c:pt>
                <c:pt idx="355">
                  <c:v>31.628754300000001</c:v>
                </c:pt>
                <c:pt idx="356">
                  <c:v>31.897112150000002</c:v>
                </c:pt>
                <c:pt idx="357">
                  <c:v>32.173101119999998</c:v>
                </c:pt>
                <c:pt idx="358">
                  <c:v>32.45681373</c:v>
                </c:pt>
                <c:pt idx="359">
                  <c:v>32.748266819999998</c:v>
                </c:pt>
                <c:pt idx="360">
                  <c:v>33.047494069999999</c:v>
                </c:pt>
                <c:pt idx="361">
                  <c:v>33.354629780000003</c:v>
                </c:pt>
                <c:pt idx="362">
                  <c:v>33.669779519999999</c:v>
                </c:pt>
                <c:pt idx="363">
                  <c:v>33.993078179999998</c:v>
                </c:pt>
                <c:pt idx="364">
                  <c:v>34.324492579999998</c:v>
                </c:pt>
                <c:pt idx="365">
                  <c:v>34.664067060000001</c:v>
                </c:pt>
                <c:pt idx="366">
                  <c:v>35.012032159999997</c:v>
                </c:pt>
                <c:pt idx="367">
                  <c:v>35.368463339999998</c:v>
                </c:pt>
                <c:pt idx="368">
                  <c:v>35.733377570000002</c:v>
                </c:pt>
                <c:pt idx="369">
                  <c:v>36.10698464</c:v>
                </c:pt>
                <c:pt idx="370">
                  <c:v>36.489336889999997</c:v>
                </c:pt>
                <c:pt idx="371">
                  <c:v>36.880243360000001</c:v>
                </c:pt>
                <c:pt idx="372">
                  <c:v>37.280309559999999</c:v>
                </c:pt>
                <c:pt idx="373">
                  <c:v>37.68932092</c:v>
                </c:pt>
                <c:pt idx="374">
                  <c:v>38.107270589999999</c:v>
                </c:pt>
                <c:pt idx="375">
                  <c:v>38.53454636</c:v>
                </c:pt>
                <c:pt idx="376">
                  <c:v>38.971216259999998</c:v>
                </c:pt>
                <c:pt idx="377">
                  <c:v>39.417111820000002</c:v>
                </c:pt>
                <c:pt idx="378">
                  <c:v>39.872656739999996</c:v>
                </c:pt>
                <c:pt idx="379">
                  <c:v>40.33798539</c:v>
                </c:pt>
                <c:pt idx="380">
                  <c:v>40.81276527</c:v>
                </c:pt>
                <c:pt idx="381">
                  <c:v>41.297487310000001</c:v>
                </c:pt>
                <c:pt idx="382">
                  <c:v>41.792319190000001</c:v>
                </c:pt>
                <c:pt idx="383">
                  <c:v>42.297192289999998</c:v>
                </c:pt>
                <c:pt idx="384">
                  <c:v>42.812176399999998</c:v>
                </c:pt>
                <c:pt idx="385">
                  <c:v>43.337619740000001</c:v>
                </c:pt>
                <c:pt idx="386">
                  <c:v>43.873391050000002</c:v>
                </c:pt>
                <c:pt idx="387">
                  <c:v>44.41991917</c:v>
                </c:pt>
                <c:pt idx="388">
                  <c:v>44.977054889999998</c:v>
                </c:pt>
                <c:pt idx="389">
                  <c:v>45.544868530000002</c:v>
                </c:pt>
                <c:pt idx="390">
                  <c:v>46.124005500000003</c:v>
                </c:pt>
                <c:pt idx="391">
                  <c:v>46.714180470000002</c:v>
                </c:pt>
                <c:pt idx="392">
                  <c:v>47.315617449999998</c:v>
                </c:pt>
                <c:pt idx="393">
                  <c:v>47.928310719999999</c:v>
                </c:pt>
                <c:pt idx="394">
                  <c:v>48.55255872</c:v>
                </c:pt>
                <c:pt idx="395">
                  <c:v>49.18853344</c:v>
                </c:pt>
                <c:pt idx="396">
                  <c:v>49.836310419999997</c:v>
                </c:pt>
                <c:pt idx="397">
                  <c:v>50.496111480000003</c:v>
                </c:pt>
                <c:pt idx="398">
                  <c:v>51.168075219999999</c:v>
                </c:pt>
                <c:pt idx="399">
                  <c:v>51.852374359999999</c:v>
                </c:pt>
                <c:pt idx="400">
                  <c:v>52.549232750000002</c:v>
                </c:pt>
                <c:pt idx="401">
                  <c:v>53.258290500000001</c:v>
                </c:pt>
                <c:pt idx="402">
                  <c:v>53.980660210000003</c:v>
                </c:pt>
                <c:pt idx="403">
                  <c:v>54.715567120000003</c:v>
                </c:pt>
                <c:pt idx="404">
                  <c:v>55.463688310000002</c:v>
                </c:pt>
                <c:pt idx="405">
                  <c:v>56.225333020000001</c:v>
                </c:pt>
                <c:pt idx="406">
                  <c:v>57.000349970000002</c:v>
                </c:pt>
                <c:pt idx="407">
                  <c:v>57.789003370000003</c:v>
                </c:pt>
                <c:pt idx="408">
                  <c:v>58.591279010000001</c:v>
                </c:pt>
                <c:pt idx="409">
                  <c:v>59.407770880000001</c:v>
                </c:pt>
                <c:pt idx="410">
                  <c:v>60.238784359999997</c:v>
                </c:pt>
                <c:pt idx="411">
                  <c:v>61.08400176</c:v>
                </c:pt>
                <c:pt idx="412">
                  <c:v>61.943521150000002</c:v>
                </c:pt>
                <c:pt idx="413">
                  <c:v>62.81829845</c:v>
                </c:pt>
                <c:pt idx="414">
                  <c:v>63.708079240000004</c:v>
                </c:pt>
                <c:pt idx="415">
                  <c:v>64.612708069999996</c:v>
                </c:pt>
                <c:pt idx="416">
                  <c:v>65.533036030000005</c:v>
                </c:pt>
                <c:pt idx="417">
                  <c:v>66.468987200000001</c:v>
                </c:pt>
                <c:pt idx="418">
                  <c:v>67.421086860000003</c:v>
                </c:pt>
                <c:pt idx="419">
                  <c:v>68.388987889999996</c:v>
                </c:pt>
                <c:pt idx="420">
                  <c:v>69.373167319999993</c:v>
                </c:pt>
                <c:pt idx="421">
                  <c:v>70.374352709999997</c:v>
                </c:pt>
                <c:pt idx="422">
                  <c:v>71.392084969999999</c:v>
                </c:pt>
                <c:pt idx="423">
                  <c:v>72.426735390000005</c:v>
                </c:pt>
                <c:pt idx="424">
                  <c:v>73.478784250000004</c:v>
                </c:pt>
                <c:pt idx="425">
                  <c:v>74.548584439999999</c:v>
                </c:pt>
                <c:pt idx="426">
                  <c:v>75.636098459999999</c:v>
                </c:pt>
                <c:pt idx="427">
                  <c:v>76.74168358</c:v>
                </c:pt>
                <c:pt idx="428">
                  <c:v>77.865406730000004</c:v>
                </c:pt>
                <c:pt idx="429">
                  <c:v>79.007963549999999</c:v>
                </c:pt>
                <c:pt idx="430">
                  <c:v>80.169274569999999</c:v>
                </c:pt>
                <c:pt idx="431">
                  <c:v>81.350046820000003</c:v>
                </c:pt>
                <c:pt idx="432">
                  <c:v>82.549885290000006</c:v>
                </c:pt>
                <c:pt idx="433">
                  <c:v>83.769371789999994</c:v>
                </c:pt>
                <c:pt idx="434">
                  <c:v>85.009659159999998</c:v>
                </c:pt>
                <c:pt idx="435">
                  <c:v>86.269427019999995</c:v>
                </c:pt>
                <c:pt idx="436">
                  <c:v>87.549969779999998</c:v>
                </c:pt>
                <c:pt idx="437">
                  <c:v>88.85215513</c:v>
                </c:pt>
                <c:pt idx="438">
                  <c:v>90.175027049999997</c:v>
                </c:pt>
                <c:pt idx="439">
                  <c:v>91.519222350000007</c:v>
                </c:pt>
                <c:pt idx="440">
                  <c:v>92.88560785</c:v>
                </c:pt>
                <c:pt idx="441">
                  <c:v>94.274747930000004</c:v>
                </c:pt>
                <c:pt idx="442">
                  <c:v>95.686058470000006</c:v>
                </c:pt>
                <c:pt idx="443">
                  <c:v>97.120366160000003</c:v>
                </c:pt>
                <c:pt idx="444">
                  <c:v>98.578225119999999</c:v>
                </c:pt>
                <c:pt idx="445">
                  <c:v>100.0590565</c:v>
                </c:pt>
                <c:pt idx="446">
                  <c:v>101.5647086</c:v>
                </c:pt>
                <c:pt idx="447">
                  <c:v>103.0944241</c:v>
                </c:pt>
                <c:pt idx="448">
                  <c:v>104.6489447</c:v>
                </c:pt>
                <c:pt idx="449">
                  <c:v>106.2287905</c:v>
                </c:pt>
                <c:pt idx="450">
                  <c:v>107.8338947</c:v>
                </c:pt>
                <c:pt idx="451">
                  <c:v>109.4651427</c:v>
                </c:pt>
                <c:pt idx="452">
                  <c:v>111.12304229999999</c:v>
                </c:pt>
                <c:pt idx="453">
                  <c:v>112.8076772</c:v>
                </c:pt>
                <c:pt idx="454">
                  <c:v>114.51876230000001</c:v>
                </c:pt>
                <c:pt idx="455">
                  <c:v>116.25846749999999</c:v>
                </c:pt>
                <c:pt idx="456">
                  <c:v>118.0261855</c:v>
                </c:pt>
                <c:pt idx="457">
                  <c:v>119.8223828</c:v>
                </c:pt>
                <c:pt idx="458">
                  <c:v>121.64712950000001</c:v>
                </c:pt>
                <c:pt idx="459">
                  <c:v>123.50149620000001</c:v>
                </c:pt>
                <c:pt idx="460">
                  <c:v>125.3866347</c:v>
                </c:pt>
                <c:pt idx="461">
                  <c:v>127.30179680000001</c:v>
                </c:pt>
                <c:pt idx="462">
                  <c:v>129.24688560000001</c:v>
                </c:pt>
                <c:pt idx="463">
                  <c:v>131.22437919999999</c:v>
                </c:pt>
                <c:pt idx="464">
                  <c:v>133.23408259999999</c:v>
                </c:pt>
                <c:pt idx="465">
                  <c:v>135.27585020000001</c:v>
                </c:pt>
                <c:pt idx="466">
                  <c:v>137.3503485</c:v>
                </c:pt>
                <c:pt idx="467">
                  <c:v>139.45925890000001</c:v>
                </c:pt>
                <c:pt idx="468">
                  <c:v>141.6015846</c:v>
                </c:pt>
                <c:pt idx="469">
                  <c:v>143.7779032</c:v>
                </c:pt>
                <c:pt idx="470">
                  <c:v>145.99130120000001</c:v>
                </c:pt>
                <c:pt idx="471">
                  <c:v>148.23958450000001</c:v>
                </c:pt>
                <c:pt idx="472">
                  <c:v>150.5235447</c:v>
                </c:pt>
                <c:pt idx="473">
                  <c:v>152.84514340000001</c:v>
                </c:pt>
                <c:pt idx="474">
                  <c:v>155.20400359999999</c:v>
                </c:pt>
                <c:pt idx="475">
                  <c:v>157.6018991</c:v>
                </c:pt>
                <c:pt idx="476">
                  <c:v>160.03841370000001</c:v>
                </c:pt>
                <c:pt idx="477">
                  <c:v>162.51430920000001</c:v>
                </c:pt>
                <c:pt idx="478">
                  <c:v>165.03012050000001</c:v>
                </c:pt>
                <c:pt idx="479">
                  <c:v>167.58738750000001</c:v>
                </c:pt>
                <c:pt idx="480">
                  <c:v>170.18565369999999</c:v>
                </c:pt>
                <c:pt idx="481">
                  <c:v>172.82621119999999</c:v>
                </c:pt>
                <c:pt idx="482">
                  <c:v>175.51093789999999</c:v>
                </c:pt>
                <c:pt idx="483">
                  <c:v>178.23778609999999</c:v>
                </c:pt>
                <c:pt idx="484">
                  <c:v>181.01036970000001</c:v>
                </c:pt>
                <c:pt idx="485">
                  <c:v>183.82720499999999</c:v>
                </c:pt>
                <c:pt idx="486">
                  <c:v>186.69050089999999</c:v>
                </c:pt>
                <c:pt idx="487">
                  <c:v>189.60058549999999</c:v>
                </c:pt>
                <c:pt idx="488">
                  <c:v>192.55853379999999</c:v>
                </c:pt>
                <c:pt idx="489">
                  <c:v>195.56397770000001</c:v>
                </c:pt>
                <c:pt idx="490">
                  <c:v>198.619576</c:v>
                </c:pt>
                <c:pt idx="491">
                  <c:v>201.7243134</c:v>
                </c:pt>
                <c:pt idx="492">
                  <c:v>204.8800669</c:v>
                </c:pt>
                <c:pt idx="493">
                  <c:v>208.08858710000001</c:v>
                </c:pt>
                <c:pt idx="494">
                  <c:v>211.34972590000001</c:v>
                </c:pt>
                <c:pt idx="495">
                  <c:v>214.66383300000001</c:v>
                </c:pt>
                <c:pt idx="496">
                  <c:v>218.0332018</c:v>
                </c:pt>
                <c:pt idx="497">
                  <c:v>221.45725859999999</c:v>
                </c:pt>
                <c:pt idx="498">
                  <c:v>224.9368005</c:v>
                </c:pt>
                <c:pt idx="499">
                  <c:v>228.47598600000001</c:v>
                </c:pt>
                <c:pt idx="500">
                  <c:v>232.0736982</c:v>
                </c:pt>
                <c:pt idx="501">
                  <c:v>235.72857830000001</c:v>
                </c:pt>
                <c:pt idx="502">
                  <c:v>239.4458309</c:v>
                </c:pt>
                <c:pt idx="503">
                  <c:v>243.22531670000001</c:v>
                </c:pt>
                <c:pt idx="504">
                  <c:v>247.0651819</c:v>
                </c:pt>
                <c:pt idx="505">
                  <c:v>250.9692143</c:v>
                </c:pt>
                <c:pt idx="506">
                  <c:v>254.94003169999999</c:v>
                </c:pt>
                <c:pt idx="507">
                  <c:v>258.97595439999998</c:v>
                </c:pt>
                <c:pt idx="508">
                  <c:v>263.07815410000001</c:v>
                </c:pt>
                <c:pt idx="509">
                  <c:v>267.24964619999997</c:v>
                </c:pt>
                <c:pt idx="510">
                  <c:v>271.49178010000003</c:v>
                </c:pt>
                <c:pt idx="511">
                  <c:v>275.80193550000001</c:v>
                </c:pt>
                <c:pt idx="512">
                  <c:v>280.18720029999997</c:v>
                </c:pt>
                <c:pt idx="513">
                  <c:v>284.64504520000003</c:v>
                </c:pt>
                <c:pt idx="514">
                  <c:v>289.17526859999998</c:v>
                </c:pt>
                <c:pt idx="515">
                  <c:v>293.78582499999999</c:v>
                </c:pt>
                <c:pt idx="516">
                  <c:v>298.47147369999999</c:v>
                </c:pt>
                <c:pt idx="517">
                  <c:v>303.23590849999999</c:v>
                </c:pt>
                <c:pt idx="518">
                  <c:v>308.08102159999999</c:v>
                </c:pt>
                <c:pt idx="519">
                  <c:v>313.00707410000001</c:v>
                </c:pt>
                <c:pt idx="520">
                  <c:v>318.01574470000003</c:v>
                </c:pt>
                <c:pt idx="521">
                  <c:v>323.1115916</c:v>
                </c:pt>
                <c:pt idx="522">
                  <c:v>328.2928665</c:v>
                </c:pt>
                <c:pt idx="523">
                  <c:v>333.56068829999998</c:v>
                </c:pt>
                <c:pt idx="524">
                  <c:v>338.91919969999998</c:v>
                </c:pt>
                <c:pt idx="525">
                  <c:v>344.3696764</c:v>
                </c:pt>
                <c:pt idx="526">
                  <c:v>349.90870480000001</c:v>
                </c:pt>
                <c:pt idx="527">
                  <c:v>355.54570219999999</c:v>
                </c:pt>
                <c:pt idx="528">
                  <c:v>361.27934420000003</c:v>
                </c:pt>
                <c:pt idx="529">
                  <c:v>367.10765800000001</c:v>
                </c:pt>
                <c:pt idx="530">
                  <c:v>373.03722970000001</c:v>
                </c:pt>
                <c:pt idx="531">
                  <c:v>379.07019270000001</c:v>
                </c:pt>
                <c:pt idx="532">
                  <c:v>385.20436319999999</c:v>
                </c:pt>
                <c:pt idx="533">
                  <c:v>391.44446850000003</c:v>
                </c:pt>
                <c:pt idx="534">
                  <c:v>397.79222119999997</c:v>
                </c:pt>
                <c:pt idx="535">
                  <c:v>404.24929930000002</c:v>
                </c:pt>
                <c:pt idx="536">
                  <c:v>410.81605830000001</c:v>
                </c:pt>
                <c:pt idx="537">
                  <c:v>417.4962721</c:v>
                </c:pt>
                <c:pt idx="538">
                  <c:v>424.2942314</c:v>
                </c:pt>
                <c:pt idx="539">
                  <c:v>431.20679250000001</c:v>
                </c:pt>
                <c:pt idx="540">
                  <c:v>438.23921150000001</c:v>
                </c:pt>
                <c:pt idx="541">
                  <c:v>445.39872589999999</c:v>
                </c:pt>
                <c:pt idx="542">
                  <c:v>452.67791829999999</c:v>
                </c:pt>
                <c:pt idx="543">
                  <c:v>460.08056299999998</c:v>
                </c:pt>
                <c:pt idx="544">
                  <c:v>467.62064729999997</c:v>
                </c:pt>
                <c:pt idx="545">
                  <c:v>475.28782740000003</c:v>
                </c:pt>
                <c:pt idx="546">
                  <c:v>483.08465269999999</c:v>
                </c:pt>
                <c:pt idx="547">
                  <c:v>491.02369599999997</c:v>
                </c:pt>
                <c:pt idx="548">
                  <c:v>499.10143629999999</c:v>
                </c:pt>
                <c:pt idx="549">
                  <c:v>507.31636809999998</c:v>
                </c:pt>
                <c:pt idx="550">
                  <c:v>515.6772512</c:v>
                </c:pt>
                <c:pt idx="551">
                  <c:v>524.18898939999997</c:v>
                </c:pt>
                <c:pt idx="552">
                  <c:v>532.84742789999996</c:v>
                </c:pt>
                <c:pt idx="553">
                  <c:v>541.65568450000001</c:v>
                </c:pt>
                <c:pt idx="554">
                  <c:v>550.62405390000004</c:v>
                </c:pt>
                <c:pt idx="555">
                  <c:v>559.74937209999996</c:v>
                </c:pt>
                <c:pt idx="556">
                  <c:v>569.03478600000005</c:v>
                </c:pt>
                <c:pt idx="557">
                  <c:v>578.48655840000004</c:v>
                </c:pt>
                <c:pt idx="558">
                  <c:v>588.10543719999998</c:v>
                </c:pt>
                <c:pt idx="559">
                  <c:v>597.89198739999995</c:v>
                </c:pt>
                <c:pt idx="560">
                  <c:v>607.86045479999996</c:v>
                </c:pt>
                <c:pt idx="561">
                  <c:v>617.99717539999995</c:v>
                </c:pt>
                <c:pt idx="562">
                  <c:v>628.31781820000003</c:v>
                </c:pt>
                <c:pt idx="563">
                  <c:v>638.82567210000002</c:v>
                </c:pt>
                <c:pt idx="564">
                  <c:v>649.51890200000003</c:v>
                </c:pt>
                <c:pt idx="565">
                  <c:v>660.40507160000004</c:v>
                </c:pt>
                <c:pt idx="566">
                  <c:v>671.48568139999998</c:v>
                </c:pt>
                <c:pt idx="567">
                  <c:v>682.7650519</c:v>
                </c:pt>
                <c:pt idx="568">
                  <c:v>694.24745970000004</c:v>
                </c:pt>
                <c:pt idx="569">
                  <c:v>705.93452739999998</c:v>
                </c:pt>
                <c:pt idx="570">
                  <c:v>717.83695669999997</c:v>
                </c:pt>
                <c:pt idx="571">
                  <c:v>729.95017970000004</c:v>
                </c:pt>
                <c:pt idx="572">
                  <c:v>742.28412879999996</c:v>
                </c:pt>
                <c:pt idx="573">
                  <c:v>754.83820630000002</c:v>
                </c:pt>
                <c:pt idx="574">
                  <c:v>767.61886159999995</c:v>
                </c:pt>
                <c:pt idx="575">
                  <c:v>780.63802999999996</c:v>
                </c:pt>
                <c:pt idx="576">
                  <c:v>793.89091699999994</c:v>
                </c:pt>
                <c:pt idx="577">
                  <c:v>807.3799004</c:v>
                </c:pt>
                <c:pt idx="578">
                  <c:v>821.11902750000002</c:v>
                </c:pt>
                <c:pt idx="579">
                  <c:v>835.10859860000005</c:v>
                </c:pt>
                <c:pt idx="580">
                  <c:v>849.357527</c:v>
                </c:pt>
                <c:pt idx="581">
                  <c:v>863.85171539999999</c:v>
                </c:pt>
                <c:pt idx="582">
                  <c:v>878.63086999999996</c:v>
                </c:pt>
                <c:pt idx="583">
                  <c:v>893.66430739999998</c:v>
                </c:pt>
                <c:pt idx="584">
                  <c:v>908.97924479999995</c:v>
                </c:pt>
                <c:pt idx="585">
                  <c:v>924.58613649999995</c:v>
                </c:pt>
                <c:pt idx="586">
                  <c:v>940.46232229999998</c:v>
                </c:pt>
                <c:pt idx="587">
                  <c:v>956.64082189999999</c:v>
                </c:pt>
                <c:pt idx="588">
                  <c:v>973.11621549999995</c:v>
                </c:pt>
                <c:pt idx="589">
                  <c:v>989.89049290000003</c:v>
                </c:pt>
                <c:pt idx="590">
                  <c:v>1006.979151</c:v>
                </c:pt>
                <c:pt idx="591">
                  <c:v>1024.3820800000001</c:v>
                </c:pt>
                <c:pt idx="592">
                  <c:v>1042.117227</c:v>
                </c:pt>
                <c:pt idx="593">
                  <c:v>1060.1680180000001</c:v>
                </c:pt>
                <c:pt idx="594">
                  <c:v>1078.5550270000001</c:v>
                </c:pt>
                <c:pt idx="595">
                  <c:v>1097.2850109999999</c:v>
                </c:pt>
                <c:pt idx="596">
                  <c:v>1116.360921</c:v>
                </c:pt>
                <c:pt idx="597">
                  <c:v>1135.7944600000001</c:v>
                </c:pt>
                <c:pt idx="598">
                  <c:v>1155.5973300000001</c:v>
                </c:pt>
                <c:pt idx="599">
                  <c:v>1175.7595349999999</c:v>
                </c:pt>
                <c:pt idx="600">
                  <c:v>1196.3021200000001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4F-4C48-9D8B-3AA08C788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9552"/>
        <c:axId val="446020208"/>
      </c:scatterChart>
      <c:valAx>
        <c:axId val="446019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0208"/>
        <c:crossesAt val="0.1"/>
        <c:crossBetween val="midCat"/>
      </c:valAx>
      <c:valAx>
        <c:axId val="44602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G"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9552"/>
        <c:crossesAt val="0.1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'fixed lp'!$N$3:$N$603</c:f>
              <c:numCache>
                <c:formatCode>General</c:formatCode>
                <c:ptCount val="601"/>
                <c:pt idx="0">
                  <c:v>0.27213900000000002</c:v>
                </c:pt>
                <c:pt idx="1">
                  <c:v>0.28414084000000001</c:v>
                </c:pt>
                <c:pt idx="2">
                  <c:v>0.29645623500000001</c:v>
                </c:pt>
                <c:pt idx="3">
                  <c:v>0.30913024300000003</c:v>
                </c:pt>
                <c:pt idx="4">
                  <c:v>0.32221333699999999</c:v>
                </c:pt>
                <c:pt idx="5">
                  <c:v>0.33576192199999999</c:v>
                </c:pt>
                <c:pt idx="6">
                  <c:v>0.34983889299999998</c:v>
                </c:pt>
                <c:pt idx="7">
                  <c:v>0.36451424700000001</c:v>
                </c:pt>
                <c:pt idx="8">
                  <c:v>0.37986573499999998</c:v>
                </c:pt>
                <c:pt idx="9">
                  <c:v>0.395979582</c:v>
                </c:pt>
                <c:pt idx="10">
                  <c:v>0.41295125500000002</c:v>
                </c:pt>
                <c:pt idx="11">
                  <c:v>0.43087186999999999</c:v>
                </c:pt>
                <c:pt idx="12">
                  <c:v>0.44978175599999998</c:v>
                </c:pt>
                <c:pt idx="13">
                  <c:v>0.46970703499999999</c:v>
                </c:pt>
                <c:pt idx="14">
                  <c:v>0.49067287199999998</c:v>
                </c:pt>
                <c:pt idx="15">
                  <c:v>0.51270326200000005</c:v>
                </c:pt>
                <c:pt idx="16">
                  <c:v>0.53582078600000005</c:v>
                </c:pt>
                <c:pt idx="17">
                  <c:v>0.56004634799999997</c:v>
                </c:pt>
                <c:pt idx="18">
                  <c:v>0.58539887800000001</c:v>
                </c:pt>
                <c:pt idx="19">
                  <c:v>0.61189501099999999</c:v>
                </c:pt>
                <c:pt idx="20">
                  <c:v>0.63954873300000004</c:v>
                </c:pt>
                <c:pt idx="21">
                  <c:v>0.66838322400000005</c:v>
                </c:pt>
                <c:pt idx="22">
                  <c:v>0.69847062199999999</c:v>
                </c:pt>
                <c:pt idx="23">
                  <c:v>0.729901358</c:v>
                </c:pt>
                <c:pt idx="24">
                  <c:v>0.76277327500000003</c:v>
                </c:pt>
                <c:pt idx="25">
                  <c:v>0.79719222599999995</c:v>
                </c:pt>
                <c:pt idx="26">
                  <c:v>0.83327271700000005</c:v>
                </c:pt>
                <c:pt idx="27">
                  <c:v>0.87113859699999996</c:v>
                </c:pt>
                <c:pt idx="28">
                  <c:v>0.91092380399999995</c:v>
                </c:pt>
                <c:pt idx="29">
                  <c:v>0.95277316899999998</c:v>
                </c:pt>
                <c:pt idx="30">
                  <c:v>0.99684327900000003</c:v>
                </c:pt>
                <c:pt idx="31">
                  <c:v>1.0432775809999999</c:v>
                </c:pt>
                <c:pt idx="32">
                  <c:v>1.092122606</c:v>
                </c:pt>
                <c:pt idx="33">
                  <c:v>1.1433927829999999</c:v>
                </c:pt>
                <c:pt idx="34">
                  <c:v>1.1970934449999999</c:v>
                </c:pt>
                <c:pt idx="35">
                  <c:v>1.25321964</c:v>
                </c:pt>
                <c:pt idx="36">
                  <c:v>1.3117548299999999</c:v>
                </c:pt>
                <c:pt idx="37">
                  <c:v>1.3726694660000001</c:v>
                </c:pt>
                <c:pt idx="38">
                  <c:v>1.435919435</c:v>
                </c:pt>
                <c:pt idx="39">
                  <c:v>1.5014443609999999</c:v>
                </c:pt>
                <c:pt idx="40">
                  <c:v>1.5691657560000001</c:v>
                </c:pt>
                <c:pt idx="41">
                  <c:v>1.6390391449999999</c:v>
                </c:pt>
                <c:pt idx="42">
                  <c:v>1.7112296520000001</c:v>
                </c:pt>
                <c:pt idx="43">
                  <c:v>1.785975992</c:v>
                </c:pt>
                <c:pt idx="44">
                  <c:v>1.863542037</c:v>
                </c:pt>
                <c:pt idx="45">
                  <c:v>1.9442191010000001</c:v>
                </c:pt>
                <c:pt idx="46">
                  <c:v>2.0283284190000002</c:v>
                </c:pt>
                <c:pt idx="47">
                  <c:v>2.11622383</c:v>
                </c:pt>
                <c:pt idx="48">
                  <c:v>2.208294676</c:v>
                </c:pt>
                <c:pt idx="49">
                  <c:v>2.3049689400000002</c:v>
                </c:pt>
                <c:pt idx="50">
                  <c:v>2.4067166430000002</c:v>
                </c:pt>
                <c:pt idx="51">
                  <c:v>2.5139807790000002</c:v>
                </c:pt>
                <c:pt idx="52">
                  <c:v>2.6269424890000002</c:v>
                </c:pt>
                <c:pt idx="53">
                  <c:v>2.745704827</c:v>
                </c:pt>
                <c:pt idx="54">
                  <c:v>2.8703589479999998</c:v>
                </c:pt>
                <c:pt idx="55">
                  <c:v>3.0009822279999998</c:v>
                </c:pt>
                <c:pt idx="56">
                  <c:v>3.1376362109999998</c:v>
                </c:pt>
                <c:pt idx="57">
                  <c:v>3.2803643469999999</c:v>
                </c:pt>
                <c:pt idx="58">
                  <c:v>3.4291895120000002</c:v>
                </c:pt>
                <c:pt idx="59">
                  <c:v>3.5841113</c:v>
                </c:pt>
                <c:pt idx="60">
                  <c:v>3.7451030520000002</c:v>
                </c:pt>
                <c:pt idx="61">
                  <c:v>3.9121718269999999</c:v>
                </c:pt>
                <c:pt idx="62">
                  <c:v>4.0855623750000003</c:v>
                </c:pt>
                <c:pt idx="63">
                  <c:v>4.2655972760000003</c:v>
                </c:pt>
                <c:pt idx="64">
                  <c:v>4.4526192360000003</c:v>
                </c:pt>
                <c:pt idx="65">
                  <c:v>4.6469924579999997</c:v>
                </c:pt>
                <c:pt idx="66">
                  <c:v>4.8491041160000004</c:v>
                </c:pt>
                <c:pt idx="67">
                  <c:v>5.0593659290000002</c:v>
                </c:pt>
                <c:pt idx="68">
                  <c:v>5.2782158470000002</c:v>
                </c:pt>
                <c:pt idx="69">
                  <c:v>5.5061198539999996</c:v>
                </c:pt>
                <c:pt idx="70">
                  <c:v>5.7435739019999996</c:v>
                </c:pt>
                <c:pt idx="71">
                  <c:v>5.9910584770000002</c:v>
                </c:pt>
                <c:pt idx="72">
                  <c:v>6.2488848089999998</c:v>
                </c:pt>
                <c:pt idx="73">
                  <c:v>6.5173144929999998</c:v>
                </c:pt>
                <c:pt idx="74">
                  <c:v>6.796602246</c:v>
                </c:pt>
                <c:pt idx="75">
                  <c:v>7.0869941399999998</c:v>
                </c:pt>
                <c:pt idx="76">
                  <c:v>7.3887256389999996</c:v>
                </c:pt>
                <c:pt idx="77">
                  <c:v>7.7020194450000004</c:v>
                </c:pt>
                <c:pt idx="78">
                  <c:v>8.0270831079999994</c:v>
                </c:pt>
                <c:pt idx="79">
                  <c:v>8.3641063980000006</c:v>
                </c:pt>
                <c:pt idx="80">
                  <c:v>8.7132584239999993</c:v>
                </c:pt>
                <c:pt idx="81">
                  <c:v>9.0747317209999991</c:v>
                </c:pt>
                <c:pt idx="82">
                  <c:v>9.4488939349999992</c:v>
                </c:pt>
                <c:pt idx="83">
                  <c:v>9.8361673700000001</c:v>
                </c:pt>
                <c:pt idx="84">
                  <c:v>10.236984809999999</c:v>
                </c:pt>
                <c:pt idx="85">
                  <c:v>10.651789429999999</c:v>
                </c:pt>
                <c:pt idx="86">
                  <c:v>11.081034620000001</c:v>
                </c:pt>
                <c:pt idx="87">
                  <c:v>11.525183780000001</c:v>
                </c:pt>
                <c:pt idx="88">
                  <c:v>11.98471011</c:v>
                </c:pt>
                <c:pt idx="89">
                  <c:v>12.46009622</c:v>
                </c:pt>
                <c:pt idx="90">
                  <c:v>12.95183376</c:v>
                </c:pt>
                <c:pt idx="91">
                  <c:v>13.46039171</c:v>
                </c:pt>
                <c:pt idx="92">
                  <c:v>13.98611313</c:v>
                </c:pt>
                <c:pt idx="93">
                  <c:v>14.52929174</c:v>
                </c:pt>
                <c:pt idx="94">
                  <c:v>15.09019756</c:v>
                </c:pt>
                <c:pt idx="95">
                  <c:v>15.669073129999999</c:v>
                </c:pt>
                <c:pt idx="96">
                  <c:v>16.26612935</c:v>
                </c:pt>
                <c:pt idx="97">
                  <c:v>16.881540820000001</c:v>
                </c:pt>
                <c:pt idx="98">
                  <c:v>17.515440869999999</c:v>
                </c:pt>
                <c:pt idx="99">
                  <c:v>18.16791602</c:v>
                </c:pt>
                <c:pt idx="100">
                  <c:v>18.838999999999999</c:v>
                </c:pt>
                <c:pt idx="101">
                  <c:v>19.52868673</c:v>
                </c:pt>
                <c:pt idx="102">
                  <c:v>20.23698757</c:v>
                </c:pt>
                <c:pt idx="103">
                  <c:v>20.96387507</c:v>
                </c:pt>
                <c:pt idx="104">
                  <c:v>21.709257860000001</c:v>
                </c:pt>
                <c:pt idx="105">
                  <c:v>22.472973169999999</c:v>
                </c:pt>
                <c:pt idx="106">
                  <c:v>23.254778760000001</c:v>
                </c:pt>
                <c:pt idx="107">
                  <c:v>24.054344069999999</c:v>
                </c:pt>
                <c:pt idx="108">
                  <c:v>24.871240610000001</c:v>
                </c:pt>
                <c:pt idx="109">
                  <c:v>25.704931500000001</c:v>
                </c:pt>
                <c:pt idx="110">
                  <c:v>26.554760120000001</c:v>
                </c:pt>
                <c:pt idx="111">
                  <c:v>27.420106059999998</c:v>
                </c:pt>
                <c:pt idx="112">
                  <c:v>28.300923879999999</c:v>
                </c:pt>
                <c:pt idx="113">
                  <c:v>29.19731333</c:v>
                </c:pt>
                <c:pt idx="114">
                  <c:v>30.109361369999998</c:v>
                </c:pt>
                <c:pt idx="115">
                  <c:v>31.03714094</c:v>
                </c:pt>
                <c:pt idx="116">
                  <c:v>31.98070963</c:v>
                </c:pt>
                <c:pt idx="117">
                  <c:v>32.940108350000003</c:v>
                </c:pt>
                <c:pt idx="118">
                  <c:v>33.915359770000002</c:v>
                </c:pt>
                <c:pt idx="119">
                  <c:v>34.906466760000001</c:v>
                </c:pt>
                <c:pt idx="120">
                  <c:v>35.913410689999999</c:v>
                </c:pt>
                <c:pt idx="121">
                  <c:v>36.936084540000003</c:v>
                </c:pt>
                <c:pt idx="122">
                  <c:v>37.974077340000001</c:v>
                </c:pt>
                <c:pt idx="123">
                  <c:v>39.026832570000003</c:v>
                </c:pt>
                <c:pt idx="124">
                  <c:v>40.093701039999999</c:v>
                </c:pt>
                <c:pt idx="125">
                  <c:v>41.173932370000003</c:v>
                </c:pt>
                <c:pt idx="126">
                  <c:v>42.266665740000001</c:v>
                </c:pt>
                <c:pt idx="127">
                  <c:v>43.370919919999999</c:v>
                </c:pt>
                <c:pt idx="128">
                  <c:v>44.485582530000002</c:v>
                </c:pt>
                <c:pt idx="129">
                  <c:v>45.60939844</c:v>
                </c:pt>
                <c:pt idx="130">
                  <c:v>46.740957190000003</c:v>
                </c:pt>
                <c:pt idx="131">
                  <c:v>47.878829000000003</c:v>
                </c:pt>
                <c:pt idx="132">
                  <c:v>49.02204098</c:v>
                </c:pt>
                <c:pt idx="133">
                  <c:v>50.169692400000002</c:v>
                </c:pt>
                <c:pt idx="134">
                  <c:v>51.320811280000001</c:v>
                </c:pt>
                <c:pt idx="135">
                  <c:v>52.474350180000002</c:v>
                </c:pt>
                <c:pt idx="136">
                  <c:v>53.62918183</c:v>
                </c:pt>
                <c:pt idx="137">
                  <c:v>54.78409448</c:v>
                </c:pt>
                <c:pt idx="138">
                  <c:v>55.937787020000002</c:v>
                </c:pt>
                <c:pt idx="139">
                  <c:v>57.088863850000003</c:v>
                </c:pt>
                <c:pt idx="140">
                  <c:v>58.235829389999999</c:v>
                </c:pt>
                <c:pt idx="141">
                  <c:v>59.377278959999998</c:v>
                </c:pt>
                <c:pt idx="142">
                  <c:v>60.512537950000002</c:v>
                </c:pt>
                <c:pt idx="143">
                  <c:v>61.641170510000002</c:v>
                </c:pt>
                <c:pt idx="144">
                  <c:v>62.762806529999999</c:v>
                </c:pt>
                <c:pt idx="145">
                  <c:v>63.87715317</c:v>
                </c:pt>
                <c:pt idx="146">
                  <c:v>64.984007509999998</c:v>
                </c:pt>
                <c:pt idx="147">
                  <c:v>66.083270639999995</c:v>
                </c:pt>
                <c:pt idx="148">
                  <c:v>67.174963030000001</c:v>
                </c:pt>
                <c:pt idx="149">
                  <c:v>68.259241529999997</c:v>
                </c:pt>
                <c:pt idx="150">
                  <c:v>69.336418030000004</c:v>
                </c:pt>
                <c:pt idx="151">
                  <c:v>70.40675023</c:v>
                </c:pt>
                <c:pt idx="152">
                  <c:v>71.469709870000003</c:v>
                </c:pt>
                <c:pt idx="153">
                  <c:v>72.524574009999995</c:v>
                </c:pt>
                <c:pt idx="154">
                  <c:v>73.570646330000002</c:v>
                </c:pt>
                <c:pt idx="155">
                  <c:v>74.607264799999996</c:v>
                </c:pt>
                <c:pt idx="156">
                  <c:v>75.633810150000002</c:v>
                </c:pt>
                <c:pt idx="157">
                  <c:v>76.649715360000002</c:v>
                </c:pt>
                <c:pt idx="158">
                  <c:v>77.654476079999995</c:v>
                </c:pt>
                <c:pt idx="159">
                  <c:v>78.647662260000004</c:v>
                </c:pt>
                <c:pt idx="160">
                  <c:v>79.628930920000002</c:v>
                </c:pt>
                <c:pt idx="161">
                  <c:v>80.59797623</c:v>
                </c:pt>
                <c:pt idx="162">
                  <c:v>81.554335010000003</c:v>
                </c:pt>
                <c:pt idx="163">
                  <c:v>82.497561849999997</c:v>
                </c:pt>
                <c:pt idx="164">
                  <c:v>83.427301979999996</c:v>
                </c:pt>
                <c:pt idx="165">
                  <c:v>84.343305959999995</c:v>
                </c:pt>
                <c:pt idx="166">
                  <c:v>85.245445700000005</c:v>
                </c:pt>
                <c:pt idx="167">
                  <c:v>86.133732179999996</c:v>
                </c:pt>
                <c:pt idx="168">
                  <c:v>87.008334930000004</c:v>
                </c:pt>
                <c:pt idx="169">
                  <c:v>87.869603339999998</c:v>
                </c:pt>
                <c:pt idx="170">
                  <c:v>88.718090040000007</c:v>
                </c:pt>
                <c:pt idx="171">
                  <c:v>89.554345479999995</c:v>
                </c:pt>
                <c:pt idx="172">
                  <c:v>90.37818738</c:v>
                </c:pt>
                <c:pt idx="173">
                  <c:v>91.189301740000005</c:v>
                </c:pt>
                <c:pt idx="174">
                  <c:v>91.987471799999994</c:v>
                </c:pt>
                <c:pt idx="175">
                  <c:v>92.772592790000004</c:v>
                </c:pt>
                <c:pt idx="176">
                  <c:v>93.544688120000004</c:v>
                </c:pt>
                <c:pt idx="177">
                  <c:v>94.303927270000003</c:v>
                </c:pt>
                <c:pt idx="178">
                  <c:v>95.050645309999993</c:v>
                </c:pt>
                <c:pt idx="179">
                  <c:v>95.785364349999995</c:v>
                </c:pt>
                <c:pt idx="180">
                  <c:v>96.508817030000003</c:v>
                </c:pt>
                <c:pt idx="181">
                  <c:v>97.221716110000003</c:v>
                </c:pt>
                <c:pt idx="182">
                  <c:v>97.923941970000001</c:v>
                </c:pt>
                <c:pt idx="183">
                  <c:v>98.615205189999998</c:v>
                </c:pt>
                <c:pt idx="184">
                  <c:v>99.295296710000002</c:v>
                </c:pt>
                <c:pt idx="185">
                  <c:v>99.964100149999993</c:v>
                </c:pt>
                <c:pt idx="186">
                  <c:v>100.62160540000001</c:v>
                </c:pt>
                <c:pt idx="187">
                  <c:v>101.2679237</c:v>
                </c:pt>
                <c:pt idx="188">
                  <c:v>101.9033037</c:v>
                </c:pt>
                <c:pt idx="189">
                  <c:v>102.5281497</c:v>
                </c:pt>
                <c:pt idx="190">
                  <c:v>103.1430412</c:v>
                </c:pt>
                <c:pt idx="191">
                  <c:v>103.7485664</c:v>
                </c:pt>
                <c:pt idx="192">
                  <c:v>104.3447286</c:v>
                </c:pt>
                <c:pt idx="193">
                  <c:v>104.9314361</c:v>
                </c:pt>
                <c:pt idx="194">
                  <c:v>105.508689</c:v>
                </c:pt>
                <c:pt idx="195">
                  <c:v>106.0765921</c:v>
                </c:pt>
                <c:pt idx="196">
                  <c:v>106.6353694</c:v>
                </c:pt>
                <c:pt idx="197">
                  <c:v>107.18537929999999</c:v>
                </c:pt>
                <c:pt idx="198">
                  <c:v>107.7271315</c:v>
                </c:pt>
                <c:pt idx="199">
                  <c:v>108.2613058</c:v>
                </c:pt>
                <c:pt idx="200">
                  <c:v>108.7887722</c:v>
                </c:pt>
                <c:pt idx="201">
                  <c:v>109.3103648</c:v>
                </c:pt>
                <c:pt idx="202">
                  <c:v>109.8260873</c:v>
                </c:pt>
                <c:pt idx="203">
                  <c:v>110.3357542</c:v>
                </c:pt>
                <c:pt idx="204">
                  <c:v>110.839231</c:v>
                </c:pt>
                <c:pt idx="205">
                  <c:v>111.3364412</c:v>
                </c:pt>
                <c:pt idx="206">
                  <c:v>111.82737590000001</c:v>
                </c:pt>
                <c:pt idx="207">
                  <c:v>112.31210249999999</c:v>
                </c:pt>
                <c:pt idx="208">
                  <c:v>112.79077580000001</c:v>
                </c:pt>
                <c:pt idx="209">
                  <c:v>113.26364909999999</c:v>
                </c:pt>
                <c:pt idx="210">
                  <c:v>113.7310868</c:v>
                </c:pt>
                <c:pt idx="211">
                  <c:v>114.1934559</c:v>
                </c:pt>
                <c:pt idx="212">
                  <c:v>114.6507393</c:v>
                </c:pt>
                <c:pt idx="213">
                  <c:v>115.10285450000001</c:v>
                </c:pt>
                <c:pt idx="214">
                  <c:v>115.5497747</c:v>
                </c:pt>
                <c:pt idx="215">
                  <c:v>115.99153680000001</c:v>
                </c:pt>
                <c:pt idx="216">
                  <c:v>116.4282505</c:v>
                </c:pt>
                <c:pt idx="217">
                  <c:v>116.8601075</c:v>
                </c:pt>
                <c:pt idx="218">
                  <c:v>117.28739280000001</c:v>
                </c:pt>
                <c:pt idx="219">
                  <c:v>117.71049549999999</c:v>
                </c:pt>
                <c:pt idx="220">
                  <c:v>118.1299221</c:v>
                </c:pt>
                <c:pt idx="221">
                  <c:v>118.5461586</c:v>
                </c:pt>
                <c:pt idx="222">
                  <c:v>118.959188</c:v>
                </c:pt>
                <c:pt idx="223">
                  <c:v>119.3688806</c:v>
                </c:pt>
                <c:pt idx="224">
                  <c:v>119.7751409</c:v>
                </c:pt>
                <c:pt idx="225">
                  <c:v>120.17791250000001</c:v>
                </c:pt>
                <c:pt idx="226">
                  <c:v>120.5771845</c:v>
                </c:pt>
                <c:pt idx="227">
                  <c:v>120.9729974</c:v>
                </c:pt>
                <c:pt idx="228">
                  <c:v>121.3654509</c:v>
                </c:pt>
                <c:pt idx="229">
                  <c:v>121.754711</c:v>
                </c:pt>
                <c:pt idx="230">
                  <c:v>122.1410194</c:v>
                </c:pt>
                <c:pt idx="231">
                  <c:v>122.52462610000001</c:v>
                </c:pt>
                <c:pt idx="232">
                  <c:v>122.9055508</c:v>
                </c:pt>
                <c:pt idx="233">
                  <c:v>123.2837811</c:v>
                </c:pt>
                <c:pt idx="234">
                  <c:v>123.6593496</c:v>
                </c:pt>
                <c:pt idx="235">
                  <c:v>124.03234</c:v>
                </c:pt>
                <c:pt idx="236">
                  <c:v>124.4028938</c:v>
                </c:pt>
                <c:pt idx="237">
                  <c:v>124.7712179</c:v>
                </c:pt>
                <c:pt idx="238">
                  <c:v>125.1375929</c:v>
                </c:pt>
                <c:pt idx="239">
                  <c:v>125.5023819</c:v>
                </c:pt>
                <c:pt idx="240">
                  <c:v>125.8660404</c:v>
                </c:pt>
                <c:pt idx="241">
                  <c:v>126.2289956</c:v>
                </c:pt>
                <c:pt idx="242">
                  <c:v>126.5912263</c:v>
                </c:pt>
                <c:pt idx="243">
                  <c:v>126.9526006</c:v>
                </c:pt>
                <c:pt idx="244">
                  <c:v>127.3130006</c:v>
                </c:pt>
                <c:pt idx="245">
                  <c:v>127.6723253</c:v>
                </c:pt>
                <c:pt idx="246">
                  <c:v>128.0304941</c:v>
                </c:pt>
                <c:pt idx="247">
                  <c:v>128.38744929999999</c:v>
                </c:pt>
                <c:pt idx="248">
                  <c:v>128.7431607</c:v>
                </c:pt>
                <c:pt idx="249">
                  <c:v>129.09762929999999</c:v>
                </c:pt>
                <c:pt idx="250">
                  <c:v>129.45089179999999</c:v>
                </c:pt>
                <c:pt idx="251">
                  <c:v>129.80299350000001</c:v>
                </c:pt>
                <c:pt idx="252">
                  <c:v>130.15388759999999</c:v>
                </c:pt>
                <c:pt idx="253">
                  <c:v>130.5035207</c:v>
                </c:pt>
                <c:pt idx="254">
                  <c:v>130.85186730000001</c:v>
                </c:pt>
                <c:pt idx="255">
                  <c:v>131.19893300000001</c:v>
                </c:pt>
                <c:pt idx="256">
                  <c:v>131.54476</c:v>
                </c:pt>
                <c:pt idx="257">
                  <c:v>131.88943140000001</c:v>
                </c:pt>
                <c:pt idx="258">
                  <c:v>132.2330771</c:v>
                </c:pt>
                <c:pt idx="259">
                  <c:v>132.5758797</c:v>
                </c:pt>
                <c:pt idx="260">
                  <c:v>132.918081</c:v>
                </c:pt>
                <c:pt idx="261">
                  <c:v>133.259919</c:v>
                </c:pt>
                <c:pt idx="262">
                  <c:v>133.6014059</c:v>
                </c:pt>
                <c:pt idx="263">
                  <c:v>133.94250940000001</c:v>
                </c:pt>
                <c:pt idx="264">
                  <c:v>134.28322170000001</c:v>
                </c:pt>
                <c:pt idx="265">
                  <c:v>134.62356310000001</c:v>
                </c:pt>
                <c:pt idx="266">
                  <c:v>134.96358599999999</c:v>
                </c:pt>
                <c:pt idx="267">
                  <c:v>135.30337900000001</c:v>
                </c:pt>
                <c:pt idx="268">
                  <c:v>135.6430723</c:v>
                </c:pt>
                <c:pt idx="269">
                  <c:v>135.98284240000001</c:v>
                </c:pt>
                <c:pt idx="270">
                  <c:v>136.30355109999999</c:v>
                </c:pt>
                <c:pt idx="271">
                  <c:v>136.6271783</c:v>
                </c:pt>
                <c:pt idx="272">
                  <c:v>136.95356190000001</c:v>
                </c:pt>
                <c:pt idx="273">
                  <c:v>137.2825081</c:v>
                </c:pt>
                <c:pt idx="274">
                  <c:v>137.61379890000001</c:v>
                </c:pt>
                <c:pt idx="275">
                  <c:v>137.94728050000001</c:v>
                </c:pt>
                <c:pt idx="276">
                  <c:v>138.28279839999999</c:v>
                </c:pt>
                <c:pt idx="277">
                  <c:v>138.62021770000001</c:v>
                </c:pt>
                <c:pt idx="278">
                  <c:v>138.95942289999999</c:v>
                </c:pt>
                <c:pt idx="279">
                  <c:v>139.30037400000001</c:v>
                </c:pt>
                <c:pt idx="280">
                  <c:v>139.6430158</c:v>
                </c:pt>
                <c:pt idx="281">
                  <c:v>139.9872154</c:v>
                </c:pt>
                <c:pt idx="282">
                  <c:v>140.33295240000001</c:v>
                </c:pt>
                <c:pt idx="283">
                  <c:v>140.68016919999999</c:v>
                </c:pt>
                <c:pt idx="284">
                  <c:v>141.02864149999999</c:v>
                </c:pt>
                <c:pt idx="285">
                  <c:v>141.3784435</c:v>
                </c:pt>
                <c:pt idx="286">
                  <c:v>141.72941489999999</c:v>
                </c:pt>
                <c:pt idx="287">
                  <c:v>142.08167230000001</c:v>
                </c:pt>
                <c:pt idx="288">
                  <c:v>142.43518409999999</c:v>
                </c:pt>
                <c:pt idx="289">
                  <c:v>142.78993980000001</c:v>
                </c:pt>
                <c:pt idx="290">
                  <c:v>143.1460874</c:v>
                </c:pt>
                <c:pt idx="291">
                  <c:v>143.50361219999999</c:v>
                </c:pt>
                <c:pt idx="292">
                  <c:v>143.86258749999999</c:v>
                </c:pt>
                <c:pt idx="293">
                  <c:v>144.22289689999999</c:v>
                </c:pt>
                <c:pt idx="294">
                  <c:v>144.58446950000001</c:v>
                </c:pt>
                <c:pt idx="295">
                  <c:v>144.94732780000001</c:v>
                </c:pt>
                <c:pt idx="296">
                  <c:v>145.31163749999999</c:v>
                </c:pt>
                <c:pt idx="297">
                  <c:v>145.67715150000001</c:v>
                </c:pt>
                <c:pt idx="298">
                  <c:v>146.04404959999999</c:v>
                </c:pt>
                <c:pt idx="299">
                  <c:v>146.41252660000001</c:v>
                </c:pt>
                <c:pt idx="300">
                  <c:v>146.7824478</c:v>
                </c:pt>
                <c:pt idx="301">
                  <c:v>147.15395889999999</c:v>
                </c:pt>
                <c:pt idx="302">
                  <c:v>147.52723169999999</c:v>
                </c:pt>
                <c:pt idx="303">
                  <c:v>147.9018552</c:v>
                </c:pt>
                <c:pt idx="304">
                  <c:v>148.27792729999999</c:v>
                </c:pt>
                <c:pt idx="305">
                  <c:v>148.65556939999999</c:v>
                </c:pt>
                <c:pt idx="306">
                  <c:v>149.0345753</c:v>
                </c:pt>
                <c:pt idx="307">
                  <c:v>149.41503750000001</c:v>
                </c:pt>
                <c:pt idx="308">
                  <c:v>149.7967917</c:v>
                </c:pt>
                <c:pt idx="309">
                  <c:v>150.17989779999999</c:v>
                </c:pt>
                <c:pt idx="310">
                  <c:v>150.56450240000001</c:v>
                </c:pt>
                <c:pt idx="311">
                  <c:v>150.95055400000001</c:v>
                </c:pt>
                <c:pt idx="312">
                  <c:v>151.33764439999999</c:v>
                </c:pt>
                <c:pt idx="313">
                  <c:v>151.72535819999999</c:v>
                </c:pt>
                <c:pt idx="314">
                  <c:v>152.11362220000001</c:v>
                </c:pt>
                <c:pt idx="315">
                  <c:v>152.5020183</c:v>
                </c:pt>
                <c:pt idx="316">
                  <c:v>152.89004299999999</c:v>
                </c:pt>
                <c:pt idx="317">
                  <c:v>153.27775249999999</c:v>
                </c:pt>
                <c:pt idx="318">
                  <c:v>153.66485249999999</c:v>
                </c:pt>
                <c:pt idx="319">
                  <c:v>154.05096499999999</c:v>
                </c:pt>
                <c:pt idx="320">
                  <c:v>154.43598800000001</c:v>
                </c:pt>
                <c:pt idx="321">
                  <c:v>154.81999239999999</c:v>
                </c:pt>
                <c:pt idx="322">
                  <c:v>155.20363130000001</c:v>
                </c:pt>
                <c:pt idx="323">
                  <c:v>155.58742190000001</c:v>
                </c:pt>
                <c:pt idx="324">
                  <c:v>155.9722725</c:v>
                </c:pt>
                <c:pt idx="325">
                  <c:v>156.35842</c:v>
                </c:pt>
                <c:pt idx="326">
                  <c:v>156.74672630000001</c:v>
                </c:pt>
                <c:pt idx="327">
                  <c:v>157.13772420000001</c:v>
                </c:pt>
                <c:pt idx="328">
                  <c:v>157.53170679999999</c:v>
                </c:pt>
                <c:pt idx="329">
                  <c:v>157.92944900000001</c:v>
                </c:pt>
                <c:pt idx="330">
                  <c:v>158.3306</c:v>
                </c:pt>
                <c:pt idx="331">
                  <c:v>158.73528479999999</c:v>
                </c:pt>
                <c:pt idx="332">
                  <c:v>159.14334880000001</c:v>
                </c:pt>
                <c:pt idx="333">
                  <c:v>159.55401900000001</c:v>
                </c:pt>
                <c:pt idx="334">
                  <c:v>159.96646459999999</c:v>
                </c:pt>
                <c:pt idx="335">
                  <c:v>160.38025590000001</c:v>
                </c:pt>
                <c:pt idx="336">
                  <c:v>160.79522689999999</c:v>
                </c:pt>
                <c:pt idx="337">
                  <c:v>161.21055630000001</c:v>
                </c:pt>
                <c:pt idx="338">
                  <c:v>161.62589729999999</c:v>
                </c:pt>
                <c:pt idx="339">
                  <c:v>162.04132799999999</c:v>
                </c:pt>
                <c:pt idx="340">
                  <c:v>162.46300489999999</c:v>
                </c:pt>
                <c:pt idx="341">
                  <c:v>162.88750479999999</c:v>
                </c:pt>
                <c:pt idx="342">
                  <c:v>163.31480160000001</c:v>
                </c:pt>
                <c:pt idx="343">
                  <c:v>163.74488030000001</c:v>
                </c:pt>
                <c:pt idx="344">
                  <c:v>164.1781407</c:v>
                </c:pt>
                <c:pt idx="345">
                  <c:v>164.61455889999999</c:v>
                </c:pt>
                <c:pt idx="346">
                  <c:v>165.0537635</c:v>
                </c:pt>
                <c:pt idx="347">
                  <c:v>165.4962879</c:v>
                </c:pt>
                <c:pt idx="348">
                  <c:v>165.9422204</c:v>
                </c:pt>
                <c:pt idx="349">
                  <c:v>166.3916605</c:v>
                </c:pt>
                <c:pt idx="350">
                  <c:v>166.84440050000001</c:v>
                </c:pt>
                <c:pt idx="351">
                  <c:v>167.30067360000001</c:v>
                </c:pt>
                <c:pt idx="352">
                  <c:v>167.76058860000001</c:v>
                </c:pt>
                <c:pt idx="353">
                  <c:v>168.2241539</c:v>
                </c:pt>
                <c:pt idx="354">
                  <c:v>168.69160980000001</c:v>
                </c:pt>
                <c:pt idx="355">
                  <c:v>169.16289230000001</c:v>
                </c:pt>
                <c:pt idx="356">
                  <c:v>169.63796919999999</c:v>
                </c:pt>
                <c:pt idx="357">
                  <c:v>170.11717200000001</c:v>
                </c:pt>
                <c:pt idx="358">
                  <c:v>170.6006142</c:v>
                </c:pt>
                <c:pt idx="359">
                  <c:v>171.08819890000001</c:v>
                </c:pt>
                <c:pt idx="360">
                  <c:v>171.5799016</c:v>
                </c:pt>
                <c:pt idx="361">
                  <c:v>172.075943</c:v>
                </c:pt>
                <c:pt idx="362">
                  <c:v>172.57643680000001</c:v>
                </c:pt>
                <c:pt idx="363">
                  <c:v>173.0815915</c:v>
                </c:pt>
                <c:pt idx="364">
                  <c:v>173.59119999999999</c:v>
                </c:pt>
                <c:pt idx="365">
                  <c:v>174.10523760000001</c:v>
                </c:pt>
                <c:pt idx="366">
                  <c:v>174.6241239</c:v>
                </c:pt>
                <c:pt idx="367">
                  <c:v>175.1479071</c:v>
                </c:pt>
                <c:pt idx="368">
                  <c:v>175.6764929</c:v>
                </c:pt>
                <c:pt idx="369">
                  <c:v>176.21020830000001</c:v>
                </c:pt>
                <c:pt idx="370">
                  <c:v>176.7490348</c:v>
                </c:pt>
                <c:pt idx="371">
                  <c:v>177.29244929999999</c:v>
                </c:pt>
                <c:pt idx="372">
                  <c:v>177.84160729999999</c:v>
                </c:pt>
                <c:pt idx="373">
                  <c:v>178.39591659999999</c:v>
                </c:pt>
                <c:pt idx="374">
                  <c:v>178.95523929999999</c:v>
                </c:pt>
                <c:pt idx="375">
                  <c:v>179.52025090000001</c:v>
                </c:pt>
                <c:pt idx="376">
                  <c:v>180.09094329999999</c:v>
                </c:pt>
                <c:pt idx="377">
                  <c:v>180.66684420000001</c:v>
                </c:pt>
                <c:pt idx="378">
                  <c:v>181.24866220000001</c:v>
                </c:pt>
                <c:pt idx="379">
                  <c:v>181.83651209999999</c:v>
                </c:pt>
                <c:pt idx="380">
                  <c:v>182.42960650000001</c:v>
                </c:pt>
                <c:pt idx="381">
                  <c:v>183.02877580000001</c:v>
                </c:pt>
                <c:pt idx="382">
                  <c:v>183.634176</c:v>
                </c:pt>
                <c:pt idx="383">
                  <c:v>184.24553520000001</c:v>
                </c:pt>
                <c:pt idx="384">
                  <c:v>184.86283159999999</c:v>
                </c:pt>
                <c:pt idx="385">
                  <c:v>185.48657560000001</c:v>
                </c:pt>
                <c:pt idx="386">
                  <c:v>186.1163756</c:v>
                </c:pt>
                <c:pt idx="387">
                  <c:v>186.75285450000001</c:v>
                </c:pt>
                <c:pt idx="388">
                  <c:v>187.39559059999999</c:v>
                </c:pt>
                <c:pt idx="389">
                  <c:v>188.04455899999999</c:v>
                </c:pt>
                <c:pt idx="390">
                  <c:v>188.70076109999999</c:v>
                </c:pt>
                <c:pt idx="391">
                  <c:v>189.3635003</c:v>
                </c:pt>
                <c:pt idx="392">
                  <c:v>190.0330151</c:v>
                </c:pt>
                <c:pt idx="393">
                  <c:v>190.70913279999999</c:v>
                </c:pt>
                <c:pt idx="394">
                  <c:v>191.39220879999999</c:v>
                </c:pt>
                <c:pt idx="395">
                  <c:v>192.08236740000001</c:v>
                </c:pt>
                <c:pt idx="396">
                  <c:v>192.7795624</c:v>
                </c:pt>
                <c:pt idx="397">
                  <c:v>193.4839953</c:v>
                </c:pt>
                <c:pt idx="398">
                  <c:v>194.1957204</c:v>
                </c:pt>
                <c:pt idx="399">
                  <c:v>194.91483729999999</c:v>
                </c:pt>
                <c:pt idx="400">
                  <c:v>195.64152379999999</c:v>
                </c:pt>
                <c:pt idx="401">
                  <c:v>196.37502119999999</c:v>
                </c:pt>
                <c:pt idx="402">
                  <c:v>197.11694750000001</c:v>
                </c:pt>
                <c:pt idx="403">
                  <c:v>197.86585590000001</c:v>
                </c:pt>
                <c:pt idx="404">
                  <c:v>198.62264959999999</c:v>
                </c:pt>
                <c:pt idx="405">
                  <c:v>199.387621</c:v>
                </c:pt>
                <c:pt idx="406">
                  <c:v>200.16031419999999</c:v>
                </c:pt>
                <c:pt idx="407">
                  <c:v>200.94095239999999</c:v>
                </c:pt>
                <c:pt idx="408">
                  <c:v>201.72931779999999</c:v>
                </c:pt>
                <c:pt idx="409">
                  <c:v>202.5261318</c:v>
                </c:pt>
                <c:pt idx="410">
                  <c:v>203.33162960000001</c:v>
                </c:pt>
                <c:pt idx="411">
                  <c:v>204.14510319999999</c:v>
                </c:pt>
                <c:pt idx="412">
                  <c:v>204.96650919999999</c:v>
                </c:pt>
                <c:pt idx="413">
                  <c:v>205.7970608</c:v>
                </c:pt>
                <c:pt idx="414">
                  <c:v>206.63614329999999</c:v>
                </c:pt>
                <c:pt idx="415">
                  <c:v>207.4833051</c:v>
                </c:pt>
                <c:pt idx="416">
                  <c:v>208.33958910000001</c:v>
                </c:pt>
                <c:pt idx="417">
                  <c:v>209.2046417</c:v>
                </c:pt>
                <c:pt idx="418">
                  <c:v>210.07898170000001</c:v>
                </c:pt>
                <c:pt idx="419">
                  <c:v>210.96186589999999</c:v>
                </c:pt>
                <c:pt idx="420">
                  <c:v>211.8537556</c:v>
                </c:pt>
                <c:pt idx="421">
                  <c:v>212.75543870000001</c:v>
                </c:pt>
                <c:pt idx="422">
                  <c:v>213.6659875</c:v>
                </c:pt>
                <c:pt idx="423">
                  <c:v>214.58569869999999</c:v>
                </c:pt>
                <c:pt idx="424">
                  <c:v>215.51499459999999</c:v>
                </c:pt>
                <c:pt idx="425">
                  <c:v>216.4540934</c:v>
                </c:pt>
                <c:pt idx="426">
                  <c:v>217.4026686</c:v>
                </c:pt>
                <c:pt idx="427">
                  <c:v>218.36094929999999</c:v>
                </c:pt>
                <c:pt idx="428">
                  <c:v>219.32876429999999</c:v>
                </c:pt>
                <c:pt idx="429">
                  <c:v>220.30677700000001</c:v>
                </c:pt>
                <c:pt idx="430">
                  <c:v>221.29460560000001</c:v>
                </c:pt>
                <c:pt idx="431">
                  <c:v>222.29290510000001</c:v>
                </c:pt>
                <c:pt idx="432">
                  <c:v>223.30085930000001</c:v>
                </c:pt>
                <c:pt idx="433">
                  <c:v>224.31896230000001</c:v>
                </c:pt>
                <c:pt idx="434">
                  <c:v>225.34842699999999</c:v>
                </c:pt>
                <c:pt idx="435">
                  <c:v>226.38721409999999</c:v>
                </c:pt>
                <c:pt idx="436">
                  <c:v>227.43673190000001</c:v>
                </c:pt>
                <c:pt idx="437">
                  <c:v>228.49776639999999</c:v>
                </c:pt>
                <c:pt idx="438">
                  <c:v>229.5687728</c:v>
                </c:pt>
                <c:pt idx="439">
                  <c:v>230.6502696</c:v>
                </c:pt>
                <c:pt idx="440">
                  <c:v>231.7430449</c:v>
                </c:pt>
                <c:pt idx="441">
                  <c:v>232.84745939999999</c:v>
                </c:pt>
                <c:pt idx="442">
                  <c:v>233.9624464</c:v>
                </c:pt>
                <c:pt idx="443">
                  <c:v>235.08871500000001</c:v>
                </c:pt>
                <c:pt idx="444">
                  <c:v>236.22659239999999</c:v>
                </c:pt>
                <c:pt idx="445">
                  <c:v>237.3750459</c:v>
                </c:pt>
                <c:pt idx="446">
                  <c:v>238.53598460000001</c:v>
                </c:pt>
                <c:pt idx="447">
                  <c:v>239.7081149</c:v>
                </c:pt>
                <c:pt idx="448">
                  <c:v>240.89198260000001</c:v>
                </c:pt>
                <c:pt idx="449">
                  <c:v>242.0878529</c:v>
                </c:pt>
                <c:pt idx="450">
                  <c:v>243.29527229999999</c:v>
                </c:pt>
                <c:pt idx="451">
                  <c:v>244.51493139999999</c:v>
                </c:pt>
                <c:pt idx="452">
                  <c:v>245.7470299</c:v>
                </c:pt>
                <c:pt idx="453">
                  <c:v>246.99127780000001</c:v>
                </c:pt>
                <c:pt idx="454">
                  <c:v>248.246973</c:v>
                </c:pt>
                <c:pt idx="455">
                  <c:v>249.51624279999999</c:v>
                </c:pt>
                <c:pt idx="456">
                  <c:v>250.79795189999999</c:v>
                </c:pt>
                <c:pt idx="457">
                  <c:v>252.09223560000001</c:v>
                </c:pt>
                <c:pt idx="458">
                  <c:v>253.3987798</c:v>
                </c:pt>
                <c:pt idx="459">
                  <c:v>254.71837880000001</c:v>
                </c:pt>
                <c:pt idx="460">
                  <c:v>256.05188720000001</c:v>
                </c:pt>
                <c:pt idx="461">
                  <c:v>257.39803180000001</c:v>
                </c:pt>
                <c:pt idx="462">
                  <c:v>258.75629099999998</c:v>
                </c:pt>
                <c:pt idx="463">
                  <c:v>260.12897079999999</c:v>
                </c:pt>
                <c:pt idx="464">
                  <c:v>261.51538790000001</c:v>
                </c:pt>
                <c:pt idx="465">
                  <c:v>262.9149228</c:v>
                </c:pt>
                <c:pt idx="466">
                  <c:v>264.3278613</c:v>
                </c:pt>
                <c:pt idx="467">
                  <c:v>265.75552640000001</c:v>
                </c:pt>
                <c:pt idx="468">
                  <c:v>267.19639219999999</c:v>
                </c:pt>
                <c:pt idx="469">
                  <c:v>268.6506066</c:v>
                </c:pt>
                <c:pt idx="470">
                  <c:v>270.12092869999998</c:v>
                </c:pt>
                <c:pt idx="471">
                  <c:v>271.60455510000003</c:v>
                </c:pt>
                <c:pt idx="472">
                  <c:v>273.1018244</c:v>
                </c:pt>
                <c:pt idx="473">
                  <c:v>274.61428740000002</c:v>
                </c:pt>
                <c:pt idx="474">
                  <c:v>276.14103679999999</c:v>
                </c:pt>
                <c:pt idx="475">
                  <c:v>277.6833585</c:v>
                </c:pt>
                <c:pt idx="476">
                  <c:v>279.24029530000001</c:v>
                </c:pt>
                <c:pt idx="477">
                  <c:v>280.8121003</c:v>
                </c:pt>
                <c:pt idx="478">
                  <c:v>282.39878060000001</c:v>
                </c:pt>
                <c:pt idx="479">
                  <c:v>284.00131060000001</c:v>
                </c:pt>
                <c:pt idx="480">
                  <c:v>285.61869510000002</c:v>
                </c:pt>
                <c:pt idx="481">
                  <c:v>287.25165459999999</c:v>
                </c:pt>
                <c:pt idx="482">
                  <c:v>288.90144370000002</c:v>
                </c:pt>
                <c:pt idx="483">
                  <c:v>290.56549919999998</c:v>
                </c:pt>
                <c:pt idx="484">
                  <c:v>292.2467322</c:v>
                </c:pt>
                <c:pt idx="485">
                  <c:v>293.94313299999999</c:v>
                </c:pt>
                <c:pt idx="486">
                  <c:v>295.65620960000001</c:v>
                </c:pt>
                <c:pt idx="487">
                  <c:v>297.38565510000001</c:v>
                </c:pt>
                <c:pt idx="488">
                  <c:v>299.1318756</c:v>
                </c:pt>
                <c:pt idx="489">
                  <c:v>300.8939178</c:v>
                </c:pt>
                <c:pt idx="490">
                  <c:v>302.67360309999998</c:v>
                </c:pt>
                <c:pt idx="491">
                  <c:v>304.46937350000002</c:v>
                </c:pt>
                <c:pt idx="492">
                  <c:v>306.28230020000001</c:v>
                </c:pt>
                <c:pt idx="493">
                  <c:v>308.11331630000001</c:v>
                </c:pt>
                <c:pt idx="494">
                  <c:v>309.9616206</c:v>
                </c:pt>
                <c:pt idx="495">
                  <c:v>311.82685659999999</c:v>
                </c:pt>
                <c:pt idx="496">
                  <c:v>313.71039530000002</c:v>
                </c:pt>
                <c:pt idx="497">
                  <c:v>315.61103859999997</c:v>
                </c:pt>
                <c:pt idx="498">
                  <c:v>317.52881380000002</c:v>
                </c:pt>
                <c:pt idx="499">
                  <c:v>319.46662300000003</c:v>
                </c:pt>
                <c:pt idx="500">
                  <c:v>321.42277059999998</c:v>
                </c:pt>
                <c:pt idx="501">
                  <c:v>323.39539780000001</c:v>
                </c:pt>
                <c:pt idx="502">
                  <c:v>325.38819539999997</c:v>
                </c:pt>
                <c:pt idx="503">
                  <c:v>327.40030660000002</c:v>
                </c:pt>
                <c:pt idx="504">
                  <c:v>329.42942840000001</c:v>
                </c:pt>
                <c:pt idx="505">
                  <c:v>331.47798649999999</c:v>
                </c:pt>
                <c:pt idx="506">
                  <c:v>333.54736339999999</c:v>
                </c:pt>
                <c:pt idx="507">
                  <c:v>335.63539270000001</c:v>
                </c:pt>
                <c:pt idx="508">
                  <c:v>337.74226329999999</c:v>
                </c:pt>
                <c:pt idx="509">
                  <c:v>339.86962799999998</c:v>
                </c:pt>
                <c:pt idx="510">
                  <c:v>342.01774449999999</c:v>
                </c:pt>
                <c:pt idx="511">
                  <c:v>344.18374399999999</c:v>
                </c:pt>
                <c:pt idx="512">
                  <c:v>346.37238209999998</c:v>
                </c:pt>
                <c:pt idx="513">
                  <c:v>348.58087440000003</c:v>
                </c:pt>
                <c:pt idx="514">
                  <c:v>350.80818579999999</c:v>
                </c:pt>
                <c:pt idx="515">
                  <c:v>353.05966810000001</c:v>
                </c:pt>
                <c:pt idx="516">
                  <c:v>355.3303737</c:v>
                </c:pt>
                <c:pt idx="517">
                  <c:v>357.6222889</c:v>
                </c:pt>
                <c:pt idx="518">
                  <c:v>359.93595979999998</c:v>
                </c:pt>
                <c:pt idx="519">
                  <c:v>362.27068910000003</c:v>
                </c:pt>
                <c:pt idx="520">
                  <c:v>364.62683989999999</c:v>
                </c:pt>
                <c:pt idx="521">
                  <c:v>367.006865</c:v>
                </c:pt>
                <c:pt idx="522">
                  <c:v>369.40853040000002</c:v>
                </c:pt>
                <c:pt idx="523">
                  <c:v>371.83173620000002</c:v>
                </c:pt>
                <c:pt idx="524">
                  <c:v>374.27854029999997</c:v>
                </c:pt>
                <c:pt idx="525">
                  <c:v>376.74890670000002</c:v>
                </c:pt>
                <c:pt idx="526">
                  <c:v>379.23941660000003</c:v>
                </c:pt>
                <c:pt idx="527">
                  <c:v>381.75578769999998</c:v>
                </c:pt>
                <c:pt idx="528">
                  <c:v>384.2960678</c:v>
                </c:pt>
                <c:pt idx="529">
                  <c:v>386.85789269999998</c:v>
                </c:pt>
                <c:pt idx="530">
                  <c:v>389.44482850000003</c:v>
                </c:pt>
                <c:pt idx="531">
                  <c:v>392.05729150000002</c:v>
                </c:pt>
                <c:pt idx="532">
                  <c:v>394.69274510000002</c:v>
                </c:pt>
                <c:pt idx="533">
                  <c:v>397.35338080000002</c:v>
                </c:pt>
                <c:pt idx="534">
                  <c:v>400.03926949999999</c:v>
                </c:pt>
                <c:pt idx="535">
                  <c:v>402.75044009999999</c:v>
                </c:pt>
                <c:pt idx="536">
                  <c:v>405.48606849999999</c:v>
                </c:pt>
                <c:pt idx="537">
                  <c:v>408.24755929999998</c:v>
                </c:pt>
                <c:pt idx="538">
                  <c:v>411.03657429999998</c:v>
                </c:pt>
                <c:pt idx="539">
                  <c:v>413.84996580000001</c:v>
                </c:pt>
                <c:pt idx="540">
                  <c:v>416.69000310000001</c:v>
                </c:pt>
                <c:pt idx="541">
                  <c:v>419.5601302</c:v>
                </c:pt>
                <c:pt idx="542">
                  <c:v>422.45450970000002</c:v>
                </c:pt>
                <c:pt idx="543">
                  <c:v>425.37432480000001</c:v>
                </c:pt>
                <c:pt idx="544">
                  <c:v>428.32714499999997</c:v>
                </c:pt>
                <c:pt idx="545">
                  <c:v>431.30535500000002</c:v>
                </c:pt>
                <c:pt idx="546">
                  <c:v>434.3093361</c:v>
                </c:pt>
                <c:pt idx="547">
                  <c:v>437.34553579999999</c:v>
                </c:pt>
                <c:pt idx="548">
                  <c:v>440.41060190000002</c:v>
                </c:pt>
                <c:pt idx="549">
                  <c:v>443.50238880000001</c:v>
                </c:pt>
                <c:pt idx="550">
                  <c:v>446.62482290000003</c:v>
                </c:pt>
                <c:pt idx="551">
                  <c:v>449.77952090000002</c:v>
                </c:pt>
                <c:pt idx="552">
                  <c:v>452.96297879999997</c:v>
                </c:pt>
                <c:pt idx="553">
                  <c:v>456.1753703</c:v>
                </c:pt>
                <c:pt idx="554">
                  <c:v>459.42169039999999</c:v>
                </c:pt>
                <c:pt idx="555">
                  <c:v>462.69860269999998</c:v>
                </c:pt>
                <c:pt idx="556">
                  <c:v>466.00655610000001</c:v>
                </c:pt>
                <c:pt idx="557">
                  <c:v>469.34791239999998</c:v>
                </c:pt>
                <c:pt idx="558">
                  <c:v>472.72167109999998</c:v>
                </c:pt>
                <c:pt idx="559">
                  <c:v>476.12672179999998</c:v>
                </c:pt>
                <c:pt idx="560">
                  <c:v>479.56964190000002</c:v>
                </c:pt>
                <c:pt idx="561">
                  <c:v>483.04152349999998</c:v>
                </c:pt>
                <c:pt idx="562">
                  <c:v>486.54947970000001</c:v>
                </c:pt>
                <c:pt idx="563">
                  <c:v>490.09402979999999</c:v>
                </c:pt>
                <c:pt idx="564">
                  <c:v>493.67254250000002</c:v>
                </c:pt>
                <c:pt idx="565">
                  <c:v>497.28768020000001</c:v>
                </c:pt>
                <c:pt idx="566">
                  <c:v>500.93891939999997</c:v>
                </c:pt>
                <c:pt idx="567">
                  <c:v>504.62695280000003</c:v>
                </c:pt>
                <c:pt idx="568">
                  <c:v>508.35267900000002</c:v>
                </c:pt>
                <c:pt idx="569">
                  <c:v>512.11537480000004</c:v>
                </c:pt>
                <c:pt idx="570">
                  <c:v>515.91890130000002</c:v>
                </c:pt>
                <c:pt idx="571">
                  <c:v>519.75989140000001</c:v>
                </c:pt>
                <c:pt idx="572">
                  <c:v>523.64111260000004</c:v>
                </c:pt>
                <c:pt idx="573">
                  <c:v>527.56165229999999</c:v>
                </c:pt>
                <c:pt idx="574">
                  <c:v>531.52272700000003</c:v>
                </c:pt>
                <c:pt idx="575">
                  <c:v>535.52852789999997</c:v>
                </c:pt>
                <c:pt idx="576">
                  <c:v>539.57569460000002</c:v>
                </c:pt>
                <c:pt idx="577">
                  <c:v>543.66333380000003</c:v>
                </c:pt>
                <c:pt idx="578">
                  <c:v>547.79696569999999</c:v>
                </c:pt>
                <c:pt idx="579">
                  <c:v>551.97529010000005</c:v>
                </c:pt>
                <c:pt idx="580">
                  <c:v>556.20069100000001</c:v>
                </c:pt>
                <c:pt idx="581">
                  <c:v>560.46515309999995</c:v>
                </c:pt>
                <c:pt idx="582">
                  <c:v>564.78556709999998</c:v>
                </c:pt>
                <c:pt idx="583">
                  <c:v>569.14655789999995</c:v>
                </c:pt>
                <c:pt idx="584">
                  <c:v>573.55854520000003</c:v>
                </c:pt>
                <c:pt idx="585">
                  <c:v>578.02477869999996</c:v>
                </c:pt>
                <c:pt idx="586">
                  <c:v>582.53386599999999</c:v>
                </c:pt>
                <c:pt idx="587">
                  <c:v>587.09908170000006</c:v>
                </c:pt>
                <c:pt idx="588">
                  <c:v>591.71568200000002</c:v>
                </c:pt>
                <c:pt idx="589">
                  <c:v>596.38369560000001</c:v>
                </c:pt>
                <c:pt idx="590">
                  <c:v>601.10857720000001</c:v>
                </c:pt>
                <c:pt idx="591">
                  <c:v>605.88805590000004</c:v>
                </c:pt>
                <c:pt idx="592">
                  <c:v>610.72849789999998</c:v>
                </c:pt>
                <c:pt idx="593">
                  <c:v>615.62186039999995</c:v>
                </c:pt>
                <c:pt idx="594">
                  <c:v>620.57452369999999</c:v>
                </c:pt>
                <c:pt idx="595">
                  <c:v>625.58861200000001</c:v>
                </c:pt>
                <c:pt idx="596">
                  <c:v>630.66309360000002</c:v>
                </c:pt>
                <c:pt idx="597">
                  <c:v>635.80224940000005</c:v>
                </c:pt>
                <c:pt idx="598">
                  <c:v>641.00900009999998</c:v>
                </c:pt>
                <c:pt idx="599">
                  <c:v>646.27688890000002</c:v>
                </c:pt>
                <c:pt idx="600">
                  <c:v>651.61440400000004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4F-4C44-84A4-8BC6FBCC8EC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'fixed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'fixed lp'!$O$3:$O$603</c:f>
              <c:numCache>
                <c:formatCode>General</c:formatCode>
                <c:ptCount val="601"/>
                <c:pt idx="0">
                  <c:v>5.3494700000000002</c:v>
                </c:pt>
                <c:pt idx="1">
                  <c:v>5.465325354</c:v>
                </c:pt>
                <c:pt idx="2">
                  <c:v>5.5838757699999997</c:v>
                </c:pt>
                <c:pt idx="3">
                  <c:v>5.7051800779999997</c:v>
                </c:pt>
                <c:pt idx="4">
                  <c:v>5.8292980180000002</c:v>
                </c:pt>
                <c:pt idx="5">
                  <c:v>5.9562902270000002</c:v>
                </c:pt>
                <c:pt idx="6">
                  <c:v>6.0862182120000003</c:v>
                </c:pt>
                <c:pt idx="7">
                  <c:v>6.2191443230000001</c:v>
                </c:pt>
                <c:pt idx="8">
                  <c:v>6.3551317230000004</c:v>
                </c:pt>
                <c:pt idx="9">
                  <c:v>6.4942443479999996</c:v>
                </c:pt>
                <c:pt idx="10">
                  <c:v>6.636546869</c:v>
                </c:pt>
                <c:pt idx="11">
                  <c:v>6.7821072359999999</c:v>
                </c:pt>
                <c:pt idx="12">
                  <c:v>6.9310051479999997</c:v>
                </c:pt>
                <c:pt idx="13">
                  <c:v>7.0833255839999998</c:v>
                </c:pt>
                <c:pt idx="14">
                  <c:v>7.2391565389999997</c:v>
                </c:pt>
                <c:pt idx="15">
                  <c:v>7.3985891930000003</c:v>
                </c:pt>
                <c:pt idx="16">
                  <c:v>7.5617180949999998</c:v>
                </c:pt>
                <c:pt idx="17">
                  <c:v>7.7286413520000004</c:v>
                </c:pt>
                <c:pt idx="18">
                  <c:v>7.8994608409999998</c:v>
                </c:pt>
                <c:pt idx="19">
                  <c:v>8.0742824340000006</c:v>
                </c:pt>
                <c:pt idx="20">
                  <c:v>8.2532162309999997</c:v>
                </c:pt>
                <c:pt idx="21">
                  <c:v>8.4363634059999999</c:v>
                </c:pt>
                <c:pt idx="22">
                  <c:v>8.6237724030000003</c:v>
                </c:pt>
                <c:pt idx="23">
                  <c:v>8.8154723480000001</c:v>
                </c:pt>
                <c:pt idx="24">
                  <c:v>9.0114847400000002</c:v>
                </c:pt>
                <c:pt idx="25">
                  <c:v>9.2118225200000001</c:v>
                </c:pt>
                <c:pt idx="26">
                  <c:v>9.4164890640000003</c:v>
                </c:pt>
                <c:pt idx="27">
                  <c:v>9.6254770809999997</c:v>
                </c:pt>
                <c:pt idx="28">
                  <c:v>9.8387674230000002</c:v>
                </c:pt>
                <c:pt idx="29">
                  <c:v>10.05632778</c:v>
                </c:pt>
                <c:pt idx="30">
                  <c:v>10.278111279999999</c:v>
                </c:pt>
                <c:pt idx="31">
                  <c:v>10.504092290000001</c:v>
                </c:pt>
                <c:pt idx="32">
                  <c:v>10.734387330000001</c:v>
                </c:pt>
                <c:pt idx="33">
                  <c:v>10.96916115</c:v>
                </c:pt>
                <c:pt idx="34">
                  <c:v>11.20859316</c:v>
                </c:pt>
                <c:pt idx="35">
                  <c:v>11.45287881</c:v>
                </c:pt>
                <c:pt idx="36">
                  <c:v>11.702231189999999</c:v>
                </c:pt>
                <c:pt idx="37">
                  <c:v>11.95688264</c:v>
                </c:pt>
                <c:pt idx="38">
                  <c:v>12.217086589999999</c:v>
                </c:pt>
                <c:pt idx="39">
                  <c:v>12.483119500000001</c:v>
                </c:pt>
                <c:pt idx="40">
                  <c:v>12.755283009999999</c:v>
                </c:pt>
                <c:pt idx="41">
                  <c:v>13.033856350000001</c:v>
                </c:pt>
                <c:pt idx="42">
                  <c:v>13.318935010000001</c:v>
                </c:pt>
                <c:pt idx="43">
                  <c:v>13.610556600000001</c:v>
                </c:pt>
                <c:pt idx="44">
                  <c:v>13.908746020000001</c:v>
                </c:pt>
                <c:pt idx="45">
                  <c:v>14.213513969999999</c:v>
                </c:pt>
                <c:pt idx="46">
                  <c:v>14.524855260000001</c:v>
                </c:pt>
                <c:pt idx="47">
                  <c:v>14.842747040000001</c:v>
                </c:pt>
                <c:pt idx="48">
                  <c:v>15.16714679</c:v>
                </c:pt>
                <c:pt idx="49">
                  <c:v>15.49799026</c:v>
                </c:pt>
                <c:pt idx="50">
                  <c:v>15.835189059999999</c:v>
                </c:pt>
                <c:pt idx="51">
                  <c:v>16.178669299999999</c:v>
                </c:pt>
                <c:pt idx="52">
                  <c:v>16.528503539999999</c:v>
                </c:pt>
                <c:pt idx="53">
                  <c:v>16.884806579999999</c:v>
                </c:pt>
                <c:pt idx="54">
                  <c:v>17.247697500000001</c:v>
                </c:pt>
                <c:pt idx="55">
                  <c:v>17.61730008</c:v>
                </c:pt>
                <c:pt idx="56">
                  <c:v>17.993743219999999</c:v>
                </c:pt>
                <c:pt idx="57">
                  <c:v>18.377161439999998</c:v>
                </c:pt>
                <c:pt idx="58">
                  <c:v>18.767695410000002</c:v>
                </c:pt>
                <c:pt idx="59">
                  <c:v>19.165492539999999</c:v>
                </c:pt>
                <c:pt idx="60">
                  <c:v>19.570707609999999</c:v>
                </c:pt>
                <c:pt idx="61">
                  <c:v>19.983482989999999</c:v>
                </c:pt>
                <c:pt idx="62">
                  <c:v>20.403882230000001</c:v>
                </c:pt>
                <c:pt idx="63">
                  <c:v>20.831941359999998</c:v>
                </c:pt>
                <c:pt idx="64">
                  <c:v>21.267687179999999</c:v>
                </c:pt>
                <c:pt idx="65">
                  <c:v>21.711136339999999</c:v>
                </c:pt>
                <c:pt idx="66">
                  <c:v>22.162294259999999</c:v>
                </c:pt>
                <c:pt idx="67">
                  <c:v>22.621154109999999</c:v>
                </c:pt>
                <c:pt idx="68">
                  <c:v>23.08769564</c:v>
                </c:pt>
                <c:pt idx="69">
                  <c:v>23.561883869999999</c:v>
                </c:pt>
                <c:pt idx="70">
                  <c:v>24.043667750000001</c:v>
                </c:pt>
                <c:pt idx="71">
                  <c:v>24.532978570000001</c:v>
                </c:pt>
                <c:pt idx="72">
                  <c:v>25.029727690000001</c:v>
                </c:pt>
                <c:pt idx="73">
                  <c:v>25.53380537</c:v>
                </c:pt>
                <c:pt idx="74">
                  <c:v>26.04507907</c:v>
                </c:pt>
                <c:pt idx="75">
                  <c:v>26.563391490000001</c:v>
                </c:pt>
                <c:pt idx="76">
                  <c:v>27.088558429999999</c:v>
                </c:pt>
                <c:pt idx="77">
                  <c:v>27.62036651</c:v>
                </c:pt>
                <c:pt idx="78">
                  <c:v>28.158570709999999</c:v>
                </c:pt>
                <c:pt idx="79">
                  <c:v>28.70289172</c:v>
                </c:pt>
                <c:pt idx="80">
                  <c:v>29.253013110000001</c:v>
                </c:pt>
                <c:pt idx="81">
                  <c:v>29.80860929</c:v>
                </c:pt>
                <c:pt idx="82">
                  <c:v>30.369444080000001</c:v>
                </c:pt>
                <c:pt idx="83">
                  <c:v>30.935290599999998</c:v>
                </c:pt>
                <c:pt idx="84">
                  <c:v>31.50590128</c:v>
                </c:pt>
                <c:pt idx="85">
                  <c:v>32.081006680000002</c:v>
                </c:pt>
                <c:pt idx="86">
                  <c:v>32.660314329999999</c:v>
                </c:pt>
                <c:pt idx="87">
                  <c:v>33.243507459999996</c:v>
                </c:pt>
                <c:pt idx="88">
                  <c:v>33.830243729999999</c:v>
                </c:pt>
                <c:pt idx="89">
                  <c:v>34.420153820000003</c:v>
                </c:pt>
                <c:pt idx="90">
                  <c:v>35.012840099999998</c:v>
                </c:pt>
                <c:pt idx="91">
                  <c:v>35.607886710000002</c:v>
                </c:pt>
                <c:pt idx="92">
                  <c:v>36.204896499999997</c:v>
                </c:pt>
                <c:pt idx="93">
                  <c:v>36.803460450000003</c:v>
                </c:pt>
                <c:pt idx="94">
                  <c:v>37.403146219999996</c:v>
                </c:pt>
                <c:pt idx="95">
                  <c:v>38.00349739</c:v>
                </c:pt>
                <c:pt idx="96">
                  <c:v>38.6040329</c:v>
                </c:pt>
                <c:pt idx="97">
                  <c:v>39.204246390000002</c:v>
                </c:pt>
                <c:pt idx="98">
                  <c:v>39.803605660000002</c:v>
                </c:pt>
                <c:pt idx="99">
                  <c:v>40.401552049999999</c:v>
                </c:pt>
                <c:pt idx="100">
                  <c:v>40.997500000000002</c:v>
                </c:pt>
                <c:pt idx="101">
                  <c:v>41.590844590000003</c:v>
                </c:pt>
                <c:pt idx="102">
                  <c:v>42.180987510000001</c:v>
                </c:pt>
                <c:pt idx="103">
                  <c:v>42.767316940000001</c:v>
                </c:pt>
                <c:pt idx="104">
                  <c:v>43.349200400000001</c:v>
                </c:pt>
                <c:pt idx="105">
                  <c:v>43.925985369999999</c:v>
                </c:pt>
                <c:pt idx="106">
                  <c:v>44.497000049999997</c:v>
                </c:pt>
                <c:pt idx="107">
                  <c:v>45.061554200000003</c:v>
                </c:pt>
                <c:pt idx="108">
                  <c:v>45.618940309999999</c:v>
                </c:pt>
                <c:pt idx="109">
                  <c:v>46.168434910000002</c:v>
                </c:pt>
                <c:pt idx="110">
                  <c:v>46.709300120000002</c:v>
                </c:pt>
                <c:pt idx="111">
                  <c:v>47.240798810000001</c:v>
                </c:pt>
                <c:pt idx="112">
                  <c:v>47.762240349999999</c:v>
                </c:pt>
                <c:pt idx="113">
                  <c:v>48.272950219999998</c:v>
                </c:pt>
                <c:pt idx="114">
                  <c:v>48.772261610000001</c:v>
                </c:pt>
                <c:pt idx="115">
                  <c:v>49.25951981</c:v>
                </c:pt>
                <c:pt idx="116">
                  <c:v>49.734087219999999</c:v>
                </c:pt>
                <c:pt idx="117">
                  <c:v>50.195348850000002</c:v>
                </c:pt>
                <c:pt idx="118">
                  <c:v>50.642718539999997</c:v>
                </c:pt>
                <c:pt idx="119">
                  <c:v>51.075645799999997</c:v>
                </c:pt>
                <c:pt idx="120">
                  <c:v>51.493623450000001</c:v>
                </c:pt>
                <c:pt idx="121">
                  <c:v>51.896146639999998</c:v>
                </c:pt>
                <c:pt idx="122">
                  <c:v>52.28255995</c:v>
                </c:pt>
                <c:pt idx="123">
                  <c:v>52.652189569999997</c:v>
                </c:pt>
                <c:pt idx="124">
                  <c:v>53.004396479999997</c:v>
                </c:pt>
                <c:pt idx="125">
                  <c:v>53.338584240000003</c:v>
                </c:pt>
                <c:pt idx="126">
                  <c:v>53.654207659999997</c:v>
                </c:pt>
                <c:pt idx="127">
                  <c:v>53.950782349999997</c:v>
                </c:pt>
                <c:pt idx="128">
                  <c:v>54.227895250000003</c:v>
                </c:pt>
                <c:pt idx="129">
                  <c:v>54.485216360000003</c:v>
                </c:pt>
                <c:pt idx="130">
                  <c:v>54.722511449999999</c:v>
                </c:pt>
                <c:pt idx="131">
                  <c:v>54.939592570000002</c:v>
                </c:pt>
                <c:pt idx="132">
                  <c:v>55.136124510000002</c:v>
                </c:pt>
                <c:pt idx="133">
                  <c:v>55.31179891</c:v>
                </c:pt>
                <c:pt idx="134">
                  <c:v>55.466406749999997</c:v>
                </c:pt>
                <c:pt idx="135">
                  <c:v>55.599852689999999</c:v>
                </c:pt>
                <c:pt idx="136">
                  <c:v>55.712170890000003</c:v>
                </c:pt>
                <c:pt idx="137">
                  <c:v>55.803542329999999</c:v>
                </c:pt>
                <c:pt idx="138">
                  <c:v>55.874313720000004</c:v>
                </c:pt>
                <c:pt idx="139">
                  <c:v>55.92501833</c:v>
                </c:pt>
                <c:pt idx="140">
                  <c:v>55.956398640000003</c:v>
                </c:pt>
                <c:pt idx="141">
                  <c:v>55.96921725</c:v>
                </c:pt>
                <c:pt idx="142">
                  <c:v>55.963581509999997</c:v>
                </c:pt>
                <c:pt idx="143">
                  <c:v>55.939501020000002</c:v>
                </c:pt>
                <c:pt idx="144">
                  <c:v>55.897100950000002</c:v>
                </c:pt>
                <c:pt idx="145">
                  <c:v>55.836636949999999</c:v>
                </c:pt>
                <c:pt idx="146">
                  <c:v>55.758511419999998</c:v>
                </c:pt>
                <c:pt idx="147">
                  <c:v>55.663291389999998</c:v>
                </c:pt>
                <c:pt idx="148">
                  <c:v>55.55172795</c:v>
                </c:pt>
                <c:pt idx="149">
                  <c:v>55.424777509999998</c:v>
                </c:pt>
                <c:pt idx="150">
                  <c:v>55.283625049999998</c:v>
                </c:pt>
                <c:pt idx="151">
                  <c:v>55.129415909999999</c:v>
                </c:pt>
                <c:pt idx="152">
                  <c:v>54.962319430000001</c:v>
                </c:pt>
                <c:pt idx="153">
                  <c:v>54.782283280000001</c:v>
                </c:pt>
                <c:pt idx="154">
                  <c:v>54.589314600000002</c:v>
                </c:pt>
                <c:pt idx="155">
                  <c:v>54.38348783</c:v>
                </c:pt>
                <c:pt idx="156">
                  <c:v>54.164953179999998</c:v>
                </c:pt>
                <c:pt idx="157">
                  <c:v>53.933945889999997</c:v>
                </c:pt>
                <c:pt idx="158">
                  <c:v>53.690796370000001</c:v>
                </c:pt>
                <c:pt idx="159">
                  <c:v>53.435941319999998</c:v>
                </c:pt>
                <c:pt idx="160">
                  <c:v>53.16993575</c:v>
                </c:pt>
                <c:pt idx="161">
                  <c:v>52.893374880000003</c:v>
                </c:pt>
                <c:pt idx="162">
                  <c:v>52.606609159999998</c:v>
                </c:pt>
                <c:pt idx="163">
                  <c:v>52.309984980000003</c:v>
                </c:pt>
                <c:pt idx="164">
                  <c:v>52.003938779999999</c:v>
                </c:pt>
                <c:pt idx="165">
                  <c:v>51.689006919999997</c:v>
                </c:pt>
                <c:pt idx="166">
                  <c:v>51.365836389999998</c:v>
                </c:pt>
                <c:pt idx="167">
                  <c:v>51.035196489999997</c:v>
                </c:pt>
                <c:pt idx="168">
                  <c:v>50.697991530000003</c:v>
                </c:pt>
                <c:pt idx="169">
                  <c:v>50.355274639999998</c:v>
                </c:pt>
                <c:pt idx="170">
                  <c:v>50.008262719999998</c:v>
                </c:pt>
                <c:pt idx="171">
                  <c:v>49.658128019999999</c:v>
                </c:pt>
                <c:pt idx="172">
                  <c:v>49.305278260000001</c:v>
                </c:pt>
                <c:pt idx="173">
                  <c:v>48.949930299999998</c:v>
                </c:pt>
                <c:pt idx="174">
                  <c:v>48.592320950000001</c:v>
                </c:pt>
                <c:pt idx="175">
                  <c:v>48.232708260000003</c:v>
                </c:pt>
                <c:pt idx="176">
                  <c:v>47.871372839999999</c:v>
                </c:pt>
                <c:pt idx="177">
                  <c:v>47.508619400000001</c:v>
                </c:pt>
                <c:pt idx="178">
                  <c:v>47.144778199999998</c:v>
                </c:pt>
                <c:pt idx="179">
                  <c:v>46.780206720000002</c:v>
                </c:pt>
                <c:pt idx="180">
                  <c:v>46.415291349999997</c:v>
                </c:pt>
                <c:pt idx="181">
                  <c:v>46.050412889999997</c:v>
                </c:pt>
                <c:pt idx="182">
                  <c:v>45.685829069999997</c:v>
                </c:pt>
                <c:pt idx="183">
                  <c:v>45.321766320000002</c:v>
                </c:pt>
                <c:pt idx="184">
                  <c:v>44.958452800000003</c:v>
                </c:pt>
                <c:pt idx="185">
                  <c:v>44.596117200000002</c:v>
                </c:pt>
                <c:pt idx="186">
                  <c:v>44.234987510000003</c:v>
                </c:pt>
                <c:pt idx="187">
                  <c:v>43.875289539999997</c:v>
                </c:pt>
                <c:pt idx="188">
                  <c:v>43.517245340000002</c:v>
                </c:pt>
                <c:pt idx="189">
                  <c:v>43.161071300000003</c:v>
                </c:pt>
                <c:pt idx="190">
                  <c:v>42.806976169999999</c:v>
                </c:pt>
                <c:pt idx="191">
                  <c:v>42.455169069999997</c:v>
                </c:pt>
                <c:pt idx="192">
                  <c:v>42.105890799999997</c:v>
                </c:pt>
                <c:pt idx="193">
                  <c:v>41.759385610000002</c:v>
                </c:pt>
                <c:pt idx="194">
                  <c:v>41.415889249999999</c:v>
                </c:pt>
                <c:pt idx="195">
                  <c:v>41.075626489999998</c:v>
                </c:pt>
                <c:pt idx="196">
                  <c:v>40.738808390000003</c:v>
                </c:pt>
                <c:pt idx="197">
                  <c:v>40.40562911</c:v>
                </c:pt>
                <c:pt idx="198">
                  <c:v>40.076262560000004</c:v>
                </c:pt>
                <c:pt idx="199">
                  <c:v>39.750858559999998</c:v>
                </c:pt>
                <c:pt idx="200">
                  <c:v>39.429538649999998</c:v>
                </c:pt>
                <c:pt idx="201">
                  <c:v>39.112406139999997</c:v>
                </c:pt>
                <c:pt idx="202">
                  <c:v>38.799589359999999</c:v>
                </c:pt>
                <c:pt idx="203">
                  <c:v>38.49119975</c:v>
                </c:pt>
                <c:pt idx="204">
                  <c:v>38.187313170000003</c:v>
                </c:pt>
                <c:pt idx="205">
                  <c:v>37.88796455</c:v>
                </c:pt>
                <c:pt idx="206">
                  <c:v>37.593141920000001</c:v>
                </c:pt>
                <c:pt idx="207">
                  <c:v>37.30277993</c:v>
                </c:pt>
                <c:pt idx="208">
                  <c:v>37.016752699999998</c:v>
                </c:pt>
                <c:pt idx="209">
                  <c:v>36.734865939999999</c:v>
                </c:pt>
                <c:pt idx="210">
                  <c:v>36.456848440000002</c:v>
                </c:pt>
                <c:pt idx="211">
                  <c:v>36.182449570000003</c:v>
                </c:pt>
                <c:pt idx="212">
                  <c:v>35.91178</c:v>
                </c:pt>
                <c:pt idx="213">
                  <c:v>35.645036580000003</c:v>
                </c:pt>
                <c:pt idx="214">
                  <c:v>35.38239969</c:v>
                </c:pt>
                <c:pt idx="215">
                  <c:v>35.124029960000001</c:v>
                </c:pt>
                <c:pt idx="216">
                  <c:v>34.8700647</c:v>
                </c:pt>
                <c:pt idx="217">
                  <c:v>34.620613900000002</c:v>
                </c:pt>
                <c:pt idx="218">
                  <c:v>34.37575588</c:v>
                </c:pt>
                <c:pt idx="219">
                  <c:v>34.135532429999998</c:v>
                </c:pt>
                <c:pt idx="220">
                  <c:v>33.899943520000001</c:v>
                </c:pt>
                <c:pt idx="221">
                  <c:v>33.668973399999999</c:v>
                </c:pt>
                <c:pt idx="222">
                  <c:v>33.442689190000003</c:v>
                </c:pt>
                <c:pt idx="223">
                  <c:v>33.221154980000001</c:v>
                </c:pt>
                <c:pt idx="224">
                  <c:v>33.004397079999997</c:v>
                </c:pt>
                <c:pt idx="225">
                  <c:v>32.79239862</c:v>
                </c:pt>
                <c:pt idx="226">
                  <c:v>32.585093639999997</c:v>
                </c:pt>
                <c:pt idx="227">
                  <c:v>32.382360640000002</c:v>
                </c:pt>
                <c:pt idx="228">
                  <c:v>32.1840154</c:v>
                </c:pt>
                <c:pt idx="229">
                  <c:v>31.98980323</c:v>
                </c:pt>
                <c:pt idx="230">
                  <c:v>31.79939049</c:v>
                </c:pt>
                <c:pt idx="231">
                  <c:v>31.612457379999999</c:v>
                </c:pt>
                <c:pt idx="232">
                  <c:v>31.429023059999999</c:v>
                </c:pt>
                <c:pt idx="233">
                  <c:v>31.249182529999999</c:v>
                </c:pt>
                <c:pt idx="234">
                  <c:v>31.073008170000001</c:v>
                </c:pt>
                <c:pt idx="235">
                  <c:v>30.900546139999999</c:v>
                </c:pt>
                <c:pt idx="236">
                  <c:v>30.73181258</c:v>
                </c:pt>
                <c:pt idx="237">
                  <c:v>30.566789289999999</c:v>
                </c:pt>
                <c:pt idx="238">
                  <c:v>30.405419089999999</c:v>
                </c:pt>
                <c:pt idx="239">
                  <c:v>30.247600680000001</c:v>
                </c:pt>
                <c:pt idx="240">
                  <c:v>30.093183010000001</c:v>
                </c:pt>
                <c:pt idx="241">
                  <c:v>29.94201769</c:v>
                </c:pt>
                <c:pt idx="242">
                  <c:v>29.794144419999999</c:v>
                </c:pt>
                <c:pt idx="243">
                  <c:v>29.649639180000001</c:v>
                </c:pt>
                <c:pt idx="244">
                  <c:v>29.508556680000002</c:v>
                </c:pt>
                <c:pt idx="245">
                  <c:v>29.370927099999999</c:v>
                </c:pt>
                <c:pt idx="246">
                  <c:v>29.236752580000001</c:v>
                </c:pt>
                <c:pt idx="247">
                  <c:v>29.106003300000001</c:v>
                </c:pt>
                <c:pt idx="248">
                  <c:v>28.978613209999999</c:v>
                </c:pt>
                <c:pt idx="249">
                  <c:v>28.854475350000001</c:v>
                </c:pt>
                <c:pt idx="250">
                  <c:v>28.733436680000001</c:v>
                </c:pt>
                <c:pt idx="251">
                  <c:v>28.61534855</c:v>
                </c:pt>
                <c:pt idx="252">
                  <c:v>28.500244739999999</c:v>
                </c:pt>
                <c:pt idx="253">
                  <c:v>28.38819638</c:v>
                </c:pt>
                <c:pt idx="254">
                  <c:v>28.27925711</c:v>
                </c:pt>
                <c:pt idx="255">
                  <c:v>28.173460420000001</c:v>
                </c:pt>
                <c:pt idx="256">
                  <c:v>28.070816690000001</c:v>
                </c:pt>
                <c:pt idx="257">
                  <c:v>27.971309909999999</c:v>
                </c:pt>
                <c:pt idx="258">
                  <c:v>27.874894189999999</c:v>
                </c:pt>
                <c:pt idx="259">
                  <c:v>27.781489789999998</c:v>
                </c:pt>
                <c:pt idx="260">
                  <c:v>27.690978900000001</c:v>
                </c:pt>
                <c:pt idx="261">
                  <c:v>27.603233110000001</c:v>
                </c:pt>
                <c:pt idx="262">
                  <c:v>27.51821382</c:v>
                </c:pt>
                <c:pt idx="263">
                  <c:v>27.43588729</c:v>
                </c:pt>
                <c:pt idx="264">
                  <c:v>27.356191379999999</c:v>
                </c:pt>
                <c:pt idx="265">
                  <c:v>27.279031960000001</c:v>
                </c:pt>
                <c:pt idx="266">
                  <c:v>27.204278899999998</c:v>
                </c:pt>
                <c:pt idx="267">
                  <c:v>27.131761820000001</c:v>
                </c:pt>
                <c:pt idx="268">
                  <c:v>27.06126531</c:v>
                </c:pt>
                <c:pt idx="269">
                  <c:v>26.992523819999999</c:v>
                </c:pt>
                <c:pt idx="270">
                  <c:v>26.966175679999999</c:v>
                </c:pt>
                <c:pt idx="271">
                  <c:v>26.93862953</c:v>
                </c:pt>
                <c:pt idx="272">
                  <c:v>26.910043940000001</c:v>
                </c:pt>
                <c:pt idx="273">
                  <c:v>26.880686069999999</c:v>
                </c:pt>
                <c:pt idx="274">
                  <c:v>26.850835060000001</c:v>
                </c:pt>
                <c:pt idx="275">
                  <c:v>26.820776559999999</c:v>
                </c:pt>
                <c:pt idx="276">
                  <c:v>26.790806870000001</c:v>
                </c:pt>
                <c:pt idx="277">
                  <c:v>26.761231299999999</c:v>
                </c:pt>
                <c:pt idx="278">
                  <c:v>26.732364100000002</c:v>
                </c:pt>
                <c:pt idx="279">
                  <c:v>26.704525799999999</c:v>
                </c:pt>
                <c:pt idx="280">
                  <c:v>26.678047750000001</c:v>
                </c:pt>
                <c:pt idx="281">
                  <c:v>26.65319307</c:v>
                </c:pt>
                <c:pt idx="282">
                  <c:v>26.629893160000002</c:v>
                </c:pt>
                <c:pt idx="283">
                  <c:v>26.607978769999999</c:v>
                </c:pt>
                <c:pt idx="284">
                  <c:v>26.5872615</c:v>
                </c:pt>
                <c:pt idx="285">
                  <c:v>26.567511570000001</c:v>
                </c:pt>
                <c:pt idx="286">
                  <c:v>26.548480399999999</c:v>
                </c:pt>
                <c:pt idx="287">
                  <c:v>26.529879730000001</c:v>
                </c:pt>
                <c:pt idx="288">
                  <c:v>26.511396959999999</c:v>
                </c:pt>
                <c:pt idx="289">
                  <c:v>26.492688900000001</c:v>
                </c:pt>
                <c:pt idx="290">
                  <c:v>26.47337387</c:v>
                </c:pt>
                <c:pt idx="291">
                  <c:v>26.453156620000001</c:v>
                </c:pt>
                <c:pt idx="292">
                  <c:v>26.43216331</c:v>
                </c:pt>
                <c:pt idx="293">
                  <c:v>26.410638609999999</c:v>
                </c:pt>
                <c:pt idx="294">
                  <c:v>26.38882778</c:v>
                </c:pt>
                <c:pt idx="295">
                  <c:v>26.366983359999999</c:v>
                </c:pt>
                <c:pt idx="296">
                  <c:v>26.34536503</c:v>
                </c:pt>
                <c:pt idx="297">
                  <c:v>26.324231319999999</c:v>
                </c:pt>
                <c:pt idx="298">
                  <c:v>26.303853539999999</c:v>
                </c:pt>
                <c:pt idx="299">
                  <c:v>26.28450205</c:v>
                </c:pt>
                <c:pt idx="300">
                  <c:v>26.266447190000001</c:v>
                </c:pt>
                <c:pt idx="301">
                  <c:v>26.249951840000001</c:v>
                </c:pt>
                <c:pt idx="302">
                  <c:v>26.235210219999999</c:v>
                </c:pt>
                <c:pt idx="303">
                  <c:v>26.2223845</c:v>
                </c:pt>
                <c:pt idx="304">
                  <c:v>26.211647970000001</c:v>
                </c:pt>
                <c:pt idx="305">
                  <c:v>26.203177490000002</c:v>
                </c:pt>
                <c:pt idx="306">
                  <c:v>26.19712706</c:v>
                </c:pt>
                <c:pt idx="307">
                  <c:v>26.193669180000001</c:v>
                </c:pt>
                <c:pt idx="308">
                  <c:v>26.192952779999999</c:v>
                </c:pt>
                <c:pt idx="309">
                  <c:v>26.195135539999999</c:v>
                </c:pt>
                <c:pt idx="310">
                  <c:v>26.20038284</c:v>
                </c:pt>
                <c:pt idx="311">
                  <c:v>26.208850529999999</c:v>
                </c:pt>
                <c:pt idx="312">
                  <c:v>26.220695079999999</c:v>
                </c:pt>
                <c:pt idx="313">
                  <c:v>26.236074479999999</c:v>
                </c:pt>
                <c:pt idx="314">
                  <c:v>26.255172250000001</c:v>
                </c:pt>
                <c:pt idx="315">
                  <c:v>26.278140990000001</c:v>
                </c:pt>
                <c:pt idx="316">
                  <c:v>26.30511048</c:v>
                </c:pt>
                <c:pt idx="317">
                  <c:v>26.336263630000001</c:v>
                </c:pt>
                <c:pt idx="318">
                  <c:v>26.37174143</c:v>
                </c:pt>
                <c:pt idx="319">
                  <c:v>26.41165844</c:v>
                </c:pt>
                <c:pt idx="320">
                  <c:v>26.456152899999999</c:v>
                </c:pt>
                <c:pt idx="321">
                  <c:v>26.505350450000002</c:v>
                </c:pt>
                <c:pt idx="322">
                  <c:v>26.55929519</c:v>
                </c:pt>
                <c:pt idx="323">
                  <c:v>26.61799139</c:v>
                </c:pt>
                <c:pt idx="324">
                  <c:v>26.681522520000001</c:v>
                </c:pt>
                <c:pt idx="325">
                  <c:v>26.749854750000001</c:v>
                </c:pt>
                <c:pt idx="326">
                  <c:v>26.823095930000001</c:v>
                </c:pt>
                <c:pt idx="327">
                  <c:v>26.901322589999999</c:v>
                </c:pt>
                <c:pt idx="328">
                  <c:v>26.98460064</c:v>
                </c:pt>
                <c:pt idx="329">
                  <c:v>27.073138069999999</c:v>
                </c:pt>
                <c:pt idx="330">
                  <c:v>27.166980590000001</c:v>
                </c:pt>
                <c:pt idx="331">
                  <c:v>27.26637942</c:v>
                </c:pt>
                <c:pt idx="332">
                  <c:v>27.371760760000001</c:v>
                </c:pt>
                <c:pt idx="333">
                  <c:v>27.483470029999999</c:v>
                </c:pt>
                <c:pt idx="334">
                  <c:v>27.601828680000001</c:v>
                </c:pt>
                <c:pt idx="335">
                  <c:v>27.727235929999999</c:v>
                </c:pt>
                <c:pt idx="336">
                  <c:v>27.860139270000001</c:v>
                </c:pt>
                <c:pt idx="337">
                  <c:v>28.00081007</c:v>
                </c:pt>
                <c:pt idx="338">
                  <c:v>28.149599259999999</c:v>
                </c:pt>
                <c:pt idx="339">
                  <c:v>28.306942840000001</c:v>
                </c:pt>
                <c:pt idx="340">
                  <c:v>28.463670960000002</c:v>
                </c:pt>
                <c:pt idx="341">
                  <c:v>28.626897119999999</c:v>
                </c:pt>
                <c:pt idx="342">
                  <c:v>28.796649410000001</c:v>
                </c:pt>
                <c:pt idx="343">
                  <c:v>28.972969970000001</c:v>
                </c:pt>
                <c:pt idx="344">
                  <c:v>29.156020980000001</c:v>
                </c:pt>
                <c:pt idx="345">
                  <c:v>29.345830370000002</c:v>
                </c:pt>
                <c:pt idx="346">
                  <c:v>29.542336160000001</c:v>
                </c:pt>
                <c:pt idx="347">
                  <c:v>29.745732010000001</c:v>
                </c:pt>
                <c:pt idx="348">
                  <c:v>29.956094019999998</c:v>
                </c:pt>
                <c:pt idx="349">
                  <c:v>30.173507010000002</c:v>
                </c:pt>
                <c:pt idx="350">
                  <c:v>30.397941540000001</c:v>
                </c:pt>
                <c:pt idx="351">
                  <c:v>30.62951662</c:v>
                </c:pt>
                <c:pt idx="352">
                  <c:v>30.86831218</c:v>
                </c:pt>
                <c:pt idx="353">
                  <c:v>31.11438338</c:v>
                </c:pt>
                <c:pt idx="354">
                  <c:v>31.367857740000002</c:v>
                </c:pt>
                <c:pt idx="355">
                  <c:v>31.628754300000001</c:v>
                </c:pt>
                <c:pt idx="356">
                  <c:v>31.897112150000002</c:v>
                </c:pt>
                <c:pt idx="357">
                  <c:v>32.173101119999998</c:v>
                </c:pt>
                <c:pt idx="358">
                  <c:v>32.45681373</c:v>
                </c:pt>
                <c:pt idx="359">
                  <c:v>32.748266819999998</c:v>
                </c:pt>
                <c:pt idx="360">
                  <c:v>33.047494069999999</c:v>
                </c:pt>
                <c:pt idx="361">
                  <c:v>33.354629780000003</c:v>
                </c:pt>
                <c:pt idx="362">
                  <c:v>33.669779519999999</c:v>
                </c:pt>
                <c:pt idx="363">
                  <c:v>33.993078179999998</c:v>
                </c:pt>
                <c:pt idx="364">
                  <c:v>34.324492579999998</c:v>
                </c:pt>
                <c:pt idx="365">
                  <c:v>34.664067060000001</c:v>
                </c:pt>
                <c:pt idx="366">
                  <c:v>35.012032159999997</c:v>
                </c:pt>
                <c:pt idx="367">
                  <c:v>35.368463339999998</c:v>
                </c:pt>
                <c:pt idx="368">
                  <c:v>35.733377570000002</c:v>
                </c:pt>
                <c:pt idx="369">
                  <c:v>36.10698464</c:v>
                </c:pt>
                <c:pt idx="370">
                  <c:v>36.489336889999997</c:v>
                </c:pt>
                <c:pt idx="371">
                  <c:v>36.880243360000001</c:v>
                </c:pt>
                <c:pt idx="372">
                  <c:v>37.280309559999999</c:v>
                </c:pt>
                <c:pt idx="373">
                  <c:v>37.68932092</c:v>
                </c:pt>
                <c:pt idx="374">
                  <c:v>38.107270589999999</c:v>
                </c:pt>
                <c:pt idx="375">
                  <c:v>38.53454636</c:v>
                </c:pt>
                <c:pt idx="376">
                  <c:v>38.971216259999998</c:v>
                </c:pt>
                <c:pt idx="377">
                  <c:v>39.417111820000002</c:v>
                </c:pt>
                <c:pt idx="378">
                  <c:v>39.872656739999996</c:v>
                </c:pt>
                <c:pt idx="379">
                  <c:v>40.33798539</c:v>
                </c:pt>
                <c:pt idx="380">
                  <c:v>40.81276527</c:v>
                </c:pt>
                <c:pt idx="381">
                  <c:v>41.297487310000001</c:v>
                </c:pt>
                <c:pt idx="382">
                  <c:v>41.792319190000001</c:v>
                </c:pt>
                <c:pt idx="383">
                  <c:v>42.297192289999998</c:v>
                </c:pt>
                <c:pt idx="384">
                  <c:v>42.812176399999998</c:v>
                </c:pt>
                <c:pt idx="385">
                  <c:v>43.337619740000001</c:v>
                </c:pt>
                <c:pt idx="386">
                  <c:v>43.873391050000002</c:v>
                </c:pt>
                <c:pt idx="387">
                  <c:v>44.41991917</c:v>
                </c:pt>
                <c:pt idx="388">
                  <c:v>44.977054889999998</c:v>
                </c:pt>
                <c:pt idx="389">
                  <c:v>45.544868530000002</c:v>
                </c:pt>
                <c:pt idx="390">
                  <c:v>46.124005500000003</c:v>
                </c:pt>
                <c:pt idx="391">
                  <c:v>46.714180470000002</c:v>
                </c:pt>
                <c:pt idx="392">
                  <c:v>47.315617449999998</c:v>
                </c:pt>
                <c:pt idx="393">
                  <c:v>47.928310719999999</c:v>
                </c:pt>
                <c:pt idx="394">
                  <c:v>48.55255872</c:v>
                </c:pt>
                <c:pt idx="395">
                  <c:v>49.18853344</c:v>
                </c:pt>
                <c:pt idx="396">
                  <c:v>49.836310419999997</c:v>
                </c:pt>
                <c:pt idx="397">
                  <c:v>50.496111480000003</c:v>
                </c:pt>
                <c:pt idx="398">
                  <c:v>51.168075219999999</c:v>
                </c:pt>
                <c:pt idx="399">
                  <c:v>51.852374359999999</c:v>
                </c:pt>
                <c:pt idx="400">
                  <c:v>52.549232750000002</c:v>
                </c:pt>
                <c:pt idx="401">
                  <c:v>53.258290500000001</c:v>
                </c:pt>
                <c:pt idx="402">
                  <c:v>53.980660210000003</c:v>
                </c:pt>
                <c:pt idx="403">
                  <c:v>54.715567120000003</c:v>
                </c:pt>
                <c:pt idx="404">
                  <c:v>55.463688310000002</c:v>
                </c:pt>
                <c:pt idx="405">
                  <c:v>56.225333020000001</c:v>
                </c:pt>
                <c:pt idx="406">
                  <c:v>57.000349970000002</c:v>
                </c:pt>
                <c:pt idx="407">
                  <c:v>57.789003370000003</c:v>
                </c:pt>
                <c:pt idx="408">
                  <c:v>58.591279010000001</c:v>
                </c:pt>
                <c:pt idx="409">
                  <c:v>59.407770880000001</c:v>
                </c:pt>
                <c:pt idx="410">
                  <c:v>60.238784359999997</c:v>
                </c:pt>
                <c:pt idx="411">
                  <c:v>61.08400176</c:v>
                </c:pt>
                <c:pt idx="412">
                  <c:v>61.943521150000002</c:v>
                </c:pt>
                <c:pt idx="413">
                  <c:v>62.81829845</c:v>
                </c:pt>
                <c:pt idx="414">
                  <c:v>63.708079240000004</c:v>
                </c:pt>
                <c:pt idx="415">
                  <c:v>64.612708069999996</c:v>
                </c:pt>
                <c:pt idx="416">
                  <c:v>65.533036030000005</c:v>
                </c:pt>
                <c:pt idx="417">
                  <c:v>66.468987200000001</c:v>
                </c:pt>
                <c:pt idx="418">
                  <c:v>67.421086860000003</c:v>
                </c:pt>
                <c:pt idx="419">
                  <c:v>68.388987889999996</c:v>
                </c:pt>
                <c:pt idx="420">
                  <c:v>69.373167319999993</c:v>
                </c:pt>
                <c:pt idx="421">
                  <c:v>70.374352709999997</c:v>
                </c:pt>
                <c:pt idx="422">
                  <c:v>71.392084969999999</c:v>
                </c:pt>
                <c:pt idx="423">
                  <c:v>72.426735390000005</c:v>
                </c:pt>
                <c:pt idx="424">
                  <c:v>73.478784250000004</c:v>
                </c:pt>
                <c:pt idx="425">
                  <c:v>74.548584439999999</c:v>
                </c:pt>
                <c:pt idx="426">
                  <c:v>75.636098459999999</c:v>
                </c:pt>
                <c:pt idx="427">
                  <c:v>76.74168358</c:v>
                </c:pt>
                <c:pt idx="428">
                  <c:v>77.865406730000004</c:v>
                </c:pt>
                <c:pt idx="429">
                  <c:v>79.007963549999999</c:v>
                </c:pt>
                <c:pt idx="430">
                  <c:v>80.169274569999999</c:v>
                </c:pt>
                <c:pt idx="431">
                  <c:v>81.350046820000003</c:v>
                </c:pt>
                <c:pt idx="432">
                  <c:v>82.549885290000006</c:v>
                </c:pt>
                <c:pt idx="433">
                  <c:v>83.769371789999994</c:v>
                </c:pt>
                <c:pt idx="434">
                  <c:v>85.009659159999998</c:v>
                </c:pt>
                <c:pt idx="435">
                  <c:v>86.269427019999995</c:v>
                </c:pt>
                <c:pt idx="436">
                  <c:v>87.549969779999998</c:v>
                </c:pt>
                <c:pt idx="437">
                  <c:v>88.85215513</c:v>
                </c:pt>
                <c:pt idx="438">
                  <c:v>90.175027049999997</c:v>
                </c:pt>
                <c:pt idx="439">
                  <c:v>91.519222350000007</c:v>
                </c:pt>
                <c:pt idx="440">
                  <c:v>92.88560785</c:v>
                </c:pt>
                <c:pt idx="441">
                  <c:v>94.274747930000004</c:v>
                </c:pt>
                <c:pt idx="442">
                  <c:v>95.686058470000006</c:v>
                </c:pt>
                <c:pt idx="443">
                  <c:v>97.120366160000003</c:v>
                </c:pt>
                <c:pt idx="444">
                  <c:v>98.578225119999999</c:v>
                </c:pt>
                <c:pt idx="445">
                  <c:v>100.0590565</c:v>
                </c:pt>
                <c:pt idx="446">
                  <c:v>101.5647086</c:v>
                </c:pt>
                <c:pt idx="447">
                  <c:v>103.0944241</c:v>
                </c:pt>
                <c:pt idx="448">
                  <c:v>104.6489447</c:v>
                </c:pt>
                <c:pt idx="449">
                  <c:v>106.2287905</c:v>
                </c:pt>
                <c:pt idx="450">
                  <c:v>107.8338947</c:v>
                </c:pt>
                <c:pt idx="451">
                  <c:v>109.4651427</c:v>
                </c:pt>
                <c:pt idx="452">
                  <c:v>111.12304229999999</c:v>
                </c:pt>
                <c:pt idx="453">
                  <c:v>112.8076772</c:v>
                </c:pt>
                <c:pt idx="454">
                  <c:v>114.51876230000001</c:v>
                </c:pt>
                <c:pt idx="455">
                  <c:v>116.25846749999999</c:v>
                </c:pt>
                <c:pt idx="456">
                  <c:v>118.0261855</c:v>
                </c:pt>
                <c:pt idx="457">
                  <c:v>119.8223828</c:v>
                </c:pt>
                <c:pt idx="458">
                  <c:v>121.64712950000001</c:v>
                </c:pt>
                <c:pt idx="459">
                  <c:v>123.50149620000001</c:v>
                </c:pt>
                <c:pt idx="460">
                  <c:v>125.3866347</c:v>
                </c:pt>
                <c:pt idx="461">
                  <c:v>127.30179680000001</c:v>
                </c:pt>
                <c:pt idx="462">
                  <c:v>129.24688560000001</c:v>
                </c:pt>
                <c:pt idx="463">
                  <c:v>131.22437919999999</c:v>
                </c:pt>
                <c:pt idx="464">
                  <c:v>133.23408259999999</c:v>
                </c:pt>
                <c:pt idx="465">
                  <c:v>135.27585020000001</c:v>
                </c:pt>
                <c:pt idx="466">
                  <c:v>137.3503485</c:v>
                </c:pt>
                <c:pt idx="467">
                  <c:v>139.45925890000001</c:v>
                </c:pt>
                <c:pt idx="468">
                  <c:v>141.6015846</c:v>
                </c:pt>
                <c:pt idx="469">
                  <c:v>143.7779032</c:v>
                </c:pt>
                <c:pt idx="470">
                  <c:v>145.99130120000001</c:v>
                </c:pt>
                <c:pt idx="471">
                  <c:v>148.23958450000001</c:v>
                </c:pt>
                <c:pt idx="472">
                  <c:v>150.5235447</c:v>
                </c:pt>
                <c:pt idx="473">
                  <c:v>152.84514340000001</c:v>
                </c:pt>
                <c:pt idx="474">
                  <c:v>155.20400359999999</c:v>
                </c:pt>
                <c:pt idx="475">
                  <c:v>157.6018991</c:v>
                </c:pt>
                <c:pt idx="476">
                  <c:v>160.03841370000001</c:v>
                </c:pt>
                <c:pt idx="477">
                  <c:v>162.51430920000001</c:v>
                </c:pt>
                <c:pt idx="478">
                  <c:v>165.03012050000001</c:v>
                </c:pt>
                <c:pt idx="479">
                  <c:v>167.58738750000001</c:v>
                </c:pt>
                <c:pt idx="480">
                  <c:v>170.18565369999999</c:v>
                </c:pt>
                <c:pt idx="481">
                  <c:v>172.82621119999999</c:v>
                </c:pt>
                <c:pt idx="482">
                  <c:v>175.51093789999999</c:v>
                </c:pt>
                <c:pt idx="483">
                  <c:v>178.23778609999999</c:v>
                </c:pt>
                <c:pt idx="484">
                  <c:v>181.01036970000001</c:v>
                </c:pt>
                <c:pt idx="485">
                  <c:v>183.82720499999999</c:v>
                </c:pt>
                <c:pt idx="486">
                  <c:v>186.69050089999999</c:v>
                </c:pt>
                <c:pt idx="487">
                  <c:v>189.60058549999999</c:v>
                </c:pt>
                <c:pt idx="488">
                  <c:v>192.55853379999999</c:v>
                </c:pt>
                <c:pt idx="489">
                  <c:v>195.56397770000001</c:v>
                </c:pt>
                <c:pt idx="490">
                  <c:v>198.619576</c:v>
                </c:pt>
                <c:pt idx="491">
                  <c:v>201.7243134</c:v>
                </c:pt>
                <c:pt idx="492">
                  <c:v>204.8800669</c:v>
                </c:pt>
                <c:pt idx="493">
                  <c:v>208.08858710000001</c:v>
                </c:pt>
                <c:pt idx="494">
                  <c:v>211.34972590000001</c:v>
                </c:pt>
                <c:pt idx="495">
                  <c:v>214.66383300000001</c:v>
                </c:pt>
                <c:pt idx="496">
                  <c:v>218.0332018</c:v>
                </c:pt>
                <c:pt idx="497">
                  <c:v>221.45725859999999</c:v>
                </c:pt>
                <c:pt idx="498">
                  <c:v>224.9368005</c:v>
                </c:pt>
                <c:pt idx="499">
                  <c:v>228.47598600000001</c:v>
                </c:pt>
                <c:pt idx="500">
                  <c:v>232.0736982</c:v>
                </c:pt>
                <c:pt idx="501">
                  <c:v>235.72857830000001</c:v>
                </c:pt>
                <c:pt idx="502">
                  <c:v>239.4458309</c:v>
                </c:pt>
                <c:pt idx="503">
                  <c:v>243.22531670000001</c:v>
                </c:pt>
                <c:pt idx="504">
                  <c:v>247.0651819</c:v>
                </c:pt>
                <c:pt idx="505">
                  <c:v>250.9692143</c:v>
                </c:pt>
                <c:pt idx="506">
                  <c:v>254.94003169999999</c:v>
                </c:pt>
                <c:pt idx="507">
                  <c:v>258.97595439999998</c:v>
                </c:pt>
                <c:pt idx="508">
                  <c:v>263.07815410000001</c:v>
                </c:pt>
                <c:pt idx="509">
                  <c:v>267.24964619999997</c:v>
                </c:pt>
                <c:pt idx="510">
                  <c:v>271.49178010000003</c:v>
                </c:pt>
                <c:pt idx="511">
                  <c:v>275.80193550000001</c:v>
                </c:pt>
                <c:pt idx="512">
                  <c:v>280.18720029999997</c:v>
                </c:pt>
                <c:pt idx="513">
                  <c:v>284.64504520000003</c:v>
                </c:pt>
                <c:pt idx="514">
                  <c:v>289.17526859999998</c:v>
                </c:pt>
                <c:pt idx="515">
                  <c:v>293.78582499999999</c:v>
                </c:pt>
                <c:pt idx="516">
                  <c:v>298.47147369999999</c:v>
                </c:pt>
                <c:pt idx="517">
                  <c:v>303.23590849999999</c:v>
                </c:pt>
                <c:pt idx="518">
                  <c:v>308.08102159999999</c:v>
                </c:pt>
                <c:pt idx="519">
                  <c:v>313.00707410000001</c:v>
                </c:pt>
                <c:pt idx="520">
                  <c:v>318.01574470000003</c:v>
                </c:pt>
                <c:pt idx="521">
                  <c:v>323.1115916</c:v>
                </c:pt>
                <c:pt idx="522">
                  <c:v>328.2928665</c:v>
                </c:pt>
                <c:pt idx="523">
                  <c:v>333.56068829999998</c:v>
                </c:pt>
                <c:pt idx="524">
                  <c:v>338.91919969999998</c:v>
                </c:pt>
                <c:pt idx="525">
                  <c:v>344.3696764</c:v>
                </c:pt>
                <c:pt idx="526">
                  <c:v>349.90870480000001</c:v>
                </c:pt>
                <c:pt idx="527">
                  <c:v>355.54570219999999</c:v>
                </c:pt>
                <c:pt idx="528">
                  <c:v>361.27934420000003</c:v>
                </c:pt>
                <c:pt idx="529">
                  <c:v>367.10765800000001</c:v>
                </c:pt>
                <c:pt idx="530">
                  <c:v>373.03722970000001</c:v>
                </c:pt>
                <c:pt idx="531">
                  <c:v>379.07019270000001</c:v>
                </c:pt>
                <c:pt idx="532">
                  <c:v>385.20436319999999</c:v>
                </c:pt>
                <c:pt idx="533">
                  <c:v>391.44446850000003</c:v>
                </c:pt>
                <c:pt idx="534">
                  <c:v>397.79222119999997</c:v>
                </c:pt>
                <c:pt idx="535">
                  <c:v>404.24929930000002</c:v>
                </c:pt>
                <c:pt idx="536">
                  <c:v>410.81605830000001</c:v>
                </c:pt>
                <c:pt idx="537">
                  <c:v>417.4962721</c:v>
                </c:pt>
                <c:pt idx="538">
                  <c:v>424.2942314</c:v>
                </c:pt>
                <c:pt idx="539">
                  <c:v>431.20679250000001</c:v>
                </c:pt>
                <c:pt idx="540">
                  <c:v>438.23921150000001</c:v>
                </c:pt>
                <c:pt idx="541">
                  <c:v>445.39872589999999</c:v>
                </c:pt>
                <c:pt idx="542">
                  <c:v>452.67791829999999</c:v>
                </c:pt>
                <c:pt idx="543">
                  <c:v>460.08056299999998</c:v>
                </c:pt>
                <c:pt idx="544">
                  <c:v>467.62064729999997</c:v>
                </c:pt>
                <c:pt idx="545">
                  <c:v>475.28782740000003</c:v>
                </c:pt>
                <c:pt idx="546">
                  <c:v>483.08465269999999</c:v>
                </c:pt>
                <c:pt idx="547">
                  <c:v>491.02369599999997</c:v>
                </c:pt>
                <c:pt idx="548">
                  <c:v>499.10143629999999</c:v>
                </c:pt>
                <c:pt idx="549">
                  <c:v>507.31636809999998</c:v>
                </c:pt>
                <c:pt idx="550">
                  <c:v>515.6772512</c:v>
                </c:pt>
                <c:pt idx="551">
                  <c:v>524.18898939999997</c:v>
                </c:pt>
                <c:pt idx="552">
                  <c:v>532.84742789999996</c:v>
                </c:pt>
                <c:pt idx="553">
                  <c:v>541.65568450000001</c:v>
                </c:pt>
                <c:pt idx="554">
                  <c:v>550.62405390000004</c:v>
                </c:pt>
                <c:pt idx="555">
                  <c:v>559.74937209999996</c:v>
                </c:pt>
                <c:pt idx="556">
                  <c:v>569.03478600000005</c:v>
                </c:pt>
                <c:pt idx="557">
                  <c:v>578.48655840000004</c:v>
                </c:pt>
                <c:pt idx="558">
                  <c:v>588.10543719999998</c:v>
                </c:pt>
                <c:pt idx="559">
                  <c:v>597.89198739999995</c:v>
                </c:pt>
                <c:pt idx="560">
                  <c:v>607.86045479999996</c:v>
                </c:pt>
                <c:pt idx="561">
                  <c:v>617.99717539999995</c:v>
                </c:pt>
                <c:pt idx="562">
                  <c:v>628.31781820000003</c:v>
                </c:pt>
                <c:pt idx="563">
                  <c:v>638.82567210000002</c:v>
                </c:pt>
                <c:pt idx="564">
                  <c:v>649.51890200000003</c:v>
                </c:pt>
                <c:pt idx="565">
                  <c:v>660.40507160000004</c:v>
                </c:pt>
                <c:pt idx="566">
                  <c:v>671.48568139999998</c:v>
                </c:pt>
                <c:pt idx="567">
                  <c:v>682.7650519</c:v>
                </c:pt>
                <c:pt idx="568">
                  <c:v>694.24745970000004</c:v>
                </c:pt>
                <c:pt idx="569">
                  <c:v>705.93452739999998</c:v>
                </c:pt>
                <c:pt idx="570">
                  <c:v>717.83695669999997</c:v>
                </c:pt>
                <c:pt idx="571">
                  <c:v>729.95017970000004</c:v>
                </c:pt>
                <c:pt idx="572">
                  <c:v>742.28412879999996</c:v>
                </c:pt>
                <c:pt idx="573">
                  <c:v>754.83820630000002</c:v>
                </c:pt>
                <c:pt idx="574">
                  <c:v>767.61886159999995</c:v>
                </c:pt>
                <c:pt idx="575">
                  <c:v>780.63802999999996</c:v>
                </c:pt>
                <c:pt idx="576">
                  <c:v>793.89091699999994</c:v>
                </c:pt>
                <c:pt idx="577">
                  <c:v>807.3799004</c:v>
                </c:pt>
                <c:pt idx="578">
                  <c:v>821.11902750000002</c:v>
                </c:pt>
                <c:pt idx="579">
                  <c:v>835.10859860000005</c:v>
                </c:pt>
                <c:pt idx="580">
                  <c:v>849.357527</c:v>
                </c:pt>
                <c:pt idx="581">
                  <c:v>863.85171539999999</c:v>
                </c:pt>
                <c:pt idx="582">
                  <c:v>878.63086999999996</c:v>
                </c:pt>
                <c:pt idx="583">
                  <c:v>893.66430739999998</c:v>
                </c:pt>
                <c:pt idx="584">
                  <c:v>908.97924479999995</c:v>
                </c:pt>
                <c:pt idx="585">
                  <c:v>924.58613649999995</c:v>
                </c:pt>
                <c:pt idx="586">
                  <c:v>940.46232229999998</c:v>
                </c:pt>
                <c:pt idx="587">
                  <c:v>956.64082189999999</c:v>
                </c:pt>
                <c:pt idx="588">
                  <c:v>973.11621549999995</c:v>
                </c:pt>
                <c:pt idx="589">
                  <c:v>989.89049290000003</c:v>
                </c:pt>
                <c:pt idx="590">
                  <c:v>1006.979151</c:v>
                </c:pt>
                <c:pt idx="591">
                  <c:v>1024.3820800000001</c:v>
                </c:pt>
                <c:pt idx="592">
                  <c:v>1042.117227</c:v>
                </c:pt>
                <c:pt idx="593">
                  <c:v>1060.1680180000001</c:v>
                </c:pt>
                <c:pt idx="594">
                  <c:v>1078.5550270000001</c:v>
                </c:pt>
                <c:pt idx="595">
                  <c:v>1097.2850109999999</c:v>
                </c:pt>
                <c:pt idx="596">
                  <c:v>1116.360921</c:v>
                </c:pt>
                <c:pt idx="597">
                  <c:v>1135.7944600000001</c:v>
                </c:pt>
                <c:pt idx="598">
                  <c:v>1155.5973300000001</c:v>
                </c:pt>
                <c:pt idx="599">
                  <c:v>1175.7595349999999</c:v>
                </c:pt>
                <c:pt idx="600">
                  <c:v>1196.3021200000001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04F-4C44-84A4-8BC6FBCC8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9552"/>
        <c:axId val="446020208"/>
      </c:scatterChart>
      <c:valAx>
        <c:axId val="446019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0208"/>
        <c:crossesAt val="0.1"/>
        <c:crossBetween val="midCat"/>
      </c:valAx>
      <c:valAx>
        <c:axId val="44602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G"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9552"/>
        <c:crossesAt val="0.1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'fixed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'fixed lp'!$N$3:$N$603</c:f>
              <c:numCache>
                <c:formatCode>General</c:formatCode>
                <c:ptCount val="601"/>
                <c:pt idx="0">
                  <c:v>0.27213900000000002</c:v>
                </c:pt>
                <c:pt idx="1">
                  <c:v>0.28414084000000001</c:v>
                </c:pt>
                <c:pt idx="2">
                  <c:v>0.29645623500000001</c:v>
                </c:pt>
                <c:pt idx="3">
                  <c:v>0.30913024300000003</c:v>
                </c:pt>
                <c:pt idx="4">
                  <c:v>0.32221333699999999</c:v>
                </c:pt>
                <c:pt idx="5">
                  <c:v>0.33576192199999999</c:v>
                </c:pt>
                <c:pt idx="6">
                  <c:v>0.34983889299999998</c:v>
                </c:pt>
                <c:pt idx="7">
                  <c:v>0.36451424700000001</c:v>
                </c:pt>
                <c:pt idx="8">
                  <c:v>0.37986573499999998</c:v>
                </c:pt>
                <c:pt idx="9">
                  <c:v>0.395979582</c:v>
                </c:pt>
                <c:pt idx="10">
                  <c:v>0.41295125500000002</c:v>
                </c:pt>
                <c:pt idx="11">
                  <c:v>0.43087186999999999</c:v>
                </c:pt>
                <c:pt idx="12">
                  <c:v>0.44978175599999998</c:v>
                </c:pt>
                <c:pt idx="13">
                  <c:v>0.46970703499999999</c:v>
                </c:pt>
                <c:pt idx="14">
                  <c:v>0.49067287199999998</c:v>
                </c:pt>
                <c:pt idx="15">
                  <c:v>0.51270326200000005</c:v>
                </c:pt>
                <c:pt idx="16">
                  <c:v>0.53582078600000005</c:v>
                </c:pt>
                <c:pt idx="17">
                  <c:v>0.56004634799999997</c:v>
                </c:pt>
                <c:pt idx="18">
                  <c:v>0.58539887800000001</c:v>
                </c:pt>
                <c:pt idx="19">
                  <c:v>0.61189501099999999</c:v>
                </c:pt>
                <c:pt idx="20">
                  <c:v>0.63954873300000004</c:v>
                </c:pt>
                <c:pt idx="21">
                  <c:v>0.66838322400000005</c:v>
                </c:pt>
                <c:pt idx="22">
                  <c:v>0.69847062199999999</c:v>
                </c:pt>
                <c:pt idx="23">
                  <c:v>0.729901358</c:v>
                </c:pt>
                <c:pt idx="24">
                  <c:v>0.76277327500000003</c:v>
                </c:pt>
                <c:pt idx="25">
                  <c:v>0.79719222599999995</c:v>
                </c:pt>
                <c:pt idx="26">
                  <c:v>0.83327271700000005</c:v>
                </c:pt>
                <c:pt idx="27">
                  <c:v>0.87113859699999996</c:v>
                </c:pt>
                <c:pt idx="28">
                  <c:v>0.91092380399999995</c:v>
                </c:pt>
                <c:pt idx="29">
                  <c:v>0.95277316899999998</c:v>
                </c:pt>
                <c:pt idx="30">
                  <c:v>0.99684327900000003</c:v>
                </c:pt>
                <c:pt idx="31">
                  <c:v>1.0432775809999999</c:v>
                </c:pt>
                <c:pt idx="32">
                  <c:v>1.092122606</c:v>
                </c:pt>
                <c:pt idx="33">
                  <c:v>1.1433927829999999</c:v>
                </c:pt>
                <c:pt idx="34">
                  <c:v>1.1970934449999999</c:v>
                </c:pt>
                <c:pt idx="35">
                  <c:v>1.25321964</c:v>
                </c:pt>
                <c:pt idx="36">
                  <c:v>1.3117548299999999</c:v>
                </c:pt>
                <c:pt idx="37">
                  <c:v>1.3726694660000001</c:v>
                </c:pt>
                <c:pt idx="38">
                  <c:v>1.435919435</c:v>
                </c:pt>
                <c:pt idx="39">
                  <c:v>1.5014443609999999</c:v>
                </c:pt>
                <c:pt idx="40">
                  <c:v>1.5691657560000001</c:v>
                </c:pt>
                <c:pt idx="41">
                  <c:v>1.6390391449999999</c:v>
                </c:pt>
                <c:pt idx="42">
                  <c:v>1.7112296520000001</c:v>
                </c:pt>
                <c:pt idx="43">
                  <c:v>1.785975992</c:v>
                </c:pt>
                <c:pt idx="44">
                  <c:v>1.863542037</c:v>
                </c:pt>
                <c:pt idx="45">
                  <c:v>1.9442191010000001</c:v>
                </c:pt>
                <c:pt idx="46">
                  <c:v>2.0283284190000002</c:v>
                </c:pt>
                <c:pt idx="47">
                  <c:v>2.11622383</c:v>
                </c:pt>
                <c:pt idx="48">
                  <c:v>2.208294676</c:v>
                </c:pt>
                <c:pt idx="49">
                  <c:v>2.3049689400000002</c:v>
                </c:pt>
                <c:pt idx="50">
                  <c:v>2.4067166430000002</c:v>
                </c:pt>
                <c:pt idx="51">
                  <c:v>2.5139807790000002</c:v>
                </c:pt>
                <c:pt idx="52">
                  <c:v>2.6269424890000002</c:v>
                </c:pt>
                <c:pt idx="53">
                  <c:v>2.745704827</c:v>
                </c:pt>
                <c:pt idx="54">
                  <c:v>2.8703589479999998</c:v>
                </c:pt>
                <c:pt idx="55">
                  <c:v>3.0009822279999998</c:v>
                </c:pt>
                <c:pt idx="56">
                  <c:v>3.1376362109999998</c:v>
                </c:pt>
                <c:pt idx="57">
                  <c:v>3.2803643469999999</c:v>
                </c:pt>
                <c:pt idx="58">
                  <c:v>3.4291895120000002</c:v>
                </c:pt>
                <c:pt idx="59">
                  <c:v>3.5841113</c:v>
                </c:pt>
                <c:pt idx="60">
                  <c:v>3.7451030520000002</c:v>
                </c:pt>
                <c:pt idx="61">
                  <c:v>3.9121718269999999</c:v>
                </c:pt>
                <c:pt idx="62">
                  <c:v>4.0855623750000003</c:v>
                </c:pt>
                <c:pt idx="63">
                  <c:v>4.2655972760000003</c:v>
                </c:pt>
                <c:pt idx="64">
                  <c:v>4.4526192360000003</c:v>
                </c:pt>
                <c:pt idx="65">
                  <c:v>4.6469924579999997</c:v>
                </c:pt>
                <c:pt idx="66">
                  <c:v>4.8491041160000004</c:v>
                </c:pt>
                <c:pt idx="67">
                  <c:v>5.0593659290000002</c:v>
                </c:pt>
                <c:pt idx="68">
                  <c:v>5.2782158470000002</c:v>
                </c:pt>
                <c:pt idx="69">
                  <c:v>5.5061198539999996</c:v>
                </c:pt>
                <c:pt idx="70">
                  <c:v>5.7435739019999996</c:v>
                </c:pt>
                <c:pt idx="71">
                  <c:v>5.9910584770000002</c:v>
                </c:pt>
                <c:pt idx="72">
                  <c:v>6.2488848089999998</c:v>
                </c:pt>
                <c:pt idx="73">
                  <c:v>6.5173144929999998</c:v>
                </c:pt>
                <c:pt idx="74">
                  <c:v>6.796602246</c:v>
                </c:pt>
                <c:pt idx="75">
                  <c:v>7.0869941399999998</c:v>
                </c:pt>
                <c:pt idx="76">
                  <c:v>7.3887256389999996</c:v>
                </c:pt>
                <c:pt idx="77">
                  <c:v>7.7020194450000004</c:v>
                </c:pt>
                <c:pt idx="78">
                  <c:v>8.0270831079999994</c:v>
                </c:pt>
                <c:pt idx="79">
                  <c:v>8.3641063980000006</c:v>
                </c:pt>
                <c:pt idx="80">
                  <c:v>8.7132584239999993</c:v>
                </c:pt>
                <c:pt idx="81">
                  <c:v>9.0747317209999991</c:v>
                </c:pt>
                <c:pt idx="82">
                  <c:v>9.4488939349999992</c:v>
                </c:pt>
                <c:pt idx="83">
                  <c:v>9.8361673700000001</c:v>
                </c:pt>
                <c:pt idx="84">
                  <c:v>10.236984809999999</c:v>
                </c:pt>
                <c:pt idx="85">
                  <c:v>10.651789429999999</c:v>
                </c:pt>
                <c:pt idx="86">
                  <c:v>11.081034620000001</c:v>
                </c:pt>
                <c:pt idx="87">
                  <c:v>11.525183780000001</c:v>
                </c:pt>
                <c:pt idx="88">
                  <c:v>11.98471011</c:v>
                </c:pt>
                <c:pt idx="89">
                  <c:v>12.46009622</c:v>
                </c:pt>
                <c:pt idx="90">
                  <c:v>12.95183376</c:v>
                </c:pt>
                <c:pt idx="91">
                  <c:v>13.46039171</c:v>
                </c:pt>
                <c:pt idx="92">
                  <c:v>13.98611313</c:v>
                </c:pt>
                <c:pt idx="93">
                  <c:v>14.52929174</c:v>
                </c:pt>
                <c:pt idx="94">
                  <c:v>15.09019756</c:v>
                </c:pt>
                <c:pt idx="95">
                  <c:v>15.669073129999999</c:v>
                </c:pt>
                <c:pt idx="96">
                  <c:v>16.26612935</c:v>
                </c:pt>
                <c:pt idx="97">
                  <c:v>16.881540820000001</c:v>
                </c:pt>
                <c:pt idx="98">
                  <c:v>17.515440869999999</c:v>
                </c:pt>
                <c:pt idx="99">
                  <c:v>18.16791602</c:v>
                </c:pt>
                <c:pt idx="100">
                  <c:v>18.838999999999999</c:v>
                </c:pt>
                <c:pt idx="101">
                  <c:v>19.52868673</c:v>
                </c:pt>
                <c:pt idx="102">
                  <c:v>20.23698757</c:v>
                </c:pt>
                <c:pt idx="103">
                  <c:v>20.96387507</c:v>
                </c:pt>
                <c:pt idx="104">
                  <c:v>21.709257860000001</c:v>
                </c:pt>
                <c:pt idx="105">
                  <c:v>22.472973169999999</c:v>
                </c:pt>
                <c:pt idx="106">
                  <c:v>23.254778760000001</c:v>
                </c:pt>
                <c:pt idx="107">
                  <c:v>24.054344069999999</c:v>
                </c:pt>
                <c:pt idx="108">
                  <c:v>24.871240610000001</c:v>
                </c:pt>
                <c:pt idx="109">
                  <c:v>25.704931500000001</c:v>
                </c:pt>
                <c:pt idx="110">
                  <c:v>26.554760120000001</c:v>
                </c:pt>
                <c:pt idx="111">
                  <c:v>27.420106059999998</c:v>
                </c:pt>
                <c:pt idx="112">
                  <c:v>28.300923879999999</c:v>
                </c:pt>
                <c:pt idx="113">
                  <c:v>29.19731333</c:v>
                </c:pt>
                <c:pt idx="114">
                  <c:v>30.109361369999998</c:v>
                </c:pt>
                <c:pt idx="115">
                  <c:v>31.03714094</c:v>
                </c:pt>
                <c:pt idx="116">
                  <c:v>31.98070963</c:v>
                </c:pt>
                <c:pt idx="117">
                  <c:v>32.940108350000003</c:v>
                </c:pt>
                <c:pt idx="118">
                  <c:v>33.915359770000002</c:v>
                </c:pt>
                <c:pt idx="119">
                  <c:v>34.906466760000001</c:v>
                </c:pt>
                <c:pt idx="120">
                  <c:v>35.913410689999999</c:v>
                </c:pt>
                <c:pt idx="121">
                  <c:v>36.936084540000003</c:v>
                </c:pt>
                <c:pt idx="122">
                  <c:v>37.974077340000001</c:v>
                </c:pt>
                <c:pt idx="123">
                  <c:v>39.026832570000003</c:v>
                </c:pt>
                <c:pt idx="124">
                  <c:v>40.093701039999999</c:v>
                </c:pt>
                <c:pt idx="125">
                  <c:v>41.173932370000003</c:v>
                </c:pt>
                <c:pt idx="126">
                  <c:v>42.266665740000001</c:v>
                </c:pt>
                <c:pt idx="127">
                  <c:v>43.370919919999999</c:v>
                </c:pt>
                <c:pt idx="128">
                  <c:v>44.485582530000002</c:v>
                </c:pt>
                <c:pt idx="129">
                  <c:v>45.60939844</c:v>
                </c:pt>
                <c:pt idx="130">
                  <c:v>46.740957190000003</c:v>
                </c:pt>
                <c:pt idx="131">
                  <c:v>47.878829000000003</c:v>
                </c:pt>
                <c:pt idx="132">
                  <c:v>49.02204098</c:v>
                </c:pt>
                <c:pt idx="133">
                  <c:v>50.169692400000002</c:v>
                </c:pt>
                <c:pt idx="134">
                  <c:v>51.320811280000001</c:v>
                </c:pt>
                <c:pt idx="135">
                  <c:v>52.474350180000002</c:v>
                </c:pt>
                <c:pt idx="136">
                  <c:v>53.62918183</c:v>
                </c:pt>
                <c:pt idx="137">
                  <c:v>54.78409448</c:v>
                </c:pt>
                <c:pt idx="138">
                  <c:v>55.937787020000002</c:v>
                </c:pt>
                <c:pt idx="139">
                  <c:v>57.088863850000003</c:v>
                </c:pt>
                <c:pt idx="140">
                  <c:v>58.235829389999999</c:v>
                </c:pt>
                <c:pt idx="141">
                  <c:v>59.377278959999998</c:v>
                </c:pt>
                <c:pt idx="142">
                  <c:v>60.512537950000002</c:v>
                </c:pt>
                <c:pt idx="143">
                  <c:v>61.641170510000002</c:v>
                </c:pt>
                <c:pt idx="144">
                  <c:v>62.762806529999999</c:v>
                </c:pt>
                <c:pt idx="145">
                  <c:v>63.87715317</c:v>
                </c:pt>
                <c:pt idx="146">
                  <c:v>64.984007509999998</c:v>
                </c:pt>
                <c:pt idx="147">
                  <c:v>66.083270639999995</c:v>
                </c:pt>
                <c:pt idx="148">
                  <c:v>67.174963030000001</c:v>
                </c:pt>
                <c:pt idx="149">
                  <c:v>68.259241529999997</c:v>
                </c:pt>
                <c:pt idx="150">
                  <c:v>69.336418030000004</c:v>
                </c:pt>
                <c:pt idx="151">
                  <c:v>70.40675023</c:v>
                </c:pt>
                <c:pt idx="152">
                  <c:v>71.469709870000003</c:v>
                </c:pt>
                <c:pt idx="153">
                  <c:v>72.524574009999995</c:v>
                </c:pt>
                <c:pt idx="154">
                  <c:v>73.570646330000002</c:v>
                </c:pt>
                <c:pt idx="155">
                  <c:v>74.607264799999996</c:v>
                </c:pt>
                <c:pt idx="156">
                  <c:v>75.633810150000002</c:v>
                </c:pt>
                <c:pt idx="157">
                  <c:v>76.649715360000002</c:v>
                </c:pt>
                <c:pt idx="158">
                  <c:v>77.654476079999995</c:v>
                </c:pt>
                <c:pt idx="159">
                  <c:v>78.647662260000004</c:v>
                </c:pt>
                <c:pt idx="160">
                  <c:v>79.628930920000002</c:v>
                </c:pt>
                <c:pt idx="161">
                  <c:v>80.59797623</c:v>
                </c:pt>
                <c:pt idx="162">
                  <c:v>81.554335010000003</c:v>
                </c:pt>
                <c:pt idx="163">
                  <c:v>82.497561849999997</c:v>
                </c:pt>
                <c:pt idx="164">
                  <c:v>83.427301979999996</c:v>
                </c:pt>
                <c:pt idx="165">
                  <c:v>84.343305959999995</c:v>
                </c:pt>
                <c:pt idx="166">
                  <c:v>85.245445700000005</c:v>
                </c:pt>
                <c:pt idx="167">
                  <c:v>86.133732179999996</c:v>
                </c:pt>
                <c:pt idx="168">
                  <c:v>87.008334930000004</c:v>
                </c:pt>
                <c:pt idx="169">
                  <c:v>87.869603339999998</c:v>
                </c:pt>
                <c:pt idx="170">
                  <c:v>88.718090040000007</c:v>
                </c:pt>
                <c:pt idx="171">
                  <c:v>89.554345479999995</c:v>
                </c:pt>
                <c:pt idx="172">
                  <c:v>90.37818738</c:v>
                </c:pt>
                <c:pt idx="173">
                  <c:v>91.189301740000005</c:v>
                </c:pt>
                <c:pt idx="174">
                  <c:v>91.987471799999994</c:v>
                </c:pt>
                <c:pt idx="175">
                  <c:v>92.772592790000004</c:v>
                </c:pt>
                <c:pt idx="176">
                  <c:v>93.544688120000004</c:v>
                </c:pt>
                <c:pt idx="177">
                  <c:v>94.303927270000003</c:v>
                </c:pt>
                <c:pt idx="178">
                  <c:v>95.050645309999993</c:v>
                </c:pt>
                <c:pt idx="179">
                  <c:v>95.785364349999995</c:v>
                </c:pt>
                <c:pt idx="180">
                  <c:v>96.508817030000003</c:v>
                </c:pt>
                <c:pt idx="181">
                  <c:v>97.221716110000003</c:v>
                </c:pt>
                <c:pt idx="182">
                  <c:v>97.923941970000001</c:v>
                </c:pt>
                <c:pt idx="183">
                  <c:v>98.615205189999998</c:v>
                </c:pt>
                <c:pt idx="184">
                  <c:v>99.295296710000002</c:v>
                </c:pt>
                <c:pt idx="185">
                  <c:v>99.964100149999993</c:v>
                </c:pt>
                <c:pt idx="186">
                  <c:v>100.62160540000001</c:v>
                </c:pt>
                <c:pt idx="187">
                  <c:v>101.2679237</c:v>
                </c:pt>
                <c:pt idx="188">
                  <c:v>101.9033037</c:v>
                </c:pt>
                <c:pt idx="189">
                  <c:v>102.5281497</c:v>
                </c:pt>
                <c:pt idx="190">
                  <c:v>103.1430412</c:v>
                </c:pt>
                <c:pt idx="191">
                  <c:v>103.7485664</c:v>
                </c:pt>
                <c:pt idx="192">
                  <c:v>104.3447286</c:v>
                </c:pt>
                <c:pt idx="193">
                  <c:v>104.9314361</c:v>
                </c:pt>
                <c:pt idx="194">
                  <c:v>105.508689</c:v>
                </c:pt>
                <c:pt idx="195">
                  <c:v>106.0765921</c:v>
                </c:pt>
                <c:pt idx="196">
                  <c:v>106.6353694</c:v>
                </c:pt>
                <c:pt idx="197">
                  <c:v>107.18537929999999</c:v>
                </c:pt>
                <c:pt idx="198">
                  <c:v>107.7271315</c:v>
                </c:pt>
                <c:pt idx="199">
                  <c:v>108.2613058</c:v>
                </c:pt>
                <c:pt idx="200">
                  <c:v>108.7887722</c:v>
                </c:pt>
                <c:pt idx="201">
                  <c:v>109.3103648</c:v>
                </c:pt>
                <c:pt idx="202">
                  <c:v>109.8260873</c:v>
                </c:pt>
                <c:pt idx="203">
                  <c:v>110.3357542</c:v>
                </c:pt>
                <c:pt idx="204">
                  <c:v>110.839231</c:v>
                </c:pt>
                <c:pt idx="205">
                  <c:v>111.3364412</c:v>
                </c:pt>
                <c:pt idx="206">
                  <c:v>111.82737590000001</c:v>
                </c:pt>
                <c:pt idx="207">
                  <c:v>112.31210249999999</c:v>
                </c:pt>
                <c:pt idx="208">
                  <c:v>112.79077580000001</c:v>
                </c:pt>
                <c:pt idx="209">
                  <c:v>113.26364909999999</c:v>
                </c:pt>
                <c:pt idx="210">
                  <c:v>113.7310868</c:v>
                </c:pt>
                <c:pt idx="211">
                  <c:v>114.1934559</c:v>
                </c:pt>
                <c:pt idx="212">
                  <c:v>114.6507393</c:v>
                </c:pt>
                <c:pt idx="213">
                  <c:v>115.10285450000001</c:v>
                </c:pt>
                <c:pt idx="214">
                  <c:v>115.5497747</c:v>
                </c:pt>
                <c:pt idx="215">
                  <c:v>115.99153680000001</c:v>
                </c:pt>
                <c:pt idx="216">
                  <c:v>116.4282505</c:v>
                </c:pt>
                <c:pt idx="217">
                  <c:v>116.8601075</c:v>
                </c:pt>
                <c:pt idx="218">
                  <c:v>117.28739280000001</c:v>
                </c:pt>
                <c:pt idx="219">
                  <c:v>117.71049549999999</c:v>
                </c:pt>
                <c:pt idx="220">
                  <c:v>118.1299221</c:v>
                </c:pt>
                <c:pt idx="221">
                  <c:v>118.5461586</c:v>
                </c:pt>
                <c:pt idx="222">
                  <c:v>118.959188</c:v>
                </c:pt>
                <c:pt idx="223">
                  <c:v>119.3688806</c:v>
                </c:pt>
                <c:pt idx="224">
                  <c:v>119.7751409</c:v>
                </c:pt>
                <c:pt idx="225">
                  <c:v>120.17791250000001</c:v>
                </c:pt>
                <c:pt idx="226">
                  <c:v>120.5771845</c:v>
                </c:pt>
                <c:pt idx="227">
                  <c:v>120.9729974</c:v>
                </c:pt>
                <c:pt idx="228">
                  <c:v>121.3654509</c:v>
                </c:pt>
                <c:pt idx="229">
                  <c:v>121.754711</c:v>
                </c:pt>
                <c:pt idx="230">
                  <c:v>122.1410194</c:v>
                </c:pt>
                <c:pt idx="231">
                  <c:v>122.52462610000001</c:v>
                </c:pt>
                <c:pt idx="232">
                  <c:v>122.9055508</c:v>
                </c:pt>
                <c:pt idx="233">
                  <c:v>123.2837811</c:v>
                </c:pt>
                <c:pt idx="234">
                  <c:v>123.6593496</c:v>
                </c:pt>
                <c:pt idx="235">
                  <c:v>124.03234</c:v>
                </c:pt>
                <c:pt idx="236">
                  <c:v>124.4028938</c:v>
                </c:pt>
                <c:pt idx="237">
                  <c:v>124.7712179</c:v>
                </c:pt>
                <c:pt idx="238">
                  <c:v>125.1375929</c:v>
                </c:pt>
                <c:pt idx="239">
                  <c:v>125.5023819</c:v>
                </c:pt>
                <c:pt idx="240">
                  <c:v>125.8660404</c:v>
                </c:pt>
                <c:pt idx="241">
                  <c:v>126.2289956</c:v>
                </c:pt>
                <c:pt idx="242">
                  <c:v>126.5912263</c:v>
                </c:pt>
                <c:pt idx="243">
                  <c:v>126.9526006</c:v>
                </c:pt>
                <c:pt idx="244">
                  <c:v>127.3130006</c:v>
                </c:pt>
                <c:pt idx="245">
                  <c:v>127.6723253</c:v>
                </c:pt>
                <c:pt idx="246">
                  <c:v>128.0304941</c:v>
                </c:pt>
                <c:pt idx="247">
                  <c:v>128.38744929999999</c:v>
                </c:pt>
                <c:pt idx="248">
                  <c:v>128.7431607</c:v>
                </c:pt>
                <c:pt idx="249">
                  <c:v>129.09762929999999</c:v>
                </c:pt>
                <c:pt idx="250">
                  <c:v>129.45089179999999</c:v>
                </c:pt>
                <c:pt idx="251">
                  <c:v>129.80299350000001</c:v>
                </c:pt>
                <c:pt idx="252">
                  <c:v>130.15388759999999</c:v>
                </c:pt>
                <c:pt idx="253">
                  <c:v>130.5035207</c:v>
                </c:pt>
                <c:pt idx="254">
                  <c:v>130.85186730000001</c:v>
                </c:pt>
                <c:pt idx="255">
                  <c:v>131.19893300000001</c:v>
                </c:pt>
                <c:pt idx="256">
                  <c:v>131.54476</c:v>
                </c:pt>
                <c:pt idx="257">
                  <c:v>131.88943140000001</c:v>
                </c:pt>
                <c:pt idx="258">
                  <c:v>132.2330771</c:v>
                </c:pt>
                <c:pt idx="259">
                  <c:v>132.5758797</c:v>
                </c:pt>
                <c:pt idx="260">
                  <c:v>132.918081</c:v>
                </c:pt>
                <c:pt idx="261">
                  <c:v>133.259919</c:v>
                </c:pt>
                <c:pt idx="262">
                  <c:v>133.6014059</c:v>
                </c:pt>
                <c:pt idx="263">
                  <c:v>133.94250940000001</c:v>
                </c:pt>
                <c:pt idx="264">
                  <c:v>134.28322170000001</c:v>
                </c:pt>
                <c:pt idx="265">
                  <c:v>134.62356310000001</c:v>
                </c:pt>
                <c:pt idx="266">
                  <c:v>134.96358599999999</c:v>
                </c:pt>
                <c:pt idx="267">
                  <c:v>135.30337900000001</c:v>
                </c:pt>
                <c:pt idx="268">
                  <c:v>135.6430723</c:v>
                </c:pt>
                <c:pt idx="269">
                  <c:v>135.98284240000001</c:v>
                </c:pt>
                <c:pt idx="270">
                  <c:v>136.30355109999999</c:v>
                </c:pt>
                <c:pt idx="271">
                  <c:v>136.6271783</c:v>
                </c:pt>
                <c:pt idx="272">
                  <c:v>136.95356190000001</c:v>
                </c:pt>
                <c:pt idx="273">
                  <c:v>137.2825081</c:v>
                </c:pt>
                <c:pt idx="274">
                  <c:v>137.61379890000001</c:v>
                </c:pt>
                <c:pt idx="275">
                  <c:v>137.94728050000001</c:v>
                </c:pt>
                <c:pt idx="276">
                  <c:v>138.28279839999999</c:v>
                </c:pt>
                <c:pt idx="277">
                  <c:v>138.62021770000001</c:v>
                </c:pt>
                <c:pt idx="278">
                  <c:v>138.95942289999999</c:v>
                </c:pt>
                <c:pt idx="279">
                  <c:v>139.30037400000001</c:v>
                </c:pt>
                <c:pt idx="280">
                  <c:v>139.6430158</c:v>
                </c:pt>
                <c:pt idx="281">
                  <c:v>139.9872154</c:v>
                </c:pt>
                <c:pt idx="282">
                  <c:v>140.33295240000001</c:v>
                </c:pt>
                <c:pt idx="283">
                  <c:v>140.68016919999999</c:v>
                </c:pt>
                <c:pt idx="284">
                  <c:v>141.02864149999999</c:v>
                </c:pt>
                <c:pt idx="285">
                  <c:v>141.3784435</c:v>
                </c:pt>
                <c:pt idx="286">
                  <c:v>141.72941489999999</c:v>
                </c:pt>
                <c:pt idx="287">
                  <c:v>142.08167230000001</c:v>
                </c:pt>
                <c:pt idx="288">
                  <c:v>142.43518409999999</c:v>
                </c:pt>
                <c:pt idx="289">
                  <c:v>142.78993980000001</c:v>
                </c:pt>
                <c:pt idx="290">
                  <c:v>143.1460874</c:v>
                </c:pt>
                <c:pt idx="291">
                  <c:v>143.50361219999999</c:v>
                </c:pt>
                <c:pt idx="292">
                  <c:v>143.86258749999999</c:v>
                </c:pt>
                <c:pt idx="293">
                  <c:v>144.22289689999999</c:v>
                </c:pt>
                <c:pt idx="294">
                  <c:v>144.58446950000001</c:v>
                </c:pt>
                <c:pt idx="295">
                  <c:v>144.94732780000001</c:v>
                </c:pt>
                <c:pt idx="296">
                  <c:v>145.31163749999999</c:v>
                </c:pt>
                <c:pt idx="297">
                  <c:v>145.67715150000001</c:v>
                </c:pt>
                <c:pt idx="298">
                  <c:v>146.04404959999999</c:v>
                </c:pt>
                <c:pt idx="299">
                  <c:v>146.41252660000001</c:v>
                </c:pt>
                <c:pt idx="300">
                  <c:v>146.7824478</c:v>
                </c:pt>
                <c:pt idx="301">
                  <c:v>147.15395889999999</c:v>
                </c:pt>
                <c:pt idx="302">
                  <c:v>147.52723169999999</c:v>
                </c:pt>
                <c:pt idx="303">
                  <c:v>147.9018552</c:v>
                </c:pt>
                <c:pt idx="304">
                  <c:v>148.27792729999999</c:v>
                </c:pt>
                <c:pt idx="305">
                  <c:v>148.65556939999999</c:v>
                </c:pt>
                <c:pt idx="306">
                  <c:v>149.0345753</c:v>
                </c:pt>
                <c:pt idx="307">
                  <c:v>149.41503750000001</c:v>
                </c:pt>
                <c:pt idx="308">
                  <c:v>149.7967917</c:v>
                </c:pt>
                <c:pt idx="309">
                  <c:v>150.17989779999999</c:v>
                </c:pt>
                <c:pt idx="310">
                  <c:v>150.56450240000001</c:v>
                </c:pt>
                <c:pt idx="311">
                  <c:v>150.95055400000001</c:v>
                </c:pt>
                <c:pt idx="312">
                  <c:v>151.33764439999999</c:v>
                </c:pt>
                <c:pt idx="313">
                  <c:v>151.72535819999999</c:v>
                </c:pt>
                <c:pt idx="314">
                  <c:v>152.11362220000001</c:v>
                </c:pt>
                <c:pt idx="315">
                  <c:v>152.5020183</c:v>
                </c:pt>
                <c:pt idx="316">
                  <c:v>152.89004299999999</c:v>
                </c:pt>
                <c:pt idx="317">
                  <c:v>153.27775249999999</c:v>
                </c:pt>
                <c:pt idx="318">
                  <c:v>153.66485249999999</c:v>
                </c:pt>
                <c:pt idx="319">
                  <c:v>154.05096499999999</c:v>
                </c:pt>
                <c:pt idx="320">
                  <c:v>154.43598800000001</c:v>
                </c:pt>
                <c:pt idx="321">
                  <c:v>154.81999239999999</c:v>
                </c:pt>
                <c:pt idx="322">
                  <c:v>155.20363130000001</c:v>
                </c:pt>
                <c:pt idx="323">
                  <c:v>155.58742190000001</c:v>
                </c:pt>
                <c:pt idx="324">
                  <c:v>155.9722725</c:v>
                </c:pt>
                <c:pt idx="325">
                  <c:v>156.35842</c:v>
                </c:pt>
                <c:pt idx="326">
                  <c:v>156.74672630000001</c:v>
                </c:pt>
                <c:pt idx="327">
                  <c:v>157.13772420000001</c:v>
                </c:pt>
                <c:pt idx="328">
                  <c:v>157.53170679999999</c:v>
                </c:pt>
                <c:pt idx="329">
                  <c:v>157.92944900000001</c:v>
                </c:pt>
                <c:pt idx="330">
                  <c:v>158.3306</c:v>
                </c:pt>
                <c:pt idx="331">
                  <c:v>158.73528479999999</c:v>
                </c:pt>
                <c:pt idx="332">
                  <c:v>159.14334880000001</c:v>
                </c:pt>
                <c:pt idx="333">
                  <c:v>159.55401900000001</c:v>
                </c:pt>
                <c:pt idx="334">
                  <c:v>159.96646459999999</c:v>
                </c:pt>
                <c:pt idx="335">
                  <c:v>160.38025590000001</c:v>
                </c:pt>
                <c:pt idx="336">
                  <c:v>160.79522689999999</c:v>
                </c:pt>
                <c:pt idx="337">
                  <c:v>161.21055630000001</c:v>
                </c:pt>
                <c:pt idx="338">
                  <c:v>161.62589729999999</c:v>
                </c:pt>
                <c:pt idx="339">
                  <c:v>162.04132799999999</c:v>
                </c:pt>
                <c:pt idx="340">
                  <c:v>162.46300489999999</c:v>
                </c:pt>
                <c:pt idx="341">
                  <c:v>162.88750479999999</c:v>
                </c:pt>
                <c:pt idx="342">
                  <c:v>163.31480160000001</c:v>
                </c:pt>
                <c:pt idx="343">
                  <c:v>163.74488030000001</c:v>
                </c:pt>
                <c:pt idx="344">
                  <c:v>164.1781407</c:v>
                </c:pt>
                <c:pt idx="345">
                  <c:v>164.61455889999999</c:v>
                </c:pt>
                <c:pt idx="346">
                  <c:v>165.0537635</c:v>
                </c:pt>
                <c:pt idx="347">
                  <c:v>165.4962879</c:v>
                </c:pt>
                <c:pt idx="348">
                  <c:v>165.9422204</c:v>
                </c:pt>
                <c:pt idx="349">
                  <c:v>166.3916605</c:v>
                </c:pt>
                <c:pt idx="350">
                  <c:v>166.84440050000001</c:v>
                </c:pt>
                <c:pt idx="351">
                  <c:v>167.30067360000001</c:v>
                </c:pt>
                <c:pt idx="352">
                  <c:v>167.76058860000001</c:v>
                </c:pt>
                <c:pt idx="353">
                  <c:v>168.2241539</c:v>
                </c:pt>
                <c:pt idx="354">
                  <c:v>168.69160980000001</c:v>
                </c:pt>
                <c:pt idx="355">
                  <c:v>169.16289230000001</c:v>
                </c:pt>
                <c:pt idx="356">
                  <c:v>169.63796919999999</c:v>
                </c:pt>
                <c:pt idx="357">
                  <c:v>170.11717200000001</c:v>
                </c:pt>
                <c:pt idx="358">
                  <c:v>170.6006142</c:v>
                </c:pt>
                <c:pt idx="359">
                  <c:v>171.08819890000001</c:v>
                </c:pt>
                <c:pt idx="360">
                  <c:v>171.5799016</c:v>
                </c:pt>
                <c:pt idx="361">
                  <c:v>172.075943</c:v>
                </c:pt>
                <c:pt idx="362">
                  <c:v>172.57643680000001</c:v>
                </c:pt>
                <c:pt idx="363">
                  <c:v>173.0815915</c:v>
                </c:pt>
                <c:pt idx="364">
                  <c:v>173.59119999999999</c:v>
                </c:pt>
                <c:pt idx="365">
                  <c:v>174.10523760000001</c:v>
                </c:pt>
                <c:pt idx="366">
                  <c:v>174.6241239</c:v>
                </c:pt>
                <c:pt idx="367">
                  <c:v>175.1479071</c:v>
                </c:pt>
                <c:pt idx="368">
                  <c:v>175.6764929</c:v>
                </c:pt>
                <c:pt idx="369">
                  <c:v>176.21020830000001</c:v>
                </c:pt>
                <c:pt idx="370">
                  <c:v>176.7490348</c:v>
                </c:pt>
                <c:pt idx="371">
                  <c:v>177.29244929999999</c:v>
                </c:pt>
                <c:pt idx="372">
                  <c:v>177.84160729999999</c:v>
                </c:pt>
                <c:pt idx="373">
                  <c:v>178.39591659999999</c:v>
                </c:pt>
                <c:pt idx="374">
                  <c:v>178.95523929999999</c:v>
                </c:pt>
                <c:pt idx="375">
                  <c:v>179.52025090000001</c:v>
                </c:pt>
                <c:pt idx="376">
                  <c:v>180.09094329999999</c:v>
                </c:pt>
                <c:pt idx="377">
                  <c:v>180.66684420000001</c:v>
                </c:pt>
                <c:pt idx="378">
                  <c:v>181.24866220000001</c:v>
                </c:pt>
                <c:pt idx="379">
                  <c:v>181.83651209999999</c:v>
                </c:pt>
                <c:pt idx="380">
                  <c:v>182.42960650000001</c:v>
                </c:pt>
                <c:pt idx="381">
                  <c:v>183.02877580000001</c:v>
                </c:pt>
                <c:pt idx="382">
                  <c:v>183.634176</c:v>
                </c:pt>
                <c:pt idx="383">
                  <c:v>184.24553520000001</c:v>
                </c:pt>
                <c:pt idx="384">
                  <c:v>184.86283159999999</c:v>
                </c:pt>
                <c:pt idx="385">
                  <c:v>185.48657560000001</c:v>
                </c:pt>
                <c:pt idx="386">
                  <c:v>186.1163756</c:v>
                </c:pt>
                <c:pt idx="387">
                  <c:v>186.75285450000001</c:v>
                </c:pt>
                <c:pt idx="388">
                  <c:v>187.39559059999999</c:v>
                </c:pt>
                <c:pt idx="389">
                  <c:v>188.04455899999999</c:v>
                </c:pt>
                <c:pt idx="390">
                  <c:v>188.70076109999999</c:v>
                </c:pt>
                <c:pt idx="391">
                  <c:v>189.3635003</c:v>
                </c:pt>
                <c:pt idx="392">
                  <c:v>190.0330151</c:v>
                </c:pt>
                <c:pt idx="393">
                  <c:v>190.70913279999999</c:v>
                </c:pt>
                <c:pt idx="394">
                  <c:v>191.39220879999999</c:v>
                </c:pt>
                <c:pt idx="395">
                  <c:v>192.08236740000001</c:v>
                </c:pt>
                <c:pt idx="396">
                  <c:v>192.7795624</c:v>
                </c:pt>
                <c:pt idx="397">
                  <c:v>193.4839953</c:v>
                </c:pt>
                <c:pt idx="398">
                  <c:v>194.1957204</c:v>
                </c:pt>
                <c:pt idx="399">
                  <c:v>194.91483729999999</c:v>
                </c:pt>
                <c:pt idx="400">
                  <c:v>195.64152379999999</c:v>
                </c:pt>
                <c:pt idx="401">
                  <c:v>196.37502119999999</c:v>
                </c:pt>
                <c:pt idx="402">
                  <c:v>197.11694750000001</c:v>
                </c:pt>
                <c:pt idx="403">
                  <c:v>197.86585590000001</c:v>
                </c:pt>
                <c:pt idx="404">
                  <c:v>198.62264959999999</c:v>
                </c:pt>
                <c:pt idx="405">
                  <c:v>199.387621</c:v>
                </c:pt>
                <c:pt idx="406">
                  <c:v>200.16031419999999</c:v>
                </c:pt>
                <c:pt idx="407">
                  <c:v>200.94095239999999</c:v>
                </c:pt>
                <c:pt idx="408">
                  <c:v>201.72931779999999</c:v>
                </c:pt>
                <c:pt idx="409">
                  <c:v>202.5261318</c:v>
                </c:pt>
                <c:pt idx="410">
                  <c:v>203.33162960000001</c:v>
                </c:pt>
                <c:pt idx="411">
                  <c:v>204.14510319999999</c:v>
                </c:pt>
                <c:pt idx="412">
                  <c:v>204.96650919999999</c:v>
                </c:pt>
                <c:pt idx="413">
                  <c:v>205.7970608</c:v>
                </c:pt>
                <c:pt idx="414">
                  <c:v>206.63614329999999</c:v>
                </c:pt>
                <c:pt idx="415">
                  <c:v>207.4833051</c:v>
                </c:pt>
                <c:pt idx="416">
                  <c:v>208.33958910000001</c:v>
                </c:pt>
                <c:pt idx="417">
                  <c:v>209.2046417</c:v>
                </c:pt>
                <c:pt idx="418">
                  <c:v>210.07898170000001</c:v>
                </c:pt>
                <c:pt idx="419">
                  <c:v>210.96186589999999</c:v>
                </c:pt>
                <c:pt idx="420">
                  <c:v>211.8537556</c:v>
                </c:pt>
                <c:pt idx="421">
                  <c:v>212.75543870000001</c:v>
                </c:pt>
                <c:pt idx="422">
                  <c:v>213.6659875</c:v>
                </c:pt>
                <c:pt idx="423">
                  <c:v>214.58569869999999</c:v>
                </c:pt>
                <c:pt idx="424">
                  <c:v>215.51499459999999</c:v>
                </c:pt>
                <c:pt idx="425">
                  <c:v>216.4540934</c:v>
                </c:pt>
                <c:pt idx="426">
                  <c:v>217.4026686</c:v>
                </c:pt>
                <c:pt idx="427">
                  <c:v>218.36094929999999</c:v>
                </c:pt>
                <c:pt idx="428">
                  <c:v>219.32876429999999</c:v>
                </c:pt>
                <c:pt idx="429">
                  <c:v>220.30677700000001</c:v>
                </c:pt>
                <c:pt idx="430">
                  <c:v>221.29460560000001</c:v>
                </c:pt>
                <c:pt idx="431">
                  <c:v>222.29290510000001</c:v>
                </c:pt>
                <c:pt idx="432">
                  <c:v>223.30085930000001</c:v>
                </c:pt>
                <c:pt idx="433">
                  <c:v>224.31896230000001</c:v>
                </c:pt>
                <c:pt idx="434">
                  <c:v>225.34842699999999</c:v>
                </c:pt>
                <c:pt idx="435">
                  <c:v>226.38721409999999</c:v>
                </c:pt>
                <c:pt idx="436">
                  <c:v>227.43673190000001</c:v>
                </c:pt>
                <c:pt idx="437">
                  <c:v>228.49776639999999</c:v>
                </c:pt>
                <c:pt idx="438">
                  <c:v>229.5687728</c:v>
                </c:pt>
                <c:pt idx="439">
                  <c:v>230.6502696</c:v>
                </c:pt>
                <c:pt idx="440">
                  <c:v>231.7430449</c:v>
                </c:pt>
                <c:pt idx="441">
                  <c:v>232.84745939999999</c:v>
                </c:pt>
                <c:pt idx="442">
                  <c:v>233.9624464</c:v>
                </c:pt>
                <c:pt idx="443">
                  <c:v>235.08871500000001</c:v>
                </c:pt>
                <c:pt idx="444">
                  <c:v>236.22659239999999</c:v>
                </c:pt>
                <c:pt idx="445">
                  <c:v>237.3750459</c:v>
                </c:pt>
                <c:pt idx="446">
                  <c:v>238.53598460000001</c:v>
                </c:pt>
                <c:pt idx="447">
                  <c:v>239.7081149</c:v>
                </c:pt>
                <c:pt idx="448">
                  <c:v>240.89198260000001</c:v>
                </c:pt>
                <c:pt idx="449">
                  <c:v>242.0878529</c:v>
                </c:pt>
                <c:pt idx="450">
                  <c:v>243.29527229999999</c:v>
                </c:pt>
                <c:pt idx="451">
                  <c:v>244.51493139999999</c:v>
                </c:pt>
                <c:pt idx="452">
                  <c:v>245.7470299</c:v>
                </c:pt>
                <c:pt idx="453">
                  <c:v>246.99127780000001</c:v>
                </c:pt>
                <c:pt idx="454">
                  <c:v>248.246973</c:v>
                </c:pt>
                <c:pt idx="455">
                  <c:v>249.51624279999999</c:v>
                </c:pt>
                <c:pt idx="456">
                  <c:v>250.79795189999999</c:v>
                </c:pt>
                <c:pt idx="457">
                  <c:v>252.09223560000001</c:v>
                </c:pt>
                <c:pt idx="458">
                  <c:v>253.3987798</c:v>
                </c:pt>
                <c:pt idx="459">
                  <c:v>254.71837880000001</c:v>
                </c:pt>
                <c:pt idx="460">
                  <c:v>256.05188720000001</c:v>
                </c:pt>
                <c:pt idx="461">
                  <c:v>257.39803180000001</c:v>
                </c:pt>
                <c:pt idx="462">
                  <c:v>258.75629099999998</c:v>
                </c:pt>
                <c:pt idx="463">
                  <c:v>260.12897079999999</c:v>
                </c:pt>
                <c:pt idx="464">
                  <c:v>261.51538790000001</c:v>
                </c:pt>
                <c:pt idx="465">
                  <c:v>262.9149228</c:v>
                </c:pt>
                <c:pt idx="466">
                  <c:v>264.3278613</c:v>
                </c:pt>
                <c:pt idx="467">
                  <c:v>265.75552640000001</c:v>
                </c:pt>
                <c:pt idx="468">
                  <c:v>267.19639219999999</c:v>
                </c:pt>
                <c:pt idx="469">
                  <c:v>268.6506066</c:v>
                </c:pt>
                <c:pt idx="470">
                  <c:v>270.12092869999998</c:v>
                </c:pt>
                <c:pt idx="471">
                  <c:v>271.60455510000003</c:v>
                </c:pt>
                <c:pt idx="472">
                  <c:v>273.1018244</c:v>
                </c:pt>
                <c:pt idx="473">
                  <c:v>274.61428740000002</c:v>
                </c:pt>
                <c:pt idx="474">
                  <c:v>276.14103679999999</c:v>
                </c:pt>
                <c:pt idx="475">
                  <c:v>277.6833585</c:v>
                </c:pt>
                <c:pt idx="476">
                  <c:v>279.24029530000001</c:v>
                </c:pt>
                <c:pt idx="477">
                  <c:v>280.8121003</c:v>
                </c:pt>
                <c:pt idx="478">
                  <c:v>282.39878060000001</c:v>
                </c:pt>
                <c:pt idx="479">
                  <c:v>284.00131060000001</c:v>
                </c:pt>
                <c:pt idx="480">
                  <c:v>285.61869510000002</c:v>
                </c:pt>
                <c:pt idx="481">
                  <c:v>287.25165459999999</c:v>
                </c:pt>
                <c:pt idx="482">
                  <c:v>288.90144370000002</c:v>
                </c:pt>
                <c:pt idx="483">
                  <c:v>290.56549919999998</c:v>
                </c:pt>
                <c:pt idx="484">
                  <c:v>292.2467322</c:v>
                </c:pt>
                <c:pt idx="485">
                  <c:v>293.94313299999999</c:v>
                </c:pt>
                <c:pt idx="486">
                  <c:v>295.65620960000001</c:v>
                </c:pt>
                <c:pt idx="487">
                  <c:v>297.38565510000001</c:v>
                </c:pt>
                <c:pt idx="488">
                  <c:v>299.1318756</c:v>
                </c:pt>
                <c:pt idx="489">
                  <c:v>300.8939178</c:v>
                </c:pt>
                <c:pt idx="490">
                  <c:v>302.67360309999998</c:v>
                </c:pt>
                <c:pt idx="491">
                  <c:v>304.46937350000002</c:v>
                </c:pt>
                <c:pt idx="492">
                  <c:v>306.28230020000001</c:v>
                </c:pt>
                <c:pt idx="493">
                  <c:v>308.11331630000001</c:v>
                </c:pt>
                <c:pt idx="494">
                  <c:v>309.9616206</c:v>
                </c:pt>
                <c:pt idx="495">
                  <c:v>311.82685659999999</c:v>
                </c:pt>
                <c:pt idx="496">
                  <c:v>313.71039530000002</c:v>
                </c:pt>
                <c:pt idx="497">
                  <c:v>315.61103859999997</c:v>
                </c:pt>
                <c:pt idx="498">
                  <c:v>317.52881380000002</c:v>
                </c:pt>
                <c:pt idx="499">
                  <c:v>319.46662300000003</c:v>
                </c:pt>
                <c:pt idx="500">
                  <c:v>321.42277059999998</c:v>
                </c:pt>
                <c:pt idx="501">
                  <c:v>323.39539780000001</c:v>
                </c:pt>
                <c:pt idx="502">
                  <c:v>325.38819539999997</c:v>
                </c:pt>
                <c:pt idx="503">
                  <c:v>327.40030660000002</c:v>
                </c:pt>
                <c:pt idx="504">
                  <c:v>329.42942840000001</c:v>
                </c:pt>
                <c:pt idx="505">
                  <c:v>331.47798649999999</c:v>
                </c:pt>
                <c:pt idx="506">
                  <c:v>333.54736339999999</c:v>
                </c:pt>
                <c:pt idx="507">
                  <c:v>335.63539270000001</c:v>
                </c:pt>
                <c:pt idx="508">
                  <c:v>337.74226329999999</c:v>
                </c:pt>
                <c:pt idx="509">
                  <c:v>339.86962799999998</c:v>
                </c:pt>
                <c:pt idx="510">
                  <c:v>342.01774449999999</c:v>
                </c:pt>
                <c:pt idx="511">
                  <c:v>344.18374399999999</c:v>
                </c:pt>
                <c:pt idx="512">
                  <c:v>346.37238209999998</c:v>
                </c:pt>
                <c:pt idx="513">
                  <c:v>348.58087440000003</c:v>
                </c:pt>
                <c:pt idx="514">
                  <c:v>350.80818579999999</c:v>
                </c:pt>
                <c:pt idx="515">
                  <c:v>353.05966810000001</c:v>
                </c:pt>
                <c:pt idx="516">
                  <c:v>355.3303737</c:v>
                </c:pt>
                <c:pt idx="517">
                  <c:v>357.6222889</c:v>
                </c:pt>
                <c:pt idx="518">
                  <c:v>359.93595979999998</c:v>
                </c:pt>
                <c:pt idx="519">
                  <c:v>362.27068910000003</c:v>
                </c:pt>
                <c:pt idx="520">
                  <c:v>364.62683989999999</c:v>
                </c:pt>
                <c:pt idx="521">
                  <c:v>367.006865</c:v>
                </c:pt>
                <c:pt idx="522">
                  <c:v>369.40853040000002</c:v>
                </c:pt>
                <c:pt idx="523">
                  <c:v>371.83173620000002</c:v>
                </c:pt>
                <c:pt idx="524">
                  <c:v>374.27854029999997</c:v>
                </c:pt>
                <c:pt idx="525">
                  <c:v>376.74890670000002</c:v>
                </c:pt>
                <c:pt idx="526">
                  <c:v>379.23941660000003</c:v>
                </c:pt>
                <c:pt idx="527">
                  <c:v>381.75578769999998</c:v>
                </c:pt>
                <c:pt idx="528">
                  <c:v>384.2960678</c:v>
                </c:pt>
                <c:pt idx="529">
                  <c:v>386.85789269999998</c:v>
                </c:pt>
                <c:pt idx="530">
                  <c:v>389.44482850000003</c:v>
                </c:pt>
                <c:pt idx="531">
                  <c:v>392.05729150000002</c:v>
                </c:pt>
                <c:pt idx="532">
                  <c:v>394.69274510000002</c:v>
                </c:pt>
                <c:pt idx="533">
                  <c:v>397.35338080000002</c:v>
                </c:pt>
                <c:pt idx="534">
                  <c:v>400.03926949999999</c:v>
                </c:pt>
                <c:pt idx="535">
                  <c:v>402.75044009999999</c:v>
                </c:pt>
                <c:pt idx="536">
                  <c:v>405.48606849999999</c:v>
                </c:pt>
                <c:pt idx="537">
                  <c:v>408.24755929999998</c:v>
                </c:pt>
                <c:pt idx="538">
                  <c:v>411.03657429999998</c:v>
                </c:pt>
                <c:pt idx="539">
                  <c:v>413.84996580000001</c:v>
                </c:pt>
                <c:pt idx="540">
                  <c:v>416.69000310000001</c:v>
                </c:pt>
                <c:pt idx="541">
                  <c:v>419.5601302</c:v>
                </c:pt>
                <c:pt idx="542">
                  <c:v>422.45450970000002</c:v>
                </c:pt>
                <c:pt idx="543">
                  <c:v>425.37432480000001</c:v>
                </c:pt>
                <c:pt idx="544">
                  <c:v>428.32714499999997</c:v>
                </c:pt>
                <c:pt idx="545">
                  <c:v>431.30535500000002</c:v>
                </c:pt>
                <c:pt idx="546">
                  <c:v>434.3093361</c:v>
                </c:pt>
                <c:pt idx="547">
                  <c:v>437.34553579999999</c:v>
                </c:pt>
                <c:pt idx="548">
                  <c:v>440.41060190000002</c:v>
                </c:pt>
                <c:pt idx="549">
                  <c:v>443.50238880000001</c:v>
                </c:pt>
                <c:pt idx="550">
                  <c:v>446.62482290000003</c:v>
                </c:pt>
                <c:pt idx="551">
                  <c:v>449.77952090000002</c:v>
                </c:pt>
                <c:pt idx="552">
                  <c:v>452.96297879999997</c:v>
                </c:pt>
                <c:pt idx="553">
                  <c:v>456.1753703</c:v>
                </c:pt>
                <c:pt idx="554">
                  <c:v>459.42169039999999</c:v>
                </c:pt>
                <c:pt idx="555">
                  <c:v>462.69860269999998</c:v>
                </c:pt>
                <c:pt idx="556">
                  <c:v>466.00655610000001</c:v>
                </c:pt>
                <c:pt idx="557">
                  <c:v>469.34791239999998</c:v>
                </c:pt>
                <c:pt idx="558">
                  <c:v>472.72167109999998</c:v>
                </c:pt>
                <c:pt idx="559">
                  <c:v>476.12672179999998</c:v>
                </c:pt>
                <c:pt idx="560">
                  <c:v>479.56964190000002</c:v>
                </c:pt>
                <c:pt idx="561">
                  <c:v>483.04152349999998</c:v>
                </c:pt>
                <c:pt idx="562">
                  <c:v>486.54947970000001</c:v>
                </c:pt>
                <c:pt idx="563">
                  <c:v>490.09402979999999</c:v>
                </c:pt>
                <c:pt idx="564">
                  <c:v>493.67254250000002</c:v>
                </c:pt>
                <c:pt idx="565">
                  <c:v>497.28768020000001</c:v>
                </c:pt>
                <c:pt idx="566">
                  <c:v>500.93891939999997</c:v>
                </c:pt>
                <c:pt idx="567">
                  <c:v>504.62695280000003</c:v>
                </c:pt>
                <c:pt idx="568">
                  <c:v>508.35267900000002</c:v>
                </c:pt>
                <c:pt idx="569">
                  <c:v>512.11537480000004</c:v>
                </c:pt>
                <c:pt idx="570">
                  <c:v>515.91890130000002</c:v>
                </c:pt>
                <c:pt idx="571">
                  <c:v>519.75989140000001</c:v>
                </c:pt>
                <c:pt idx="572">
                  <c:v>523.64111260000004</c:v>
                </c:pt>
                <c:pt idx="573">
                  <c:v>527.56165229999999</c:v>
                </c:pt>
                <c:pt idx="574">
                  <c:v>531.52272700000003</c:v>
                </c:pt>
                <c:pt idx="575">
                  <c:v>535.52852789999997</c:v>
                </c:pt>
                <c:pt idx="576">
                  <c:v>539.57569460000002</c:v>
                </c:pt>
                <c:pt idx="577">
                  <c:v>543.66333380000003</c:v>
                </c:pt>
                <c:pt idx="578">
                  <c:v>547.79696569999999</c:v>
                </c:pt>
                <c:pt idx="579">
                  <c:v>551.97529010000005</c:v>
                </c:pt>
                <c:pt idx="580">
                  <c:v>556.20069100000001</c:v>
                </c:pt>
                <c:pt idx="581">
                  <c:v>560.46515309999995</c:v>
                </c:pt>
                <c:pt idx="582">
                  <c:v>564.78556709999998</c:v>
                </c:pt>
                <c:pt idx="583">
                  <c:v>569.14655789999995</c:v>
                </c:pt>
                <c:pt idx="584">
                  <c:v>573.55854520000003</c:v>
                </c:pt>
                <c:pt idx="585">
                  <c:v>578.02477869999996</c:v>
                </c:pt>
                <c:pt idx="586">
                  <c:v>582.53386599999999</c:v>
                </c:pt>
                <c:pt idx="587">
                  <c:v>587.09908170000006</c:v>
                </c:pt>
                <c:pt idx="588">
                  <c:v>591.71568200000002</c:v>
                </c:pt>
                <c:pt idx="589">
                  <c:v>596.38369560000001</c:v>
                </c:pt>
                <c:pt idx="590">
                  <c:v>601.10857720000001</c:v>
                </c:pt>
                <c:pt idx="591">
                  <c:v>605.88805590000004</c:v>
                </c:pt>
                <c:pt idx="592">
                  <c:v>610.72849789999998</c:v>
                </c:pt>
                <c:pt idx="593">
                  <c:v>615.62186039999995</c:v>
                </c:pt>
                <c:pt idx="594">
                  <c:v>620.57452369999999</c:v>
                </c:pt>
                <c:pt idx="595">
                  <c:v>625.58861200000001</c:v>
                </c:pt>
                <c:pt idx="596">
                  <c:v>630.66309360000002</c:v>
                </c:pt>
                <c:pt idx="597">
                  <c:v>635.80224940000005</c:v>
                </c:pt>
                <c:pt idx="598">
                  <c:v>641.00900009999998</c:v>
                </c:pt>
                <c:pt idx="599">
                  <c:v>646.27688890000002</c:v>
                </c:pt>
                <c:pt idx="600">
                  <c:v>651.61440400000004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A7-46A4-A9F4-F38B8C1FA02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0.17091863517060368"/>
                  <c:y val="-0.19624671916010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'fixed lp'!$M$3:$M$603</c:f>
              <c:numCache>
                <c:formatCode>General</c:formatCode>
                <c:ptCount val="601"/>
                <c:pt idx="0">
                  <c:v>0.1</c:v>
                </c:pt>
                <c:pt idx="1">
                  <c:v>0.102329299</c:v>
                </c:pt>
                <c:pt idx="2">
                  <c:v>0.10471285499999999</c:v>
                </c:pt>
                <c:pt idx="3">
                  <c:v>0.10715193100000001</c:v>
                </c:pt>
                <c:pt idx="4">
                  <c:v>0.10964781999999999</c:v>
                </c:pt>
                <c:pt idx="5">
                  <c:v>0.11220184499999999</c:v>
                </c:pt>
                <c:pt idx="6">
                  <c:v>0.114815362</c:v>
                </c:pt>
                <c:pt idx="7">
                  <c:v>0.117489755</c:v>
                </c:pt>
                <c:pt idx="8">
                  <c:v>0.120226443</c:v>
                </c:pt>
                <c:pt idx="9">
                  <c:v>0.12302687700000001</c:v>
                </c:pt>
                <c:pt idx="10">
                  <c:v>0.125892541</c:v>
                </c:pt>
                <c:pt idx="11">
                  <c:v>0.12882495499999999</c:v>
                </c:pt>
                <c:pt idx="12">
                  <c:v>0.131825674</c:v>
                </c:pt>
                <c:pt idx="13">
                  <c:v>0.134896288</c:v>
                </c:pt>
                <c:pt idx="14">
                  <c:v>0.13803842599999999</c:v>
                </c:pt>
                <c:pt idx="15">
                  <c:v>0.14125375400000001</c:v>
                </c:pt>
                <c:pt idx="16">
                  <c:v>0.14454397699999999</c:v>
                </c:pt>
                <c:pt idx="17">
                  <c:v>0.14791083899999999</c:v>
                </c:pt>
                <c:pt idx="18">
                  <c:v>0.15135612500000001</c:v>
                </c:pt>
                <c:pt idx="19">
                  <c:v>0.154881662</c:v>
                </c:pt>
                <c:pt idx="20">
                  <c:v>0.15848931899999999</c:v>
                </c:pt>
                <c:pt idx="21">
                  <c:v>0.16218100999999999</c:v>
                </c:pt>
                <c:pt idx="22">
                  <c:v>0.16595869099999999</c:v>
                </c:pt>
                <c:pt idx="23">
                  <c:v>0.169824365</c:v>
                </c:pt>
                <c:pt idx="24">
                  <c:v>0.173780083</c:v>
                </c:pt>
                <c:pt idx="25">
                  <c:v>0.17782794099999999</c:v>
                </c:pt>
                <c:pt idx="26">
                  <c:v>0.181970086</c:v>
                </c:pt>
                <c:pt idx="27">
                  <c:v>0.186208714</c:v>
                </c:pt>
                <c:pt idx="28">
                  <c:v>0.19054607200000001</c:v>
                </c:pt>
                <c:pt idx="29">
                  <c:v>0.19498446</c:v>
                </c:pt>
                <c:pt idx="30">
                  <c:v>0.199526231</c:v>
                </c:pt>
                <c:pt idx="31">
                  <c:v>0.20417379399999999</c:v>
                </c:pt>
                <c:pt idx="32">
                  <c:v>0.20892961299999999</c:v>
                </c:pt>
                <c:pt idx="33">
                  <c:v>0.21379620899999999</c:v>
                </c:pt>
                <c:pt idx="34">
                  <c:v>0.218776162</c:v>
                </c:pt>
                <c:pt idx="35">
                  <c:v>0.22387211400000001</c:v>
                </c:pt>
                <c:pt idx="36">
                  <c:v>0.229086765</c:v>
                </c:pt>
                <c:pt idx="37">
                  <c:v>0.234422882</c:v>
                </c:pt>
                <c:pt idx="38">
                  <c:v>0.239883292</c:v>
                </c:pt>
                <c:pt idx="39">
                  <c:v>0.245470892</c:v>
                </c:pt>
                <c:pt idx="40">
                  <c:v>0.25118864299999999</c:v>
                </c:pt>
                <c:pt idx="41">
                  <c:v>0.25703957799999999</c:v>
                </c:pt>
                <c:pt idx="42">
                  <c:v>0.26302679899999998</c:v>
                </c:pt>
                <c:pt idx="43">
                  <c:v>0.26915348</c:v>
                </c:pt>
                <c:pt idx="44">
                  <c:v>0.27542286999999999</c:v>
                </c:pt>
                <c:pt idx="45">
                  <c:v>0.28183829300000002</c:v>
                </c:pt>
                <c:pt idx="46">
                  <c:v>0.28840315</c:v>
                </c:pt>
                <c:pt idx="47">
                  <c:v>0.29512092299999998</c:v>
                </c:pt>
                <c:pt idx="48">
                  <c:v>0.30199517199999998</c:v>
                </c:pt>
                <c:pt idx="49">
                  <c:v>0.30902954300000002</c:v>
                </c:pt>
                <c:pt idx="50">
                  <c:v>0.31622776600000002</c:v>
                </c:pt>
                <c:pt idx="51">
                  <c:v>0.32359365699999998</c:v>
                </c:pt>
                <c:pt idx="52">
                  <c:v>0.33113112099999997</c:v>
                </c:pt>
                <c:pt idx="53">
                  <c:v>0.33884415600000001</c:v>
                </c:pt>
                <c:pt idx="54">
                  <c:v>0.34673684999999999</c:v>
                </c:pt>
                <c:pt idx="55">
                  <c:v>0.35481338899999998</c:v>
                </c:pt>
                <c:pt idx="56">
                  <c:v>0.36307805500000001</c:v>
                </c:pt>
                <c:pt idx="57">
                  <c:v>0.37153522900000002</c:v>
                </c:pt>
                <c:pt idx="58">
                  <c:v>0.38018939600000001</c:v>
                </c:pt>
                <c:pt idx="59">
                  <c:v>0.38904514499999998</c:v>
                </c:pt>
                <c:pt idx="60">
                  <c:v>0.39810717099999998</c:v>
                </c:pt>
                <c:pt idx="61">
                  <c:v>0.40738027799999998</c:v>
                </c:pt>
                <c:pt idx="62">
                  <c:v>0.41686938299999998</c:v>
                </c:pt>
                <c:pt idx="63">
                  <c:v>0.42657951900000002</c:v>
                </c:pt>
                <c:pt idx="64">
                  <c:v>0.43651583199999999</c:v>
                </c:pt>
                <c:pt idx="65">
                  <c:v>0.44668359200000002</c:v>
                </c:pt>
                <c:pt idx="66">
                  <c:v>0.45708819000000001</c:v>
                </c:pt>
                <c:pt idx="67">
                  <c:v>0.46773514100000002</c:v>
                </c:pt>
                <c:pt idx="68">
                  <c:v>0.47863009200000001</c:v>
                </c:pt>
                <c:pt idx="69">
                  <c:v>0.48977881899999998</c:v>
                </c:pt>
                <c:pt idx="70">
                  <c:v>0.50118723399999998</c:v>
                </c:pt>
                <c:pt idx="71">
                  <c:v>0.51286138400000003</c:v>
                </c:pt>
                <c:pt idx="72">
                  <c:v>0.52480746</c:v>
                </c:pt>
                <c:pt idx="73">
                  <c:v>0.53703179599999995</c:v>
                </c:pt>
                <c:pt idx="74">
                  <c:v>0.54954087399999996</c:v>
                </c:pt>
                <c:pt idx="75">
                  <c:v>0.562341325</c:v>
                </c:pt>
                <c:pt idx="76">
                  <c:v>0.57543993699999996</c:v>
                </c:pt>
                <c:pt idx="77">
                  <c:v>0.58884365500000002</c:v>
                </c:pt>
                <c:pt idx="78">
                  <c:v>0.60255958600000004</c:v>
                </c:pt>
                <c:pt idx="79">
                  <c:v>0.61659500199999995</c:v>
                </c:pt>
                <c:pt idx="80">
                  <c:v>0.63095734400000003</c:v>
                </c:pt>
                <c:pt idx="81">
                  <c:v>0.64565422900000002</c:v>
                </c:pt>
                <c:pt idx="82">
                  <c:v>0.66069344799999996</c:v>
                </c:pt>
                <c:pt idx="83">
                  <c:v>0.67608297500000003</c:v>
                </c:pt>
                <c:pt idx="84">
                  <c:v>0.69183097100000002</c:v>
                </c:pt>
                <c:pt idx="85">
                  <c:v>0.70794578399999997</c:v>
                </c:pt>
                <c:pt idx="86">
                  <c:v>0.72443595999999999</c:v>
                </c:pt>
                <c:pt idx="87">
                  <c:v>0.74131024099999998</c:v>
                </c:pt>
                <c:pt idx="88">
                  <c:v>0.758577575</c:v>
                </c:pt>
                <c:pt idx="89">
                  <c:v>0.77624711700000004</c:v>
                </c:pt>
                <c:pt idx="90">
                  <c:v>0.79432823500000005</c:v>
                </c:pt>
                <c:pt idx="91">
                  <c:v>0.812830516</c:v>
                </c:pt>
                <c:pt idx="92">
                  <c:v>0.83176377099999999</c:v>
                </c:pt>
                <c:pt idx="93">
                  <c:v>0.85113803799999999</c:v>
                </c:pt>
                <c:pt idx="94">
                  <c:v>0.87096359000000001</c:v>
                </c:pt>
                <c:pt idx="95">
                  <c:v>0.89125093799999999</c:v>
                </c:pt>
                <c:pt idx="96">
                  <c:v>0.91201083900000002</c:v>
                </c:pt>
                <c:pt idx="97">
                  <c:v>0.93325430099999995</c:v>
                </c:pt>
                <c:pt idx="98">
                  <c:v>0.95499258600000003</c:v>
                </c:pt>
                <c:pt idx="99">
                  <c:v>0.97723722099999999</c:v>
                </c:pt>
                <c:pt idx="100">
                  <c:v>1</c:v>
                </c:pt>
                <c:pt idx="101">
                  <c:v>1.023292992</c:v>
                </c:pt>
                <c:pt idx="102">
                  <c:v>1.0471285480000001</c:v>
                </c:pt>
                <c:pt idx="103">
                  <c:v>1.071519305</c:v>
                </c:pt>
                <c:pt idx="104">
                  <c:v>1.0964781960000001</c:v>
                </c:pt>
                <c:pt idx="105">
                  <c:v>1.122018454</c:v>
                </c:pt>
                <c:pt idx="106">
                  <c:v>1.1481536210000001</c:v>
                </c:pt>
                <c:pt idx="107">
                  <c:v>1.174897555</c:v>
                </c:pt>
                <c:pt idx="108">
                  <c:v>1.202264435</c:v>
                </c:pt>
                <c:pt idx="109">
                  <c:v>1.230268771</c:v>
                </c:pt>
                <c:pt idx="110">
                  <c:v>1.258925412</c:v>
                </c:pt>
                <c:pt idx="111">
                  <c:v>1.2882495519999999</c:v>
                </c:pt>
                <c:pt idx="112">
                  <c:v>1.318256739</c:v>
                </c:pt>
                <c:pt idx="113">
                  <c:v>1.348962883</c:v>
                </c:pt>
                <c:pt idx="114">
                  <c:v>1.380384265</c:v>
                </c:pt>
                <c:pt idx="115">
                  <c:v>1.4125375449999999</c:v>
                </c:pt>
                <c:pt idx="116">
                  <c:v>1.445439771</c:v>
                </c:pt>
                <c:pt idx="117">
                  <c:v>1.479108388</c:v>
                </c:pt>
                <c:pt idx="118">
                  <c:v>1.513561248</c:v>
                </c:pt>
                <c:pt idx="119">
                  <c:v>1.5488166189999999</c:v>
                </c:pt>
                <c:pt idx="120">
                  <c:v>1.584893192</c:v>
                </c:pt>
                <c:pt idx="121">
                  <c:v>1.621810097</c:v>
                </c:pt>
                <c:pt idx="122">
                  <c:v>1.659586907</c:v>
                </c:pt>
                <c:pt idx="123">
                  <c:v>1.6982436519999999</c:v>
                </c:pt>
                <c:pt idx="124">
                  <c:v>1.737800829</c:v>
                </c:pt>
                <c:pt idx="125">
                  <c:v>1.7782794099999999</c:v>
                </c:pt>
                <c:pt idx="126">
                  <c:v>1.8197008589999999</c:v>
                </c:pt>
                <c:pt idx="127">
                  <c:v>1.8620871370000001</c:v>
                </c:pt>
                <c:pt idx="128">
                  <c:v>1.9054607180000001</c:v>
                </c:pt>
                <c:pt idx="129">
                  <c:v>1.9498446</c:v>
                </c:pt>
                <c:pt idx="130">
                  <c:v>1.995262315</c:v>
                </c:pt>
                <c:pt idx="131">
                  <c:v>2.0417379449999999</c:v>
                </c:pt>
                <c:pt idx="132">
                  <c:v>2.0892961309999998</c:v>
                </c:pt>
                <c:pt idx="133">
                  <c:v>2.1379620899999998</c:v>
                </c:pt>
                <c:pt idx="134">
                  <c:v>2.1877616240000002</c:v>
                </c:pt>
                <c:pt idx="135">
                  <c:v>2.2387211389999999</c:v>
                </c:pt>
                <c:pt idx="136">
                  <c:v>2.2908676529999998</c:v>
                </c:pt>
                <c:pt idx="137">
                  <c:v>2.3442288150000001</c:v>
                </c:pt>
                <c:pt idx="138">
                  <c:v>2.3988329190000002</c:v>
                </c:pt>
                <c:pt idx="139">
                  <c:v>2.454708916</c:v>
                </c:pt>
                <c:pt idx="140">
                  <c:v>2.5118864319999998</c:v>
                </c:pt>
                <c:pt idx="141">
                  <c:v>2.5703957829999999</c:v>
                </c:pt>
                <c:pt idx="142">
                  <c:v>2.6302679919999998</c:v>
                </c:pt>
                <c:pt idx="143">
                  <c:v>2.6915348039999998</c:v>
                </c:pt>
                <c:pt idx="144">
                  <c:v>2.7542287029999999</c:v>
                </c:pt>
                <c:pt idx="145">
                  <c:v>2.8183829309999999</c:v>
                </c:pt>
                <c:pt idx="146">
                  <c:v>2.8840315030000001</c:v>
                </c:pt>
                <c:pt idx="147">
                  <c:v>2.9512092270000001</c:v>
                </c:pt>
                <c:pt idx="148">
                  <c:v>3.0199517199999999</c:v>
                </c:pt>
                <c:pt idx="149">
                  <c:v>3.0902954330000001</c:v>
                </c:pt>
                <c:pt idx="150">
                  <c:v>3.16227766</c:v>
                </c:pt>
                <c:pt idx="151">
                  <c:v>3.2359365690000002</c:v>
                </c:pt>
                <c:pt idx="152">
                  <c:v>3.3113112149999999</c:v>
                </c:pt>
                <c:pt idx="153">
                  <c:v>3.388441561</c:v>
                </c:pt>
                <c:pt idx="154">
                  <c:v>3.467368505</c:v>
                </c:pt>
                <c:pt idx="155">
                  <c:v>3.5481338920000001</c:v>
                </c:pt>
                <c:pt idx="156">
                  <c:v>3.6307805480000002</c:v>
                </c:pt>
                <c:pt idx="157">
                  <c:v>3.7153522909999999</c:v>
                </c:pt>
                <c:pt idx="158">
                  <c:v>3.8018939629999999</c:v>
                </c:pt>
                <c:pt idx="159">
                  <c:v>3.89045145</c:v>
                </c:pt>
                <c:pt idx="160">
                  <c:v>3.9810717059999998</c:v>
                </c:pt>
                <c:pt idx="161">
                  <c:v>4.0738027780000001</c:v>
                </c:pt>
                <c:pt idx="162">
                  <c:v>4.168693835</c:v>
                </c:pt>
                <c:pt idx="163">
                  <c:v>4.2657951880000002</c:v>
                </c:pt>
                <c:pt idx="164">
                  <c:v>4.3651583220000001</c:v>
                </c:pt>
                <c:pt idx="165">
                  <c:v>4.4668359219999996</c:v>
                </c:pt>
                <c:pt idx="166">
                  <c:v>4.5708818960000004</c:v>
                </c:pt>
                <c:pt idx="167">
                  <c:v>4.6773514130000002</c:v>
                </c:pt>
                <c:pt idx="168">
                  <c:v>4.7863009229999998</c:v>
                </c:pt>
                <c:pt idx="169">
                  <c:v>4.8977881940000003</c:v>
                </c:pt>
                <c:pt idx="170">
                  <c:v>5.0118723359999997</c:v>
                </c:pt>
                <c:pt idx="171">
                  <c:v>5.1286138399999999</c:v>
                </c:pt>
                <c:pt idx="172">
                  <c:v>5.248074602</c:v>
                </c:pt>
                <c:pt idx="173">
                  <c:v>5.3703179639999998</c:v>
                </c:pt>
                <c:pt idx="174">
                  <c:v>5.4954087390000002</c:v>
                </c:pt>
                <c:pt idx="175">
                  <c:v>5.6234132519999998</c:v>
                </c:pt>
                <c:pt idx="176">
                  <c:v>5.754399373</c:v>
                </c:pt>
                <c:pt idx="177">
                  <c:v>5.8884365540000001</c:v>
                </c:pt>
                <c:pt idx="178">
                  <c:v>6.0255958610000002</c:v>
                </c:pt>
                <c:pt idx="179">
                  <c:v>6.1659500190000003</c:v>
                </c:pt>
                <c:pt idx="180">
                  <c:v>6.3095734449999998</c:v>
                </c:pt>
                <c:pt idx="181">
                  <c:v>6.4565422899999998</c:v>
                </c:pt>
                <c:pt idx="182">
                  <c:v>6.6069344799999996</c:v>
                </c:pt>
                <c:pt idx="183">
                  <c:v>6.7608297540000004</c:v>
                </c:pt>
                <c:pt idx="184">
                  <c:v>6.9183097089999999</c:v>
                </c:pt>
                <c:pt idx="185">
                  <c:v>7.0794578440000002</c:v>
                </c:pt>
                <c:pt idx="186">
                  <c:v>7.2443596010000002</c:v>
                </c:pt>
                <c:pt idx="187">
                  <c:v>7.4131024129999998</c:v>
                </c:pt>
                <c:pt idx="188">
                  <c:v>7.5857757499999998</c:v>
                </c:pt>
                <c:pt idx="189">
                  <c:v>7.7624711660000001</c:v>
                </c:pt>
                <c:pt idx="190">
                  <c:v>7.9432823470000002</c:v>
                </c:pt>
                <c:pt idx="191">
                  <c:v>8.1283051620000002</c:v>
                </c:pt>
                <c:pt idx="192">
                  <c:v>8.3176377109999997</c:v>
                </c:pt>
                <c:pt idx="193">
                  <c:v>8.5113803820000005</c:v>
                </c:pt>
                <c:pt idx="194">
                  <c:v>8.7096359000000003</c:v>
                </c:pt>
                <c:pt idx="195">
                  <c:v>8.9125093809999996</c:v>
                </c:pt>
                <c:pt idx="196">
                  <c:v>9.1201083940000007</c:v>
                </c:pt>
                <c:pt idx="197">
                  <c:v>9.332543008</c:v>
                </c:pt>
                <c:pt idx="198">
                  <c:v>9.5499258600000001</c:v>
                </c:pt>
                <c:pt idx="199">
                  <c:v>9.7723722100000003</c:v>
                </c:pt>
                <c:pt idx="200">
                  <c:v>10</c:v>
                </c:pt>
                <c:pt idx="201">
                  <c:v>10.23292992</c:v>
                </c:pt>
                <c:pt idx="202">
                  <c:v>10.471285480000001</c:v>
                </c:pt>
                <c:pt idx="203">
                  <c:v>10.71519305</c:v>
                </c:pt>
                <c:pt idx="204">
                  <c:v>10.96478196</c:v>
                </c:pt>
                <c:pt idx="205">
                  <c:v>11.22018454</c:v>
                </c:pt>
                <c:pt idx="206">
                  <c:v>11.48153621</c:v>
                </c:pt>
                <c:pt idx="207">
                  <c:v>11.748975550000001</c:v>
                </c:pt>
                <c:pt idx="208">
                  <c:v>12.02264435</c:v>
                </c:pt>
                <c:pt idx="209">
                  <c:v>12.302687710000001</c:v>
                </c:pt>
                <c:pt idx="210">
                  <c:v>12.58925412</c:v>
                </c:pt>
                <c:pt idx="211">
                  <c:v>12.882495520000001</c:v>
                </c:pt>
                <c:pt idx="212">
                  <c:v>13.182567390000001</c:v>
                </c:pt>
                <c:pt idx="213">
                  <c:v>13.489628829999999</c:v>
                </c:pt>
                <c:pt idx="214">
                  <c:v>13.80384265</c:v>
                </c:pt>
                <c:pt idx="215">
                  <c:v>14.12537545</c:v>
                </c:pt>
                <c:pt idx="216">
                  <c:v>14.45439771</c:v>
                </c:pt>
                <c:pt idx="217">
                  <c:v>14.79108388</c:v>
                </c:pt>
                <c:pt idx="218">
                  <c:v>15.135612480000001</c:v>
                </c:pt>
                <c:pt idx="219">
                  <c:v>15.488166189999999</c:v>
                </c:pt>
                <c:pt idx="220">
                  <c:v>15.84893192</c:v>
                </c:pt>
                <c:pt idx="221">
                  <c:v>16.218100969999998</c:v>
                </c:pt>
                <c:pt idx="222">
                  <c:v>16.595869069999999</c:v>
                </c:pt>
                <c:pt idx="223">
                  <c:v>16.98243652</c:v>
                </c:pt>
                <c:pt idx="224">
                  <c:v>17.37800829</c:v>
                </c:pt>
                <c:pt idx="225">
                  <c:v>17.7827941</c:v>
                </c:pt>
                <c:pt idx="226">
                  <c:v>18.197008589999999</c:v>
                </c:pt>
                <c:pt idx="227">
                  <c:v>18.62087137</c:v>
                </c:pt>
                <c:pt idx="228">
                  <c:v>19.054607180000001</c:v>
                </c:pt>
                <c:pt idx="229">
                  <c:v>19.498446000000001</c:v>
                </c:pt>
                <c:pt idx="230">
                  <c:v>19.952623150000001</c:v>
                </c:pt>
                <c:pt idx="231">
                  <c:v>20.417379449999999</c:v>
                </c:pt>
                <c:pt idx="232">
                  <c:v>20.89296131</c:v>
                </c:pt>
                <c:pt idx="233">
                  <c:v>21.379620899999999</c:v>
                </c:pt>
                <c:pt idx="234">
                  <c:v>21.877616239999998</c:v>
                </c:pt>
                <c:pt idx="235">
                  <c:v>22.387211390000001</c:v>
                </c:pt>
                <c:pt idx="236">
                  <c:v>22.908676530000001</c:v>
                </c:pt>
                <c:pt idx="237">
                  <c:v>23.44228815</c:v>
                </c:pt>
                <c:pt idx="238">
                  <c:v>23.988329190000002</c:v>
                </c:pt>
                <c:pt idx="239">
                  <c:v>24.547089159999999</c:v>
                </c:pt>
                <c:pt idx="240">
                  <c:v>25.11886432</c:v>
                </c:pt>
                <c:pt idx="241">
                  <c:v>25.70395783</c:v>
                </c:pt>
                <c:pt idx="242">
                  <c:v>26.302679919999999</c:v>
                </c:pt>
                <c:pt idx="243">
                  <c:v>26.915348040000001</c:v>
                </c:pt>
                <c:pt idx="244">
                  <c:v>27.542287030000001</c:v>
                </c:pt>
                <c:pt idx="245">
                  <c:v>28.18382931</c:v>
                </c:pt>
                <c:pt idx="246">
                  <c:v>28.840315029999999</c:v>
                </c:pt>
                <c:pt idx="247">
                  <c:v>29.51209227</c:v>
                </c:pt>
                <c:pt idx="248">
                  <c:v>30.199517199999999</c:v>
                </c:pt>
                <c:pt idx="249">
                  <c:v>30.90295433</c:v>
                </c:pt>
                <c:pt idx="250">
                  <c:v>31.622776600000002</c:v>
                </c:pt>
                <c:pt idx="251">
                  <c:v>32.359365689999997</c:v>
                </c:pt>
                <c:pt idx="252">
                  <c:v>33.113112149999999</c:v>
                </c:pt>
                <c:pt idx="253">
                  <c:v>33.884415609999998</c:v>
                </c:pt>
                <c:pt idx="254">
                  <c:v>34.673685050000003</c:v>
                </c:pt>
                <c:pt idx="255">
                  <c:v>35.481338919999999</c:v>
                </c:pt>
                <c:pt idx="256">
                  <c:v>36.307805479999999</c:v>
                </c:pt>
                <c:pt idx="257">
                  <c:v>37.15352291</c:v>
                </c:pt>
                <c:pt idx="258">
                  <c:v>38.018939629999998</c:v>
                </c:pt>
                <c:pt idx="259">
                  <c:v>38.904514499999998</c:v>
                </c:pt>
                <c:pt idx="260">
                  <c:v>39.810717060000002</c:v>
                </c:pt>
                <c:pt idx="261">
                  <c:v>40.738027780000003</c:v>
                </c:pt>
                <c:pt idx="262">
                  <c:v>41.686938349999998</c:v>
                </c:pt>
                <c:pt idx="263">
                  <c:v>42.657951879999999</c:v>
                </c:pt>
                <c:pt idx="264">
                  <c:v>43.651583219999999</c:v>
                </c:pt>
                <c:pt idx="265">
                  <c:v>44.668359219999999</c:v>
                </c:pt>
                <c:pt idx="266">
                  <c:v>45.708818960000002</c:v>
                </c:pt>
                <c:pt idx="267">
                  <c:v>46.773514130000002</c:v>
                </c:pt>
                <c:pt idx="268">
                  <c:v>47.863009230000003</c:v>
                </c:pt>
                <c:pt idx="269">
                  <c:v>48.977881940000003</c:v>
                </c:pt>
                <c:pt idx="270">
                  <c:v>50.118723359999997</c:v>
                </c:pt>
                <c:pt idx="271">
                  <c:v>51.286138399999999</c:v>
                </c:pt>
                <c:pt idx="272">
                  <c:v>52.480746019999998</c:v>
                </c:pt>
                <c:pt idx="273">
                  <c:v>53.703179640000002</c:v>
                </c:pt>
                <c:pt idx="274">
                  <c:v>54.954087389999998</c:v>
                </c:pt>
                <c:pt idx="275">
                  <c:v>56.234132520000003</c:v>
                </c:pt>
                <c:pt idx="276">
                  <c:v>57.543993729999997</c:v>
                </c:pt>
                <c:pt idx="277">
                  <c:v>58.884365539999997</c:v>
                </c:pt>
                <c:pt idx="278">
                  <c:v>60.25595861</c:v>
                </c:pt>
                <c:pt idx="279">
                  <c:v>61.659500190000003</c:v>
                </c:pt>
                <c:pt idx="280">
                  <c:v>63.095734450000002</c:v>
                </c:pt>
                <c:pt idx="281">
                  <c:v>64.565422900000002</c:v>
                </c:pt>
                <c:pt idx="282">
                  <c:v>66.069344799999996</c:v>
                </c:pt>
                <c:pt idx="283">
                  <c:v>67.608297539999995</c:v>
                </c:pt>
                <c:pt idx="284">
                  <c:v>69.183097090000004</c:v>
                </c:pt>
                <c:pt idx="285">
                  <c:v>70.794578439999995</c:v>
                </c:pt>
                <c:pt idx="286">
                  <c:v>72.443596009999993</c:v>
                </c:pt>
                <c:pt idx="287">
                  <c:v>74.13102413</c:v>
                </c:pt>
                <c:pt idx="288">
                  <c:v>75.857757500000005</c:v>
                </c:pt>
                <c:pt idx="289">
                  <c:v>77.624711660000003</c:v>
                </c:pt>
                <c:pt idx="290">
                  <c:v>79.432823470000002</c:v>
                </c:pt>
                <c:pt idx="291">
                  <c:v>81.283051619999995</c:v>
                </c:pt>
                <c:pt idx="292">
                  <c:v>83.176377110000004</c:v>
                </c:pt>
                <c:pt idx="293">
                  <c:v>85.113803820000001</c:v>
                </c:pt>
                <c:pt idx="294">
                  <c:v>87.096359000000007</c:v>
                </c:pt>
                <c:pt idx="295">
                  <c:v>89.125093809999996</c:v>
                </c:pt>
                <c:pt idx="296">
                  <c:v>91.201083940000004</c:v>
                </c:pt>
                <c:pt idx="297">
                  <c:v>93.325430080000004</c:v>
                </c:pt>
                <c:pt idx="298">
                  <c:v>95.499258600000005</c:v>
                </c:pt>
                <c:pt idx="299">
                  <c:v>97.723722100000003</c:v>
                </c:pt>
                <c:pt idx="300">
                  <c:v>100</c:v>
                </c:pt>
                <c:pt idx="301">
                  <c:v>102.32929919999999</c:v>
                </c:pt>
                <c:pt idx="302">
                  <c:v>104.7128548</c:v>
                </c:pt>
                <c:pt idx="303">
                  <c:v>107.15193050000001</c:v>
                </c:pt>
                <c:pt idx="304">
                  <c:v>109.64781960000001</c:v>
                </c:pt>
                <c:pt idx="305">
                  <c:v>112.2018454</c:v>
                </c:pt>
                <c:pt idx="306">
                  <c:v>114.8153621</c:v>
                </c:pt>
                <c:pt idx="307">
                  <c:v>117.4897555</c:v>
                </c:pt>
                <c:pt idx="308">
                  <c:v>120.2264435</c:v>
                </c:pt>
                <c:pt idx="309">
                  <c:v>123.02687709999999</c:v>
                </c:pt>
                <c:pt idx="310">
                  <c:v>125.8925412</c:v>
                </c:pt>
                <c:pt idx="311">
                  <c:v>128.82495520000001</c:v>
                </c:pt>
                <c:pt idx="312">
                  <c:v>131.8256739</c:v>
                </c:pt>
                <c:pt idx="313">
                  <c:v>134.89628830000001</c:v>
                </c:pt>
                <c:pt idx="314">
                  <c:v>138.03842650000001</c:v>
                </c:pt>
                <c:pt idx="315">
                  <c:v>141.25375450000001</c:v>
                </c:pt>
                <c:pt idx="316">
                  <c:v>144.54397710000001</c:v>
                </c:pt>
                <c:pt idx="317">
                  <c:v>147.91083879999999</c:v>
                </c:pt>
                <c:pt idx="318">
                  <c:v>151.3561248</c:v>
                </c:pt>
                <c:pt idx="319">
                  <c:v>154.88166190000001</c:v>
                </c:pt>
                <c:pt idx="320">
                  <c:v>158.48931920000001</c:v>
                </c:pt>
                <c:pt idx="321">
                  <c:v>162.1810097</c:v>
                </c:pt>
                <c:pt idx="322">
                  <c:v>165.95869070000001</c:v>
                </c:pt>
                <c:pt idx="323">
                  <c:v>169.82436519999999</c:v>
                </c:pt>
                <c:pt idx="324">
                  <c:v>173.7800829</c:v>
                </c:pt>
                <c:pt idx="325">
                  <c:v>177.82794100000001</c:v>
                </c:pt>
                <c:pt idx="326">
                  <c:v>181.97008589999999</c:v>
                </c:pt>
                <c:pt idx="327">
                  <c:v>186.2087137</c:v>
                </c:pt>
                <c:pt idx="328">
                  <c:v>190.54607179999999</c:v>
                </c:pt>
                <c:pt idx="329">
                  <c:v>194.98446000000001</c:v>
                </c:pt>
                <c:pt idx="330">
                  <c:v>199.52623149999999</c:v>
                </c:pt>
                <c:pt idx="331">
                  <c:v>204.17379450000001</c:v>
                </c:pt>
                <c:pt idx="332">
                  <c:v>208.92961310000001</c:v>
                </c:pt>
                <c:pt idx="333">
                  <c:v>213.796209</c:v>
                </c:pt>
                <c:pt idx="334">
                  <c:v>218.7761624</c:v>
                </c:pt>
                <c:pt idx="335">
                  <c:v>223.87211389999999</c:v>
                </c:pt>
                <c:pt idx="336">
                  <c:v>229.0867653</c:v>
                </c:pt>
                <c:pt idx="337">
                  <c:v>234.42288149999999</c:v>
                </c:pt>
                <c:pt idx="338">
                  <c:v>239.88329189999999</c:v>
                </c:pt>
                <c:pt idx="339">
                  <c:v>245.47089159999999</c:v>
                </c:pt>
                <c:pt idx="340">
                  <c:v>251.1886432</c:v>
                </c:pt>
                <c:pt idx="341">
                  <c:v>257.03957830000002</c:v>
                </c:pt>
                <c:pt idx="342">
                  <c:v>263.02679920000003</c:v>
                </c:pt>
                <c:pt idx="343">
                  <c:v>269.15348039999998</c:v>
                </c:pt>
                <c:pt idx="344">
                  <c:v>275.4228703</c:v>
                </c:pt>
                <c:pt idx="345">
                  <c:v>281.83829309999999</c:v>
                </c:pt>
                <c:pt idx="346">
                  <c:v>288.40315029999999</c:v>
                </c:pt>
                <c:pt idx="347">
                  <c:v>295.12092269999999</c:v>
                </c:pt>
                <c:pt idx="348">
                  <c:v>301.99517200000003</c:v>
                </c:pt>
                <c:pt idx="349">
                  <c:v>309.0295433</c:v>
                </c:pt>
                <c:pt idx="350">
                  <c:v>316.22776599999997</c:v>
                </c:pt>
                <c:pt idx="351">
                  <c:v>323.59365689999998</c:v>
                </c:pt>
                <c:pt idx="352">
                  <c:v>331.13112150000001</c:v>
                </c:pt>
                <c:pt idx="353">
                  <c:v>338.84415610000002</c:v>
                </c:pt>
                <c:pt idx="354">
                  <c:v>346.7368505</c:v>
                </c:pt>
                <c:pt idx="355">
                  <c:v>354.81338920000002</c:v>
                </c:pt>
                <c:pt idx="356">
                  <c:v>363.07805480000002</c:v>
                </c:pt>
                <c:pt idx="357">
                  <c:v>371.53522909999998</c:v>
                </c:pt>
                <c:pt idx="358">
                  <c:v>380.1893963</c:v>
                </c:pt>
                <c:pt idx="359">
                  <c:v>389.04514499999999</c:v>
                </c:pt>
                <c:pt idx="360">
                  <c:v>398.10717060000002</c:v>
                </c:pt>
                <c:pt idx="361">
                  <c:v>407.38027779999999</c:v>
                </c:pt>
                <c:pt idx="362">
                  <c:v>416.86938350000003</c:v>
                </c:pt>
                <c:pt idx="363">
                  <c:v>426.57951880000002</c:v>
                </c:pt>
                <c:pt idx="364">
                  <c:v>436.51583219999998</c:v>
                </c:pt>
                <c:pt idx="365">
                  <c:v>446.68359220000002</c:v>
                </c:pt>
                <c:pt idx="366">
                  <c:v>457.08818960000002</c:v>
                </c:pt>
                <c:pt idx="367">
                  <c:v>467.73514130000001</c:v>
                </c:pt>
                <c:pt idx="368">
                  <c:v>478.6300923</c:v>
                </c:pt>
                <c:pt idx="369">
                  <c:v>489.77881939999997</c:v>
                </c:pt>
                <c:pt idx="370">
                  <c:v>501.18723360000001</c:v>
                </c:pt>
                <c:pt idx="371">
                  <c:v>512.86138400000004</c:v>
                </c:pt>
                <c:pt idx="372">
                  <c:v>524.80746020000004</c:v>
                </c:pt>
                <c:pt idx="373">
                  <c:v>537.03179639999996</c:v>
                </c:pt>
                <c:pt idx="374">
                  <c:v>549.54087389999995</c:v>
                </c:pt>
                <c:pt idx="375">
                  <c:v>562.34132520000003</c:v>
                </c:pt>
                <c:pt idx="376">
                  <c:v>575.4399373</c:v>
                </c:pt>
                <c:pt idx="377">
                  <c:v>588.84365539999999</c:v>
                </c:pt>
                <c:pt idx="378">
                  <c:v>602.55958610000005</c:v>
                </c:pt>
                <c:pt idx="379">
                  <c:v>616.59500190000006</c:v>
                </c:pt>
                <c:pt idx="380">
                  <c:v>630.95734449999998</c:v>
                </c:pt>
                <c:pt idx="381">
                  <c:v>645.65422899999999</c:v>
                </c:pt>
                <c:pt idx="382">
                  <c:v>660.69344799999999</c:v>
                </c:pt>
                <c:pt idx="383">
                  <c:v>676.08297540000001</c:v>
                </c:pt>
                <c:pt idx="384">
                  <c:v>691.83097090000001</c:v>
                </c:pt>
                <c:pt idx="385">
                  <c:v>707.94578439999998</c:v>
                </c:pt>
                <c:pt idx="386">
                  <c:v>724.43596009999999</c:v>
                </c:pt>
                <c:pt idx="387">
                  <c:v>741.31024130000003</c:v>
                </c:pt>
                <c:pt idx="388">
                  <c:v>758.57757500000002</c:v>
                </c:pt>
                <c:pt idx="389">
                  <c:v>776.24711660000003</c:v>
                </c:pt>
                <c:pt idx="390">
                  <c:v>794.32823470000005</c:v>
                </c:pt>
                <c:pt idx="391">
                  <c:v>812.83051620000003</c:v>
                </c:pt>
                <c:pt idx="392">
                  <c:v>831.76377109999999</c:v>
                </c:pt>
                <c:pt idx="393">
                  <c:v>851.13803819999998</c:v>
                </c:pt>
                <c:pt idx="394">
                  <c:v>870.96358999999995</c:v>
                </c:pt>
                <c:pt idx="395">
                  <c:v>891.25093809999998</c:v>
                </c:pt>
                <c:pt idx="396">
                  <c:v>912.01083940000001</c:v>
                </c:pt>
                <c:pt idx="397">
                  <c:v>933.25430080000001</c:v>
                </c:pt>
                <c:pt idx="398">
                  <c:v>954.99258599999996</c:v>
                </c:pt>
                <c:pt idx="399">
                  <c:v>977.23722099999998</c:v>
                </c:pt>
                <c:pt idx="400">
                  <c:v>1000</c:v>
                </c:pt>
                <c:pt idx="401">
                  <c:v>1023.292992</c:v>
                </c:pt>
                <c:pt idx="402">
                  <c:v>1047.1285479999999</c:v>
                </c:pt>
                <c:pt idx="403">
                  <c:v>1071.519305</c:v>
                </c:pt>
                <c:pt idx="404">
                  <c:v>1096.478196</c:v>
                </c:pt>
                <c:pt idx="405">
                  <c:v>1122.018454</c:v>
                </c:pt>
                <c:pt idx="406">
                  <c:v>1148.1536209999999</c:v>
                </c:pt>
                <c:pt idx="407">
                  <c:v>1174.897555</c:v>
                </c:pt>
                <c:pt idx="408">
                  <c:v>1202.264435</c:v>
                </c:pt>
                <c:pt idx="409">
                  <c:v>1230.268771</c:v>
                </c:pt>
                <c:pt idx="410">
                  <c:v>1258.9254120000001</c:v>
                </c:pt>
                <c:pt idx="411">
                  <c:v>1288.249552</c:v>
                </c:pt>
                <c:pt idx="412">
                  <c:v>1318.2567389999999</c:v>
                </c:pt>
                <c:pt idx="413">
                  <c:v>1348.9628829999999</c:v>
                </c:pt>
                <c:pt idx="414">
                  <c:v>1380.3842649999999</c:v>
                </c:pt>
                <c:pt idx="415">
                  <c:v>1412.5375449999999</c:v>
                </c:pt>
                <c:pt idx="416">
                  <c:v>1445.4397710000001</c:v>
                </c:pt>
                <c:pt idx="417">
                  <c:v>1479.1083880000001</c:v>
                </c:pt>
                <c:pt idx="418">
                  <c:v>1513.561248</c:v>
                </c:pt>
                <c:pt idx="419">
                  <c:v>1548.8166189999999</c:v>
                </c:pt>
                <c:pt idx="420">
                  <c:v>1584.893192</c:v>
                </c:pt>
                <c:pt idx="421">
                  <c:v>1621.810097</c:v>
                </c:pt>
                <c:pt idx="422">
                  <c:v>1659.5869070000001</c:v>
                </c:pt>
                <c:pt idx="423">
                  <c:v>1698.2436520000001</c:v>
                </c:pt>
                <c:pt idx="424">
                  <c:v>1737.800829</c:v>
                </c:pt>
                <c:pt idx="425">
                  <c:v>1778.2794100000001</c:v>
                </c:pt>
                <c:pt idx="426">
                  <c:v>1819.700859</c:v>
                </c:pt>
                <c:pt idx="427">
                  <c:v>1862.087137</c:v>
                </c:pt>
                <c:pt idx="428">
                  <c:v>1905.460718</c:v>
                </c:pt>
                <c:pt idx="429">
                  <c:v>1949.8445999999999</c:v>
                </c:pt>
                <c:pt idx="430">
                  <c:v>1995.2623149999999</c:v>
                </c:pt>
                <c:pt idx="431">
                  <c:v>2041.7379450000001</c:v>
                </c:pt>
                <c:pt idx="432">
                  <c:v>2089.2961310000001</c:v>
                </c:pt>
                <c:pt idx="433">
                  <c:v>2137.96209</c:v>
                </c:pt>
                <c:pt idx="434">
                  <c:v>2187.7616240000002</c:v>
                </c:pt>
                <c:pt idx="435">
                  <c:v>2238.7211390000002</c:v>
                </c:pt>
                <c:pt idx="436">
                  <c:v>2290.8676529999998</c:v>
                </c:pt>
                <c:pt idx="437">
                  <c:v>2344.2288149999999</c:v>
                </c:pt>
                <c:pt idx="438">
                  <c:v>2398.8329189999999</c:v>
                </c:pt>
                <c:pt idx="439">
                  <c:v>2454.708916</c:v>
                </c:pt>
                <c:pt idx="440">
                  <c:v>2511.8864319999998</c:v>
                </c:pt>
                <c:pt idx="441">
                  <c:v>2570.3957829999999</c:v>
                </c:pt>
                <c:pt idx="442">
                  <c:v>2630.267992</c:v>
                </c:pt>
                <c:pt idx="443">
                  <c:v>2691.5348039999999</c:v>
                </c:pt>
                <c:pt idx="444">
                  <c:v>2754.2287030000002</c:v>
                </c:pt>
                <c:pt idx="445">
                  <c:v>2818.3829310000001</c:v>
                </c:pt>
                <c:pt idx="446">
                  <c:v>2884.0315030000002</c:v>
                </c:pt>
                <c:pt idx="447">
                  <c:v>2951.2092269999998</c:v>
                </c:pt>
                <c:pt idx="448">
                  <c:v>3019.95172</c:v>
                </c:pt>
                <c:pt idx="449">
                  <c:v>3090.2954329999998</c:v>
                </c:pt>
                <c:pt idx="450">
                  <c:v>3162.2776600000002</c:v>
                </c:pt>
                <c:pt idx="451">
                  <c:v>3235.936569</c:v>
                </c:pt>
                <c:pt idx="452">
                  <c:v>3311.3112150000002</c:v>
                </c:pt>
                <c:pt idx="453">
                  <c:v>3388.4415610000001</c:v>
                </c:pt>
                <c:pt idx="454">
                  <c:v>3467.3685049999999</c:v>
                </c:pt>
                <c:pt idx="455">
                  <c:v>3548.1338919999998</c:v>
                </c:pt>
                <c:pt idx="456">
                  <c:v>3630.7805480000002</c:v>
                </c:pt>
                <c:pt idx="457">
                  <c:v>3715.3522910000002</c:v>
                </c:pt>
                <c:pt idx="458">
                  <c:v>3801.893963</c:v>
                </c:pt>
                <c:pt idx="459">
                  <c:v>3890.45145</c:v>
                </c:pt>
                <c:pt idx="460">
                  <c:v>3981.0717060000002</c:v>
                </c:pt>
                <c:pt idx="461">
                  <c:v>4073.8027780000002</c:v>
                </c:pt>
                <c:pt idx="462">
                  <c:v>4168.693835</c:v>
                </c:pt>
                <c:pt idx="463">
                  <c:v>4265.7951880000001</c:v>
                </c:pt>
                <c:pt idx="464">
                  <c:v>4365.1583220000002</c:v>
                </c:pt>
                <c:pt idx="465">
                  <c:v>4466.8359220000002</c:v>
                </c:pt>
                <c:pt idx="466">
                  <c:v>4570.8818959999999</c:v>
                </c:pt>
                <c:pt idx="467">
                  <c:v>4677.3514130000003</c:v>
                </c:pt>
                <c:pt idx="468">
                  <c:v>4786.3009229999998</c:v>
                </c:pt>
                <c:pt idx="469">
                  <c:v>4897.7881939999997</c:v>
                </c:pt>
                <c:pt idx="470">
                  <c:v>5011.8723360000004</c:v>
                </c:pt>
                <c:pt idx="471">
                  <c:v>5128.61384</c:v>
                </c:pt>
                <c:pt idx="472">
                  <c:v>5248.0746019999997</c:v>
                </c:pt>
                <c:pt idx="473">
                  <c:v>5370.3179639999998</c:v>
                </c:pt>
                <c:pt idx="474">
                  <c:v>5495.4087390000004</c:v>
                </c:pt>
                <c:pt idx="475">
                  <c:v>5623.4132520000003</c:v>
                </c:pt>
                <c:pt idx="476">
                  <c:v>5754.3993730000002</c:v>
                </c:pt>
                <c:pt idx="477">
                  <c:v>5888.4365539999999</c:v>
                </c:pt>
                <c:pt idx="478">
                  <c:v>6025.5958609999998</c:v>
                </c:pt>
                <c:pt idx="479">
                  <c:v>6165.9500189999999</c:v>
                </c:pt>
                <c:pt idx="480">
                  <c:v>6309.573445</c:v>
                </c:pt>
                <c:pt idx="481">
                  <c:v>6456.5422900000003</c:v>
                </c:pt>
                <c:pt idx="482">
                  <c:v>6606.9344799999999</c:v>
                </c:pt>
                <c:pt idx="483">
                  <c:v>6760.8297540000003</c:v>
                </c:pt>
                <c:pt idx="484">
                  <c:v>6918.3097090000001</c:v>
                </c:pt>
                <c:pt idx="485">
                  <c:v>7079.4578439999996</c:v>
                </c:pt>
                <c:pt idx="486">
                  <c:v>7244.3596010000001</c:v>
                </c:pt>
                <c:pt idx="487">
                  <c:v>7413.1024129999996</c:v>
                </c:pt>
                <c:pt idx="488">
                  <c:v>7585.7757499999998</c:v>
                </c:pt>
                <c:pt idx="489">
                  <c:v>7762.4711660000003</c:v>
                </c:pt>
                <c:pt idx="490">
                  <c:v>7943.2823470000003</c:v>
                </c:pt>
                <c:pt idx="491">
                  <c:v>8128.3051619999997</c:v>
                </c:pt>
                <c:pt idx="492">
                  <c:v>8317.6377109999994</c:v>
                </c:pt>
                <c:pt idx="493">
                  <c:v>8511.3803819999994</c:v>
                </c:pt>
                <c:pt idx="494">
                  <c:v>8709.6358999999993</c:v>
                </c:pt>
                <c:pt idx="495">
                  <c:v>8912.5093809999998</c:v>
                </c:pt>
                <c:pt idx="496">
                  <c:v>9120.1083940000008</c:v>
                </c:pt>
                <c:pt idx="497">
                  <c:v>9332.5430080000006</c:v>
                </c:pt>
                <c:pt idx="498">
                  <c:v>9549.9258599999994</c:v>
                </c:pt>
                <c:pt idx="499">
                  <c:v>9772.3722099999995</c:v>
                </c:pt>
                <c:pt idx="500">
                  <c:v>10000</c:v>
                </c:pt>
                <c:pt idx="501">
                  <c:v>10232.92992</c:v>
                </c:pt>
                <c:pt idx="502">
                  <c:v>10471.28548</c:v>
                </c:pt>
                <c:pt idx="503">
                  <c:v>10715.19305</c:v>
                </c:pt>
                <c:pt idx="504">
                  <c:v>10964.78196</c:v>
                </c:pt>
                <c:pt idx="505">
                  <c:v>11220.18454</c:v>
                </c:pt>
                <c:pt idx="506">
                  <c:v>11481.53621</c:v>
                </c:pt>
                <c:pt idx="507">
                  <c:v>11748.975549999999</c:v>
                </c:pt>
                <c:pt idx="508">
                  <c:v>12022.64435</c:v>
                </c:pt>
                <c:pt idx="509">
                  <c:v>12302.68771</c:v>
                </c:pt>
                <c:pt idx="510">
                  <c:v>12589.25412</c:v>
                </c:pt>
                <c:pt idx="511">
                  <c:v>12882.49552</c:v>
                </c:pt>
                <c:pt idx="512">
                  <c:v>13182.56739</c:v>
                </c:pt>
                <c:pt idx="513">
                  <c:v>13489.62883</c:v>
                </c:pt>
                <c:pt idx="514">
                  <c:v>13803.842650000001</c:v>
                </c:pt>
                <c:pt idx="515">
                  <c:v>14125.37545</c:v>
                </c:pt>
                <c:pt idx="516">
                  <c:v>14454.397709999999</c:v>
                </c:pt>
                <c:pt idx="517">
                  <c:v>14791.08388</c:v>
                </c:pt>
                <c:pt idx="518">
                  <c:v>15135.61248</c:v>
                </c:pt>
                <c:pt idx="519">
                  <c:v>15488.16619</c:v>
                </c:pt>
                <c:pt idx="520">
                  <c:v>15848.931920000001</c:v>
                </c:pt>
                <c:pt idx="521">
                  <c:v>16218.10097</c:v>
                </c:pt>
                <c:pt idx="522">
                  <c:v>16595.869070000001</c:v>
                </c:pt>
                <c:pt idx="523">
                  <c:v>16982.436519999999</c:v>
                </c:pt>
                <c:pt idx="524">
                  <c:v>17378.008290000002</c:v>
                </c:pt>
                <c:pt idx="525">
                  <c:v>17782.794099999999</c:v>
                </c:pt>
                <c:pt idx="526">
                  <c:v>18197.008590000001</c:v>
                </c:pt>
                <c:pt idx="527">
                  <c:v>18620.871370000001</c:v>
                </c:pt>
                <c:pt idx="528">
                  <c:v>19054.607179999999</c:v>
                </c:pt>
                <c:pt idx="529">
                  <c:v>19498.446</c:v>
                </c:pt>
                <c:pt idx="530">
                  <c:v>19952.623149999999</c:v>
                </c:pt>
                <c:pt idx="531">
                  <c:v>20417.37945</c:v>
                </c:pt>
                <c:pt idx="532">
                  <c:v>20892.961309999999</c:v>
                </c:pt>
                <c:pt idx="533">
                  <c:v>21379.620900000002</c:v>
                </c:pt>
                <c:pt idx="534">
                  <c:v>21877.616239999999</c:v>
                </c:pt>
                <c:pt idx="535">
                  <c:v>22387.21139</c:v>
                </c:pt>
                <c:pt idx="536">
                  <c:v>22908.676530000001</c:v>
                </c:pt>
                <c:pt idx="537">
                  <c:v>23442.28815</c:v>
                </c:pt>
                <c:pt idx="538">
                  <c:v>23988.32919</c:v>
                </c:pt>
                <c:pt idx="539">
                  <c:v>24547.08916</c:v>
                </c:pt>
                <c:pt idx="540">
                  <c:v>25118.864320000001</c:v>
                </c:pt>
                <c:pt idx="541">
                  <c:v>25703.957829999999</c:v>
                </c:pt>
                <c:pt idx="542">
                  <c:v>26302.679919999999</c:v>
                </c:pt>
                <c:pt idx="543">
                  <c:v>26915.348040000001</c:v>
                </c:pt>
                <c:pt idx="544">
                  <c:v>27542.28703</c:v>
                </c:pt>
                <c:pt idx="545">
                  <c:v>28183.829310000001</c:v>
                </c:pt>
                <c:pt idx="546">
                  <c:v>28840.315030000002</c:v>
                </c:pt>
                <c:pt idx="547">
                  <c:v>29512.092270000001</c:v>
                </c:pt>
                <c:pt idx="548">
                  <c:v>30199.517199999998</c:v>
                </c:pt>
                <c:pt idx="549">
                  <c:v>30902.95433</c:v>
                </c:pt>
                <c:pt idx="550">
                  <c:v>31622.776600000001</c:v>
                </c:pt>
                <c:pt idx="551">
                  <c:v>32359.365689999999</c:v>
                </c:pt>
                <c:pt idx="552">
                  <c:v>33113.112150000001</c:v>
                </c:pt>
                <c:pt idx="553">
                  <c:v>33884.415609999996</c:v>
                </c:pt>
                <c:pt idx="554">
                  <c:v>34673.68505</c:v>
                </c:pt>
                <c:pt idx="555">
                  <c:v>35481.338920000002</c:v>
                </c:pt>
                <c:pt idx="556">
                  <c:v>36307.805480000003</c:v>
                </c:pt>
                <c:pt idx="557">
                  <c:v>37153.52291</c:v>
                </c:pt>
                <c:pt idx="558">
                  <c:v>38018.939630000001</c:v>
                </c:pt>
                <c:pt idx="559">
                  <c:v>38904.514499999997</c:v>
                </c:pt>
                <c:pt idx="560">
                  <c:v>39810.717060000003</c:v>
                </c:pt>
                <c:pt idx="561">
                  <c:v>40738.027779999997</c:v>
                </c:pt>
                <c:pt idx="562">
                  <c:v>41686.938349999997</c:v>
                </c:pt>
                <c:pt idx="563">
                  <c:v>42657.951880000001</c:v>
                </c:pt>
                <c:pt idx="564">
                  <c:v>43651.58322</c:v>
                </c:pt>
                <c:pt idx="565">
                  <c:v>44668.359219999998</c:v>
                </c:pt>
                <c:pt idx="566">
                  <c:v>45708.818959999997</c:v>
                </c:pt>
                <c:pt idx="567">
                  <c:v>46773.514130000003</c:v>
                </c:pt>
                <c:pt idx="568">
                  <c:v>47863.009230000003</c:v>
                </c:pt>
                <c:pt idx="569">
                  <c:v>48977.881939999999</c:v>
                </c:pt>
                <c:pt idx="570">
                  <c:v>50118.723360000004</c:v>
                </c:pt>
                <c:pt idx="571">
                  <c:v>51286.138400000003</c:v>
                </c:pt>
                <c:pt idx="572">
                  <c:v>52480.746019999999</c:v>
                </c:pt>
                <c:pt idx="573">
                  <c:v>53703.179640000002</c:v>
                </c:pt>
                <c:pt idx="574">
                  <c:v>54954.087390000001</c:v>
                </c:pt>
                <c:pt idx="575">
                  <c:v>56234.132519999999</c:v>
                </c:pt>
                <c:pt idx="576">
                  <c:v>57543.993730000002</c:v>
                </c:pt>
                <c:pt idx="577">
                  <c:v>58884.365539999999</c:v>
                </c:pt>
                <c:pt idx="578">
                  <c:v>60255.958610000001</c:v>
                </c:pt>
                <c:pt idx="579">
                  <c:v>61659.500189999999</c:v>
                </c:pt>
                <c:pt idx="580">
                  <c:v>63095.734450000004</c:v>
                </c:pt>
                <c:pt idx="581">
                  <c:v>64565.422899999998</c:v>
                </c:pt>
                <c:pt idx="582">
                  <c:v>66069.344800000006</c:v>
                </c:pt>
                <c:pt idx="583">
                  <c:v>67608.29754</c:v>
                </c:pt>
                <c:pt idx="584">
                  <c:v>69183.097089999996</c:v>
                </c:pt>
                <c:pt idx="585">
                  <c:v>70794.578439999997</c:v>
                </c:pt>
                <c:pt idx="586">
                  <c:v>72443.596009999994</c:v>
                </c:pt>
                <c:pt idx="587">
                  <c:v>74131.024130000005</c:v>
                </c:pt>
                <c:pt idx="588">
                  <c:v>75857.757500000007</c:v>
                </c:pt>
                <c:pt idx="589">
                  <c:v>77624.711660000001</c:v>
                </c:pt>
                <c:pt idx="590">
                  <c:v>79432.823470000003</c:v>
                </c:pt>
                <c:pt idx="591">
                  <c:v>81283.051619999998</c:v>
                </c:pt>
                <c:pt idx="592">
                  <c:v>83176.377110000001</c:v>
                </c:pt>
                <c:pt idx="593">
                  <c:v>85113.803820000001</c:v>
                </c:pt>
                <c:pt idx="594">
                  <c:v>87096.358999999997</c:v>
                </c:pt>
                <c:pt idx="595">
                  <c:v>89125.093810000006</c:v>
                </c:pt>
                <c:pt idx="596">
                  <c:v>91201.083939999997</c:v>
                </c:pt>
                <c:pt idx="597">
                  <c:v>93325.430080000006</c:v>
                </c:pt>
                <c:pt idx="598">
                  <c:v>95499.258600000001</c:v>
                </c:pt>
                <c:pt idx="599">
                  <c:v>97723.722099999999</c:v>
                </c:pt>
                <c:pt idx="600">
                  <c:v>100000</c:v>
                </c:pt>
              </c:numCache>
            </c:numRef>
          </c:xVal>
          <c:yVal>
            <c:numRef>
              <c:f>'fixed lp'!$O$3:$O$73</c:f>
              <c:numCache>
                <c:formatCode>General</c:formatCode>
                <c:ptCount val="71"/>
                <c:pt idx="0">
                  <c:v>5.3494700000000002</c:v>
                </c:pt>
                <c:pt idx="1">
                  <c:v>5.465325354</c:v>
                </c:pt>
                <c:pt idx="2">
                  <c:v>5.5838757699999997</c:v>
                </c:pt>
                <c:pt idx="3">
                  <c:v>5.7051800779999997</c:v>
                </c:pt>
                <c:pt idx="4">
                  <c:v>5.8292980180000002</c:v>
                </c:pt>
                <c:pt idx="5">
                  <c:v>5.9562902270000002</c:v>
                </c:pt>
                <c:pt idx="6">
                  <c:v>6.0862182120000003</c:v>
                </c:pt>
                <c:pt idx="7">
                  <c:v>6.2191443230000001</c:v>
                </c:pt>
                <c:pt idx="8">
                  <c:v>6.3551317230000004</c:v>
                </c:pt>
                <c:pt idx="9">
                  <c:v>6.4942443479999996</c:v>
                </c:pt>
                <c:pt idx="10">
                  <c:v>6.636546869</c:v>
                </c:pt>
                <c:pt idx="11">
                  <c:v>6.7821072359999999</c:v>
                </c:pt>
                <c:pt idx="12">
                  <c:v>6.9310051479999997</c:v>
                </c:pt>
                <c:pt idx="13">
                  <c:v>7.0833255839999998</c:v>
                </c:pt>
                <c:pt idx="14">
                  <c:v>7.2391565389999997</c:v>
                </c:pt>
                <c:pt idx="15">
                  <c:v>7.3985891930000003</c:v>
                </c:pt>
                <c:pt idx="16">
                  <c:v>7.5617180949999998</c:v>
                </c:pt>
                <c:pt idx="17">
                  <c:v>7.7286413520000004</c:v>
                </c:pt>
                <c:pt idx="18">
                  <c:v>7.8994608409999998</c:v>
                </c:pt>
                <c:pt idx="19">
                  <c:v>8.0742824340000006</c:v>
                </c:pt>
                <c:pt idx="20">
                  <c:v>8.2532162309999997</c:v>
                </c:pt>
                <c:pt idx="21">
                  <c:v>8.4363634059999999</c:v>
                </c:pt>
                <c:pt idx="22">
                  <c:v>8.6237724030000003</c:v>
                </c:pt>
                <c:pt idx="23">
                  <c:v>8.8154723480000001</c:v>
                </c:pt>
                <c:pt idx="24">
                  <c:v>9.0114847400000002</c:v>
                </c:pt>
                <c:pt idx="25">
                  <c:v>9.2118225200000001</c:v>
                </c:pt>
                <c:pt idx="26">
                  <c:v>9.4164890640000003</c:v>
                </c:pt>
                <c:pt idx="27">
                  <c:v>9.6254770809999997</c:v>
                </c:pt>
                <c:pt idx="28">
                  <c:v>9.8387674230000002</c:v>
                </c:pt>
                <c:pt idx="29">
                  <c:v>10.05632778</c:v>
                </c:pt>
                <c:pt idx="30">
                  <c:v>10.278111279999999</c:v>
                </c:pt>
                <c:pt idx="31">
                  <c:v>10.504092290000001</c:v>
                </c:pt>
                <c:pt idx="32">
                  <c:v>10.734387330000001</c:v>
                </c:pt>
                <c:pt idx="33">
                  <c:v>10.96916115</c:v>
                </c:pt>
                <c:pt idx="34">
                  <c:v>11.20859316</c:v>
                </c:pt>
                <c:pt idx="35">
                  <c:v>11.45287881</c:v>
                </c:pt>
                <c:pt idx="36">
                  <c:v>11.702231189999999</c:v>
                </c:pt>
                <c:pt idx="37">
                  <c:v>11.95688264</c:v>
                </c:pt>
                <c:pt idx="38">
                  <c:v>12.217086589999999</c:v>
                </c:pt>
                <c:pt idx="39">
                  <c:v>12.483119500000001</c:v>
                </c:pt>
                <c:pt idx="40">
                  <c:v>12.755283009999999</c:v>
                </c:pt>
                <c:pt idx="41">
                  <c:v>13.033856350000001</c:v>
                </c:pt>
                <c:pt idx="42">
                  <c:v>13.318935010000001</c:v>
                </c:pt>
                <c:pt idx="43">
                  <c:v>13.610556600000001</c:v>
                </c:pt>
                <c:pt idx="44">
                  <c:v>13.908746020000001</c:v>
                </c:pt>
                <c:pt idx="45">
                  <c:v>14.213513969999999</c:v>
                </c:pt>
                <c:pt idx="46">
                  <c:v>14.524855260000001</c:v>
                </c:pt>
                <c:pt idx="47">
                  <c:v>14.842747040000001</c:v>
                </c:pt>
                <c:pt idx="48">
                  <c:v>15.16714679</c:v>
                </c:pt>
                <c:pt idx="49">
                  <c:v>15.49799026</c:v>
                </c:pt>
                <c:pt idx="50">
                  <c:v>15.835189059999999</c:v>
                </c:pt>
                <c:pt idx="51">
                  <c:v>16.178669299999999</c:v>
                </c:pt>
                <c:pt idx="52">
                  <c:v>16.528503539999999</c:v>
                </c:pt>
                <c:pt idx="53">
                  <c:v>16.884806579999999</c:v>
                </c:pt>
                <c:pt idx="54">
                  <c:v>17.247697500000001</c:v>
                </c:pt>
                <c:pt idx="55">
                  <c:v>17.61730008</c:v>
                </c:pt>
                <c:pt idx="56">
                  <c:v>17.993743219999999</c:v>
                </c:pt>
                <c:pt idx="57">
                  <c:v>18.377161439999998</c:v>
                </c:pt>
                <c:pt idx="58">
                  <c:v>18.767695410000002</c:v>
                </c:pt>
                <c:pt idx="59">
                  <c:v>19.165492539999999</c:v>
                </c:pt>
                <c:pt idx="60">
                  <c:v>19.570707609999999</c:v>
                </c:pt>
                <c:pt idx="61">
                  <c:v>19.983482989999999</c:v>
                </c:pt>
                <c:pt idx="62">
                  <c:v>20.403882230000001</c:v>
                </c:pt>
                <c:pt idx="63">
                  <c:v>20.831941359999998</c:v>
                </c:pt>
                <c:pt idx="64">
                  <c:v>21.267687179999999</c:v>
                </c:pt>
                <c:pt idx="65">
                  <c:v>21.711136339999999</c:v>
                </c:pt>
                <c:pt idx="66">
                  <c:v>22.162294259999999</c:v>
                </c:pt>
                <c:pt idx="67">
                  <c:v>22.621154109999999</c:v>
                </c:pt>
                <c:pt idx="68">
                  <c:v>23.08769564</c:v>
                </c:pt>
                <c:pt idx="69">
                  <c:v>23.561883869999999</c:v>
                </c:pt>
                <c:pt idx="70">
                  <c:v>24.043667750000001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7A7-46A4-A9F4-F38B8C1FA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019552"/>
        <c:axId val="446020208"/>
      </c:scatterChart>
      <c:valAx>
        <c:axId val="446019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ω</a:t>
                </a:r>
                <a:r>
                  <a:rPr lang="en-US"/>
                  <a:t>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20208"/>
        <c:crossesAt val="0.1"/>
        <c:crossBetween val="midCat"/>
      </c:valAx>
      <c:valAx>
        <c:axId val="4460202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G', G"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019552"/>
        <c:crossesAt val="0.1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241D9D-485E-42C7-A31B-CD3FB51FE1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</xdr:row>
      <xdr:rowOff>0</xdr:rowOff>
    </xdr:from>
    <xdr:to>
      <xdr:col>11</xdr:col>
      <xdr:colOff>304800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760BA6-C1A7-47FC-8407-B9A7EBCF8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128587</xdr:rowOff>
    </xdr:from>
    <xdr:to>
      <xdr:col>11</xdr:col>
      <xdr:colOff>428625</xdr:colOff>
      <xdr:row>16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0597EC-9B2E-400B-9EED-65C73E5A9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17</xdr:row>
      <xdr:rowOff>0</xdr:rowOff>
    </xdr:from>
    <xdr:to>
      <xdr:col>11</xdr:col>
      <xdr:colOff>304800</xdr:colOff>
      <xdr:row>31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3DEA74-2A1F-47BC-A50E-056CE36497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AA82B-ACB4-41D3-BF20-33F7C0B0DC56}">
  <dimension ref="A1:W604"/>
  <sheetViews>
    <sheetView topLeftCell="A2" workbookViewId="0">
      <selection activeCell="B12" sqref="B12:B15"/>
    </sheetView>
  </sheetViews>
  <sheetFormatPr defaultRowHeight="15" x14ac:dyDescent="0.25"/>
  <cols>
    <col min="2" max="2" width="9.28515625" customWidth="1"/>
    <col min="16" max="16" width="11.85546875" customWidth="1"/>
    <col min="22" max="22" width="9.28515625" customWidth="1"/>
  </cols>
  <sheetData>
    <row r="1" spans="1:23" x14ac:dyDescent="0.25">
      <c r="A1" t="s">
        <v>0</v>
      </c>
      <c r="M1" t="s">
        <v>4</v>
      </c>
      <c r="P1" t="s">
        <v>47</v>
      </c>
      <c r="U1" s="4"/>
      <c r="V1" s="4"/>
      <c r="W1" s="4"/>
    </row>
    <row r="2" spans="1:23" x14ac:dyDescent="0.25">
      <c r="A2" t="s">
        <v>1</v>
      </c>
      <c r="B2" s="2">
        <v>298.14999999999998</v>
      </c>
      <c r="C2" t="s">
        <v>2</v>
      </c>
      <c r="M2" s="3" t="s">
        <v>6</v>
      </c>
      <c r="N2" t="s">
        <v>7</v>
      </c>
      <c r="O2" t="s">
        <v>8</v>
      </c>
      <c r="P2" t="s">
        <v>45</v>
      </c>
      <c r="Q2" t="s">
        <v>46</v>
      </c>
      <c r="R2" t="s">
        <v>48</v>
      </c>
      <c r="S2" t="s">
        <v>51</v>
      </c>
      <c r="U2" s="4"/>
      <c r="V2" s="4"/>
      <c r="W2" s="4"/>
    </row>
    <row r="3" spans="1:23" x14ac:dyDescent="0.25">
      <c r="A3" t="s">
        <v>9</v>
      </c>
      <c r="B3" s="2">
        <v>0.192</v>
      </c>
      <c r="C3" t="s">
        <v>10</v>
      </c>
      <c r="M3">
        <v>0.1</v>
      </c>
      <c r="N3">
        <v>0.27213900000000002</v>
      </c>
      <c r="O3">
        <v>5.3494700000000002</v>
      </c>
      <c r="P3">
        <f>O3-$B$8*M3</f>
        <v>5.3493574000000006</v>
      </c>
      <c r="R3">
        <f t="shared" ref="R3:R66" si="0">1/15*$B$29*$B$27*$B$24*($B$28/$B$27)^0.75*1.55377397*M3^0.75</f>
        <v>3.1420332461424137E-2</v>
      </c>
      <c r="S3">
        <f>P3-R3</f>
        <v>5.3179370675385762</v>
      </c>
      <c r="U3" s="4"/>
      <c r="V3" s="4"/>
      <c r="W3" s="4"/>
    </row>
    <row r="4" spans="1:23" x14ac:dyDescent="0.25">
      <c r="A4" t="s">
        <v>11</v>
      </c>
      <c r="B4" s="2">
        <v>350</v>
      </c>
      <c r="C4" t="s">
        <v>12</v>
      </c>
      <c r="M4">
        <v>0.102329299</v>
      </c>
      <c r="N4">
        <v>0.28414084000000001</v>
      </c>
      <c r="O4">
        <v>5.465325354</v>
      </c>
      <c r="P4">
        <f>O4-$B$8*M4</f>
        <v>5.465210131209326</v>
      </c>
      <c r="Q4">
        <f>(LN(P4)-LN(P3))/(LN(M4)-LN(M3))</f>
        <v>0.93052507994903577</v>
      </c>
      <c r="R4">
        <f t="shared" si="0"/>
        <v>3.1967654684647996E-2</v>
      </c>
      <c r="S4">
        <f t="shared" ref="S4:S67" si="1">P4-R4</f>
        <v>5.4332424765246783</v>
      </c>
      <c r="U4" s="4"/>
      <c r="V4" s="4"/>
      <c r="W4" s="4"/>
    </row>
    <row r="5" spans="1:23" x14ac:dyDescent="0.25">
      <c r="A5" s="1" t="s">
        <v>15</v>
      </c>
      <c r="B5" s="2">
        <v>1115</v>
      </c>
      <c r="C5" t="s">
        <v>16</v>
      </c>
      <c r="M5">
        <v>0.10471285499999999</v>
      </c>
      <c r="N5">
        <v>0.29645623500000001</v>
      </c>
      <c r="O5">
        <v>5.5838757699999997</v>
      </c>
      <c r="P5">
        <f t="shared" ref="P5:P68" si="2">O5-$B$8*M5</f>
        <v>5.5837578633252694</v>
      </c>
      <c r="Q5">
        <f t="shared" ref="Q5:Q68" si="3">(LN(P5)-LN(P4))/(LN(M5)-LN(M4))</f>
        <v>0.93197106766542082</v>
      </c>
      <c r="R5">
        <f t="shared" si="0"/>
        <v>3.2524511067309171E-2</v>
      </c>
      <c r="S5">
        <f t="shared" si="1"/>
        <v>5.5512333522579604</v>
      </c>
      <c r="U5" s="8"/>
      <c r="V5" s="4"/>
      <c r="W5" s="4"/>
    </row>
    <row r="6" spans="1:23" x14ac:dyDescent="0.25">
      <c r="A6" s="1" t="s">
        <v>3</v>
      </c>
      <c r="B6" s="4">
        <f>B3*B4/B5</f>
        <v>6.0269058295964129E-2</v>
      </c>
      <c r="C6" t="s">
        <v>17</v>
      </c>
      <c r="M6">
        <v>0.10715193100000001</v>
      </c>
      <c r="N6">
        <v>0.30913024300000003</v>
      </c>
      <c r="O6">
        <v>5.7051800779999997</v>
      </c>
      <c r="P6">
        <f t="shared" si="2"/>
        <v>5.7050594249256941</v>
      </c>
      <c r="Q6">
        <f t="shared" si="3"/>
        <v>0.93335943447950165</v>
      </c>
      <c r="R6">
        <f t="shared" si="0"/>
        <v>3.3091067499545108E-2</v>
      </c>
      <c r="S6">
        <f t="shared" si="1"/>
        <v>5.6719683574261488</v>
      </c>
      <c r="U6" s="8"/>
      <c r="V6" s="4"/>
      <c r="W6" s="4"/>
    </row>
    <row r="7" spans="1:23" x14ac:dyDescent="0.25">
      <c r="A7" s="1" t="s">
        <v>3</v>
      </c>
      <c r="B7" s="2">
        <v>8.9399999999999993E-2</v>
      </c>
      <c r="C7" t="s">
        <v>18</v>
      </c>
      <c r="M7">
        <v>0.10964781999999999</v>
      </c>
      <c r="N7">
        <v>0.32221333699999999</v>
      </c>
      <c r="O7">
        <v>5.8292980180000002</v>
      </c>
      <c r="P7">
        <f t="shared" si="2"/>
        <v>5.8291745545546805</v>
      </c>
      <c r="Q7">
        <f t="shared" si="3"/>
        <v>0.9346888365711562</v>
      </c>
      <c r="R7">
        <f t="shared" si="0"/>
        <v>3.3667492898217771E-2</v>
      </c>
      <c r="S7">
        <f t="shared" si="1"/>
        <v>5.7955070616564628</v>
      </c>
      <c r="U7" s="8"/>
      <c r="V7" s="4"/>
      <c r="W7" s="4"/>
    </row>
    <row r="8" spans="1:23" x14ac:dyDescent="0.25">
      <c r="A8" t="s">
        <v>13</v>
      </c>
      <c r="B8" s="2">
        <v>1.126E-3</v>
      </c>
      <c r="C8" t="s">
        <v>5</v>
      </c>
      <c r="M8">
        <v>0.11220184499999999</v>
      </c>
      <c r="N8">
        <v>0.33576192199999999</v>
      </c>
      <c r="O8">
        <v>5.9562902270000002</v>
      </c>
      <c r="P8">
        <f t="shared" si="2"/>
        <v>5.9561638877225302</v>
      </c>
      <c r="Q8">
        <f t="shared" si="3"/>
        <v>0.93595816712483237</v>
      </c>
      <c r="R8">
        <f t="shared" si="0"/>
        <v>3.4253959096529056E-2</v>
      </c>
      <c r="S8">
        <f t="shared" si="1"/>
        <v>5.9219099286260013</v>
      </c>
      <c r="U8" s="4"/>
      <c r="V8" s="4"/>
      <c r="W8" s="4"/>
    </row>
    <row r="9" spans="1:23" x14ac:dyDescent="0.25">
      <c r="A9" t="s">
        <v>14</v>
      </c>
      <c r="B9" s="2">
        <v>52.87</v>
      </c>
      <c r="C9" t="s">
        <v>5</v>
      </c>
      <c r="M9">
        <v>0.114815362</v>
      </c>
      <c r="N9">
        <v>0.34983889299999998</v>
      </c>
      <c r="O9">
        <v>6.0862182120000003</v>
      </c>
      <c r="P9">
        <f t="shared" si="2"/>
        <v>6.0860889299023881</v>
      </c>
      <c r="Q9">
        <f t="shared" si="3"/>
        <v>0.93716538078937661</v>
      </c>
      <c r="R9">
        <f t="shared" si="0"/>
        <v>3.4850641419306466E-2</v>
      </c>
      <c r="S9">
        <f t="shared" si="1"/>
        <v>6.0512382884830815</v>
      </c>
      <c r="U9" s="4"/>
      <c r="V9" s="4"/>
      <c r="W9" s="4"/>
    </row>
    <row r="10" spans="1:23" x14ac:dyDescent="0.25">
      <c r="B10" s="4"/>
      <c r="M10">
        <v>0.117489755</v>
      </c>
      <c r="N10">
        <v>0.36451424700000001</v>
      </c>
      <c r="O10">
        <v>6.2191443230000001</v>
      </c>
      <c r="P10">
        <f t="shared" si="2"/>
        <v>6.21901202953587</v>
      </c>
      <c r="Q10">
        <f t="shared" si="3"/>
        <v>0.93831040817491185</v>
      </c>
      <c r="R10">
        <f t="shared" si="0"/>
        <v>3.5457717426684722E-2</v>
      </c>
      <c r="S10">
        <f t="shared" si="1"/>
        <v>6.1835543121091856</v>
      </c>
      <c r="U10" s="4"/>
      <c r="V10" s="4"/>
      <c r="W10" s="4"/>
    </row>
    <row r="11" spans="1:23" x14ac:dyDescent="0.25">
      <c r="A11" t="s">
        <v>19</v>
      </c>
      <c r="M11">
        <v>0.120226443</v>
      </c>
      <c r="N11">
        <v>0.37986573499999998</v>
      </c>
      <c r="O11">
        <v>6.3551317230000004</v>
      </c>
      <c r="P11">
        <f t="shared" si="2"/>
        <v>6.3549963480251828</v>
      </c>
      <c r="Q11">
        <f t="shared" si="3"/>
        <v>0.93939082920225037</v>
      </c>
      <c r="R11">
        <f t="shared" si="0"/>
        <v>3.6075368400306985E-2</v>
      </c>
      <c r="S11">
        <f t="shared" si="1"/>
        <v>6.3189209796248758</v>
      </c>
      <c r="U11" s="4"/>
      <c r="V11" s="4"/>
      <c r="W11" s="4"/>
    </row>
    <row r="12" spans="1:23" x14ac:dyDescent="0.25">
      <c r="A12" t="s">
        <v>20</v>
      </c>
      <c r="B12" s="2">
        <v>149.7967917</v>
      </c>
      <c r="C12" t="s">
        <v>22</v>
      </c>
      <c r="M12">
        <v>0.12302687700000001</v>
      </c>
      <c r="N12">
        <v>0.395979582</v>
      </c>
      <c r="O12">
        <v>6.4942443479999996</v>
      </c>
      <c r="P12">
        <f t="shared" si="2"/>
        <v>6.4941058197364976</v>
      </c>
      <c r="Q12">
        <f t="shared" si="3"/>
        <v>0.94040544449097774</v>
      </c>
      <c r="R12">
        <f t="shared" si="0"/>
        <v>3.6703778540118054E-2</v>
      </c>
      <c r="S12">
        <f t="shared" si="1"/>
        <v>6.4574020411963797</v>
      </c>
      <c r="U12" s="4"/>
      <c r="V12" s="4"/>
      <c r="W12" s="4"/>
    </row>
    <row r="13" spans="1:23" x14ac:dyDescent="0.25">
      <c r="A13" t="s">
        <v>21</v>
      </c>
      <c r="B13" s="2">
        <v>26.192952779999999</v>
      </c>
      <c r="C13" t="s">
        <v>22</v>
      </c>
      <c r="M13">
        <v>0.125892541</v>
      </c>
      <c r="N13">
        <v>0.41295125500000002</v>
      </c>
      <c r="O13">
        <v>6.636546869</v>
      </c>
      <c r="P13">
        <f t="shared" si="2"/>
        <v>6.6364051139988343</v>
      </c>
      <c r="Q13">
        <f t="shared" si="3"/>
        <v>0.94135285693198334</v>
      </c>
      <c r="R13">
        <f t="shared" si="0"/>
        <v>3.7343135077299347E-2</v>
      </c>
      <c r="S13">
        <f t="shared" si="1"/>
        <v>6.5990619789215348</v>
      </c>
      <c r="U13" s="4"/>
      <c r="V13" s="4"/>
      <c r="W13" s="4"/>
    </row>
    <row r="14" spans="1:23" x14ac:dyDescent="0.25">
      <c r="A14" t="s">
        <v>27</v>
      </c>
      <c r="B14">
        <f>B12/B13</f>
        <v>5.7189730748638414</v>
      </c>
      <c r="M14">
        <v>0.12882495499999999</v>
      </c>
      <c r="N14">
        <v>0.43087186999999999</v>
      </c>
      <c r="O14">
        <v>6.7821072359999999</v>
      </c>
      <c r="P14">
        <f t="shared" si="2"/>
        <v>6.7819621791006695</v>
      </c>
      <c r="Q14">
        <f t="shared" si="3"/>
        <v>0.94224741598625106</v>
      </c>
      <c r="R14">
        <f t="shared" si="0"/>
        <v>3.7993628824701808E-2</v>
      </c>
      <c r="S14">
        <f t="shared" si="1"/>
        <v>6.7439685502759676</v>
      </c>
      <c r="U14" s="4"/>
      <c r="V14" s="4"/>
      <c r="W14" s="4"/>
    </row>
    <row r="15" spans="1:23" x14ac:dyDescent="0.25">
      <c r="A15" s="1" t="s">
        <v>23</v>
      </c>
      <c r="B15" s="2">
        <v>2.3988329190000002</v>
      </c>
      <c r="C15" t="s">
        <v>24</v>
      </c>
      <c r="M15">
        <v>0.131825674</v>
      </c>
      <c r="N15">
        <v>0.44978175599999998</v>
      </c>
      <c r="O15">
        <v>6.9310051479999997</v>
      </c>
      <c r="P15">
        <f t="shared" si="2"/>
        <v>6.9308567122910754</v>
      </c>
      <c r="Q15">
        <f t="shared" si="3"/>
        <v>0.94315558772320851</v>
      </c>
      <c r="R15">
        <f t="shared" si="0"/>
        <v>3.8655453827580677E-2</v>
      </c>
      <c r="S15">
        <f t="shared" si="1"/>
        <v>6.8922012584634951</v>
      </c>
      <c r="U15" s="8"/>
      <c r="V15" s="4"/>
      <c r="W15" s="4"/>
    </row>
    <row r="16" spans="1:23" x14ac:dyDescent="0.25">
      <c r="A16" s="1" t="s">
        <v>25</v>
      </c>
      <c r="B16">
        <f>1/B15</f>
        <v>0.41686938347372243</v>
      </c>
      <c r="C16" t="s">
        <v>26</v>
      </c>
      <c r="M16">
        <v>0.134896288</v>
      </c>
      <c r="N16">
        <v>0.46970703499999999</v>
      </c>
      <c r="O16">
        <v>7.0833255839999998</v>
      </c>
      <c r="P16">
        <f t="shared" si="2"/>
        <v>7.083173690779712</v>
      </c>
      <c r="Q16">
        <f t="shared" si="3"/>
        <v>0.94409723756243358</v>
      </c>
      <c r="R16">
        <f t="shared" si="0"/>
        <v>3.9328807243710261E-2</v>
      </c>
      <c r="S16">
        <f t="shared" si="1"/>
        <v>7.0438448835360017</v>
      </c>
      <c r="U16" s="8"/>
      <c r="V16" s="4"/>
      <c r="W16" s="4"/>
    </row>
    <row r="17" spans="1:23" x14ac:dyDescent="0.25">
      <c r="A17" s="4"/>
      <c r="M17">
        <v>0.13803842599999999</v>
      </c>
      <c r="N17">
        <v>0.49067287199999998</v>
      </c>
      <c r="O17">
        <v>7.2391565389999997</v>
      </c>
      <c r="P17">
        <f t="shared" si="2"/>
        <v>7.2390011077323235</v>
      </c>
      <c r="Q17">
        <f t="shared" si="3"/>
        <v>0.94507521392514449</v>
      </c>
      <c r="R17">
        <f t="shared" si="0"/>
        <v>4.0013890096121871E-2</v>
      </c>
      <c r="S17">
        <f t="shared" si="1"/>
        <v>7.1989872176362013</v>
      </c>
      <c r="U17" s="4"/>
      <c r="V17" s="4"/>
      <c r="W17" s="4"/>
    </row>
    <row r="18" spans="1:23" x14ac:dyDescent="0.25">
      <c r="A18" t="s">
        <v>28</v>
      </c>
      <c r="M18">
        <v>0.14125375400000001</v>
      </c>
      <c r="N18">
        <v>0.51270326200000005</v>
      </c>
      <c r="O18">
        <v>7.3985891930000003</v>
      </c>
      <c r="P18">
        <f t="shared" si="2"/>
        <v>7.3984301412729963</v>
      </c>
      <c r="Q18">
        <f t="shared" si="3"/>
        <v>0.94609342809231389</v>
      </c>
      <c r="R18">
        <f t="shared" si="0"/>
        <v>4.0710906701904748E-2</v>
      </c>
      <c r="S18">
        <f t="shared" si="1"/>
        <v>7.3577192345710918</v>
      </c>
      <c r="U18" s="4"/>
      <c r="V18" s="4"/>
      <c r="W18" s="4"/>
    </row>
    <row r="19" spans="1:23" x14ac:dyDescent="0.25">
      <c r="A19" t="s">
        <v>29</v>
      </c>
      <c r="B19">
        <f>MAX(B12*(4.25/B14+0.625),B12*1.1)</f>
        <v>204.9430441275</v>
      </c>
      <c r="C19" t="s">
        <v>22</v>
      </c>
      <c r="M19">
        <v>0.14454397699999999</v>
      </c>
      <c r="N19">
        <v>0.53582078600000005</v>
      </c>
      <c r="O19">
        <v>7.5617180949999998</v>
      </c>
      <c r="P19">
        <f t="shared" si="2"/>
        <v>7.5615553384818979</v>
      </c>
      <c r="Q19">
        <f t="shared" si="3"/>
        <v>0.94715563202676478</v>
      </c>
      <c r="R19">
        <f t="shared" si="0"/>
        <v>4.1420064978923692E-2</v>
      </c>
      <c r="S19">
        <f t="shared" si="1"/>
        <v>7.5201352735029738</v>
      </c>
      <c r="U19" s="4"/>
      <c r="V19" s="4"/>
      <c r="W19" s="4"/>
    </row>
    <row r="20" spans="1:23" x14ac:dyDescent="0.25">
      <c r="M20">
        <v>0.14791083899999999</v>
      </c>
      <c r="N20">
        <v>0.56004634799999997</v>
      </c>
      <c r="O20">
        <v>7.7286413520000004</v>
      </c>
      <c r="P20">
        <f t="shared" si="2"/>
        <v>7.7284748043952867</v>
      </c>
      <c r="Q20">
        <f t="shared" si="3"/>
        <v>0.94826598517107641</v>
      </c>
      <c r="R20">
        <f t="shared" si="0"/>
        <v>4.2141576313469042E-2</v>
      </c>
      <c r="S20">
        <f t="shared" si="1"/>
        <v>7.6863332280818177</v>
      </c>
      <c r="U20" s="4"/>
      <c r="V20" s="4"/>
      <c r="W20" s="4"/>
    </row>
    <row r="21" spans="1:23" x14ac:dyDescent="0.25">
      <c r="A21" t="s">
        <v>30</v>
      </c>
      <c r="M21">
        <v>0.15135612500000001</v>
      </c>
      <c r="N21">
        <v>0.58539887800000001</v>
      </c>
      <c r="O21">
        <v>7.8994608409999998</v>
      </c>
      <c r="P21">
        <f t="shared" si="2"/>
        <v>7.89929041400325</v>
      </c>
      <c r="Q21">
        <f t="shared" si="3"/>
        <v>0.94942854328994009</v>
      </c>
      <c r="R21">
        <f t="shared" si="0"/>
        <v>4.287565585610089E-2</v>
      </c>
      <c r="S21">
        <f t="shared" si="1"/>
        <v>7.8564147581471495</v>
      </c>
      <c r="U21" s="4"/>
      <c r="V21" s="4"/>
      <c r="W21" s="4"/>
    </row>
    <row r="22" spans="1:23" x14ac:dyDescent="0.25">
      <c r="A22" t="s">
        <v>31</v>
      </c>
      <c r="B22" s="2">
        <f>4*10^-9</f>
        <v>4.0000000000000002E-9</v>
      </c>
      <c r="C22" t="s">
        <v>32</v>
      </c>
      <c r="M22">
        <v>0.154881662</v>
      </c>
      <c r="N22">
        <v>0.61189501099999999</v>
      </c>
      <c r="O22">
        <v>8.0742824340000006</v>
      </c>
      <c r="P22">
        <f t="shared" si="2"/>
        <v>8.0741080372485889</v>
      </c>
      <c r="Q22">
        <f t="shared" si="3"/>
        <v>0.95064756472381129</v>
      </c>
      <c r="R22">
        <f t="shared" si="0"/>
        <v>4.3622522594861761E-2</v>
      </c>
      <c r="S22">
        <f t="shared" si="1"/>
        <v>8.0304855146537264</v>
      </c>
      <c r="U22" s="4"/>
      <c r="V22" s="4"/>
      <c r="W22" s="4"/>
    </row>
    <row r="23" spans="1:23" x14ac:dyDescent="0.25">
      <c r="A23" t="s">
        <v>33</v>
      </c>
      <c r="B23" s="4">
        <f>B25/10^9</f>
        <v>1.4080760623308449E-7</v>
      </c>
      <c r="C23" t="s">
        <v>32</v>
      </c>
      <c r="M23">
        <v>0.15848931899999999</v>
      </c>
      <c r="N23">
        <v>0.63954873300000004</v>
      </c>
      <c r="O23">
        <v>8.2532162309999997</v>
      </c>
      <c r="P23">
        <f t="shared" si="2"/>
        <v>8.253037772026806</v>
      </c>
      <c r="Q23">
        <f t="shared" si="3"/>
        <v>0.95192774210437114</v>
      </c>
      <c r="R23">
        <f t="shared" si="0"/>
        <v>4.4382399214601014E-2</v>
      </c>
      <c r="S23">
        <f t="shared" si="1"/>
        <v>8.2086553728122045</v>
      </c>
      <c r="U23" s="4"/>
      <c r="V23" s="4"/>
      <c r="W23" s="4"/>
    </row>
    <row r="24" spans="1:23" x14ac:dyDescent="0.25">
      <c r="A24" t="s">
        <v>34</v>
      </c>
      <c r="B24" s="4">
        <f>B26/10^9</f>
        <v>9.2548860730641381E-8</v>
      </c>
      <c r="C24" t="s">
        <v>32</v>
      </c>
      <c r="M24">
        <v>0.16218100999999999</v>
      </c>
      <c r="N24">
        <v>0.66838322400000005</v>
      </c>
      <c r="O24">
        <v>8.4363634059999999</v>
      </c>
      <c r="P24">
        <f t="shared" si="2"/>
        <v>8.436180790182739</v>
      </c>
      <c r="Q24">
        <f t="shared" si="3"/>
        <v>0.95320441587452898</v>
      </c>
      <c r="R24">
        <f t="shared" si="0"/>
        <v>4.5155512586234813E-2</v>
      </c>
      <c r="S24">
        <f t="shared" si="1"/>
        <v>8.3910252775965048</v>
      </c>
      <c r="U24" s="4"/>
      <c r="V24" s="4"/>
      <c r="W24" s="4"/>
    </row>
    <row r="25" spans="1:23" x14ac:dyDescent="0.25">
      <c r="A25" t="s">
        <v>33</v>
      </c>
      <c r="B25" s="5">
        <v>140.8076062330845</v>
      </c>
      <c r="C25" t="s">
        <v>53</v>
      </c>
      <c r="D25" t="s">
        <v>50</v>
      </c>
      <c r="M25">
        <v>0.16595869099999999</v>
      </c>
      <c r="N25">
        <v>0.69847062199999999</v>
      </c>
      <c r="O25">
        <v>8.6237724030000003</v>
      </c>
      <c r="P25">
        <f t="shared" si="2"/>
        <v>8.6235855335139338</v>
      </c>
      <c r="Q25">
        <f t="shared" si="3"/>
        <v>0.95419970885171868</v>
      </c>
      <c r="R25">
        <f t="shared" si="0"/>
        <v>4.5942092992137563E-2</v>
      </c>
      <c r="S25">
        <f t="shared" si="1"/>
        <v>8.5776434405217969</v>
      </c>
      <c r="U25" s="4"/>
      <c r="V25" s="4"/>
      <c r="W25" s="4"/>
    </row>
    <row r="26" spans="1:23" x14ac:dyDescent="0.25">
      <c r="A26" s="10" t="s">
        <v>34</v>
      </c>
      <c r="B26" s="11">
        <v>92.54886073064138</v>
      </c>
      <c r="C26" s="12" t="s">
        <v>53</v>
      </c>
      <c r="D26" t="s">
        <v>50</v>
      </c>
      <c r="M26">
        <v>0.169824365</v>
      </c>
      <c r="N26">
        <v>0.729901358</v>
      </c>
      <c r="O26">
        <v>8.8154723480000001</v>
      </c>
      <c r="P26">
        <f t="shared" si="2"/>
        <v>8.8152811257650097</v>
      </c>
      <c r="Q26">
        <f t="shared" si="3"/>
        <v>0.95482927693053987</v>
      </c>
      <c r="R26">
        <f t="shared" si="0"/>
        <v>4.6742375028124859E-2</v>
      </c>
      <c r="S26">
        <f t="shared" si="1"/>
        <v>8.7685387507368855</v>
      </c>
      <c r="U26" s="4"/>
      <c r="V26" s="4"/>
      <c r="W26" s="4"/>
    </row>
    <row r="27" spans="1:23" x14ac:dyDescent="0.25">
      <c r="A27" s="1" t="s">
        <v>35</v>
      </c>
      <c r="B27">
        <f>B31*B2*B24</f>
        <v>3.8078951101040208E-28</v>
      </c>
      <c r="C27" t="s">
        <v>39</v>
      </c>
      <c r="M27">
        <v>0.173780083</v>
      </c>
      <c r="N27">
        <v>0.76277327500000003</v>
      </c>
      <c r="O27">
        <v>9.0114847400000002</v>
      </c>
      <c r="P27">
        <f t="shared" si="2"/>
        <v>9.0112890636265419</v>
      </c>
      <c r="Q27">
        <f t="shared" si="3"/>
        <v>0.95507534625189494</v>
      </c>
      <c r="R27">
        <f t="shared" si="0"/>
        <v>4.7556597652262257E-2</v>
      </c>
      <c r="S27">
        <f t="shared" si="1"/>
        <v>8.9637324659742799</v>
      </c>
      <c r="U27" s="8"/>
      <c r="V27" s="4"/>
      <c r="W27" s="4"/>
    </row>
    <row r="28" spans="1:23" x14ac:dyDescent="0.25">
      <c r="A28" t="s">
        <v>36</v>
      </c>
      <c r="B28">
        <f>4*PI()*B8/LN(0.6*B23^0.6*B24^0.4/B22)</f>
        <v>4.9089916120490578E-3</v>
      </c>
      <c r="C28" t="s">
        <v>38</v>
      </c>
      <c r="M28">
        <v>0.17782794099999999</v>
      </c>
      <c r="N28">
        <v>0.79719222599999995</v>
      </c>
      <c r="O28">
        <v>9.2118225200000001</v>
      </c>
      <c r="P28">
        <f t="shared" si="2"/>
        <v>9.211622285738434</v>
      </c>
      <c r="Q28">
        <f t="shared" si="3"/>
        <v>0.95492009241172959</v>
      </c>
      <c r="R28">
        <f t="shared" si="0"/>
        <v>4.8385003414160882E-2</v>
      </c>
      <c r="S28">
        <f t="shared" si="1"/>
        <v>9.1632372823242729</v>
      </c>
      <c r="U28" s="4"/>
      <c r="V28" s="4"/>
      <c r="W28" s="4"/>
    </row>
    <row r="29" spans="1:23" x14ac:dyDescent="0.25">
      <c r="A29" s="1" t="s">
        <v>15</v>
      </c>
      <c r="B29">
        <f>B30/((PI()/4)*B22^2)</f>
        <v>7114225956207721</v>
      </c>
      <c r="C29" t="s">
        <v>37</v>
      </c>
      <c r="M29">
        <v>0.181970086</v>
      </c>
      <c r="N29">
        <v>0.83327271700000005</v>
      </c>
      <c r="O29">
        <v>9.4164890640000003</v>
      </c>
      <c r="P29">
        <f t="shared" si="2"/>
        <v>9.4162841656831642</v>
      </c>
      <c r="Q29">
        <f t="shared" si="3"/>
        <v>0.9543434091368671</v>
      </c>
      <c r="R29">
        <f t="shared" si="0"/>
        <v>4.9227839535292868E-2</v>
      </c>
      <c r="S29">
        <f t="shared" si="1"/>
        <v>9.3670563261478712</v>
      </c>
      <c r="U29" s="8"/>
      <c r="V29" s="4"/>
      <c r="W29" s="4"/>
    </row>
    <row r="30" spans="1:23" x14ac:dyDescent="0.25">
      <c r="A30" s="6" t="s">
        <v>3</v>
      </c>
      <c r="B30">
        <f>B7</f>
        <v>8.9399999999999993E-2</v>
      </c>
      <c r="M30">
        <v>0.186208714</v>
      </c>
      <c r="N30">
        <v>0.87113859699999996</v>
      </c>
      <c r="O30">
        <v>9.6254770809999997</v>
      </c>
      <c r="P30">
        <f t="shared" si="2"/>
        <v>9.6252674099880355</v>
      </c>
      <c r="Q30">
        <f t="shared" si="3"/>
        <v>0.95332473073184276</v>
      </c>
      <c r="R30">
        <f t="shared" si="0"/>
        <v>5.0085357337064339E-2</v>
      </c>
      <c r="S30">
        <f t="shared" si="1"/>
        <v>9.5751820526509714</v>
      </c>
      <c r="U30" s="8"/>
      <c r="V30" s="4"/>
      <c r="W30" s="4"/>
    </row>
    <row r="31" spans="1:23" x14ac:dyDescent="0.25">
      <c r="A31" s="1" t="s">
        <v>40</v>
      </c>
      <c r="B31">
        <f>1.38*10^-23</f>
        <v>1.3800000000000001E-23</v>
      </c>
      <c r="C31" t="s">
        <v>41</v>
      </c>
      <c r="M31">
        <v>0.19054607200000001</v>
      </c>
      <c r="N31">
        <v>0.91092380399999995</v>
      </c>
      <c r="O31">
        <v>9.8387674230000002</v>
      </c>
      <c r="P31">
        <f t="shared" si="2"/>
        <v>9.8385528681229282</v>
      </c>
      <c r="Q31">
        <f t="shared" si="3"/>
        <v>0.9518420019515762</v>
      </c>
      <c r="R31">
        <f t="shared" si="0"/>
        <v>5.0957812489163958E-2</v>
      </c>
      <c r="S31">
        <f t="shared" si="1"/>
        <v>9.7875950556337639</v>
      </c>
      <c r="U31" s="8"/>
      <c r="V31" s="4"/>
      <c r="W31" s="4"/>
    </row>
    <row r="32" spans="1:23" x14ac:dyDescent="0.25">
      <c r="A32" s="1" t="s">
        <v>49</v>
      </c>
      <c r="B32" s="2">
        <f>S604</f>
        <v>267.43875033640745</v>
      </c>
      <c r="C32" t="s">
        <v>22</v>
      </c>
      <c r="D32" t="s">
        <v>51</v>
      </c>
      <c r="M32">
        <v>0.19498446</v>
      </c>
      <c r="N32">
        <v>0.95277316899999998</v>
      </c>
      <c r="O32">
        <v>10.05632778</v>
      </c>
      <c r="P32">
        <f t="shared" si="2"/>
        <v>10.05610822749804</v>
      </c>
      <c r="Q32">
        <f t="shared" si="3"/>
        <v>0.94987154536680496</v>
      </c>
      <c r="R32">
        <f t="shared" si="0"/>
        <v>5.1845465247937081E-2</v>
      </c>
      <c r="S32">
        <f t="shared" si="1"/>
        <v>10.004262762250104</v>
      </c>
      <c r="U32" s="8"/>
      <c r="V32" s="4"/>
      <c r="W32" s="4"/>
    </row>
    <row r="33" spans="1:23" x14ac:dyDescent="0.25">
      <c r="M33">
        <v>0.199526231</v>
      </c>
      <c r="N33">
        <v>0.99684327900000003</v>
      </c>
      <c r="O33">
        <v>10.278111279999999</v>
      </c>
      <c r="P33">
        <f t="shared" si="2"/>
        <v>10.277886613463894</v>
      </c>
      <c r="Q33">
        <f t="shared" si="3"/>
        <v>0.94738845385157067</v>
      </c>
      <c r="R33">
        <f t="shared" si="0"/>
        <v>5.2748580288464172E-2</v>
      </c>
      <c r="S33">
        <f t="shared" si="1"/>
        <v>10.22513803317543</v>
      </c>
      <c r="U33" s="4"/>
      <c r="V33" s="4"/>
      <c r="W33" s="4"/>
    </row>
    <row r="34" spans="1:23" x14ac:dyDescent="0.25">
      <c r="A34" t="s">
        <v>42</v>
      </c>
      <c r="M34">
        <v>0.20417379399999999</v>
      </c>
      <c r="N34">
        <v>1.0432775809999999</v>
      </c>
      <c r="O34">
        <v>10.504092290000001</v>
      </c>
      <c r="P34">
        <f t="shared" si="2"/>
        <v>10.503862390307956</v>
      </c>
      <c r="Q34">
        <f t="shared" si="3"/>
        <v>0.94452012003432251</v>
      </c>
      <c r="R34">
        <f t="shared" si="0"/>
        <v>5.3667427132199012E-2</v>
      </c>
      <c r="S34">
        <f t="shared" si="1"/>
        <v>10.450194963175758</v>
      </c>
      <c r="U34" s="4"/>
      <c r="V34" s="4"/>
      <c r="W34" s="4"/>
    </row>
    <row r="35" spans="1:23" x14ac:dyDescent="0.25">
      <c r="A35" t="s">
        <v>29</v>
      </c>
      <c r="B35">
        <f>(B36^3/(3+B36^3)*9.75*B31*B2/B36^1.8/B24^3)+(3/(3+B36^3)*28/5/PI()*B30*B31*B2/B22^2/B36/B24)</f>
        <v>146.71360884037639</v>
      </c>
      <c r="C35" t="s">
        <v>22</v>
      </c>
      <c r="M35">
        <v>0.20892961299999999</v>
      </c>
      <c r="N35">
        <v>1.092122606</v>
      </c>
      <c r="O35">
        <v>10.734387330000001</v>
      </c>
      <c r="P35">
        <f t="shared" si="2"/>
        <v>10.734152075255762</v>
      </c>
      <c r="Q35">
        <f t="shared" si="3"/>
        <v>0.94187195742844076</v>
      </c>
      <c r="R35">
        <f t="shared" si="0"/>
        <v>5.4602279774303986E-2</v>
      </c>
      <c r="S35">
        <f t="shared" si="1"/>
        <v>10.679549795481458</v>
      </c>
      <c r="U35" s="4"/>
      <c r="V35" s="4"/>
      <c r="W35" s="4"/>
    </row>
    <row r="36" spans="1:23" x14ac:dyDescent="0.25">
      <c r="A36" s="13" t="s">
        <v>43</v>
      </c>
      <c r="B36" s="12">
        <f>B23/B24</f>
        <v>1.5214407300258148</v>
      </c>
      <c r="M36">
        <v>0.21379620899999999</v>
      </c>
      <c r="N36">
        <v>1.1433927829999999</v>
      </c>
      <c r="O36">
        <v>10.96916115</v>
      </c>
      <c r="P36">
        <f t="shared" si="2"/>
        <v>10.968920415468666</v>
      </c>
      <c r="Q36">
        <f t="shared" si="3"/>
        <v>0.93961413999521204</v>
      </c>
      <c r="R36">
        <f t="shared" si="0"/>
        <v>5.5553416906720408E-2</v>
      </c>
      <c r="S36">
        <f t="shared" si="1"/>
        <v>10.913366998561946</v>
      </c>
      <c r="U36" s="8"/>
      <c r="V36" s="4"/>
      <c r="W36" s="4"/>
    </row>
    <row r="37" spans="1:23" x14ac:dyDescent="0.25">
      <c r="A37" s="1" t="s">
        <v>44</v>
      </c>
      <c r="B37" s="4">
        <f>B35-B19</f>
        <v>-58.229435287123607</v>
      </c>
      <c r="C37" t="s">
        <v>22</v>
      </c>
      <c r="D37" t="s">
        <v>51</v>
      </c>
      <c r="M37">
        <v>0.218776162</v>
      </c>
      <c r="N37">
        <v>1.1970934449999999</v>
      </c>
      <c r="O37">
        <v>11.20859316</v>
      </c>
      <c r="P37">
        <f t="shared" si="2"/>
        <v>11.208346818041587</v>
      </c>
      <c r="Q37">
        <f t="shared" si="3"/>
        <v>0.93776761294786903</v>
      </c>
      <c r="R37">
        <f t="shared" si="0"/>
        <v>5.6521122132004872E-2</v>
      </c>
      <c r="S37">
        <f t="shared" si="1"/>
        <v>11.151825695909583</v>
      </c>
      <c r="U37" s="8"/>
      <c r="V37" s="4"/>
      <c r="W37" s="4"/>
    </row>
    <row r="38" spans="1:23" x14ac:dyDescent="0.25">
      <c r="A38" s="1" t="s">
        <v>52</v>
      </c>
      <c r="B38" s="7">
        <f>ABS(B32)+ABS(B37)</f>
        <v>325.66818562353103</v>
      </c>
      <c r="C38" t="s">
        <v>22</v>
      </c>
      <c r="D38" t="s">
        <v>51</v>
      </c>
      <c r="M38">
        <v>0.22387211400000001</v>
      </c>
      <c r="N38">
        <v>1.25321964</v>
      </c>
      <c r="O38">
        <v>11.45287881</v>
      </c>
      <c r="P38">
        <f t="shared" si="2"/>
        <v>11.452626729999636</v>
      </c>
      <c r="Q38">
        <f t="shared" si="3"/>
        <v>0.93635444137426915</v>
      </c>
      <c r="R38">
        <f t="shared" si="0"/>
        <v>5.750568436080309E-2</v>
      </c>
      <c r="S38">
        <f t="shared" si="1"/>
        <v>11.395121045638833</v>
      </c>
      <c r="U38" s="8"/>
      <c r="V38" s="9"/>
      <c r="W38" s="4"/>
    </row>
    <row r="39" spans="1:23" x14ac:dyDescent="0.25">
      <c r="M39">
        <v>0.229086765</v>
      </c>
      <c r="N39">
        <v>1.3117548299999999</v>
      </c>
      <c r="O39">
        <v>11.702231189999999</v>
      </c>
      <c r="P39">
        <f t="shared" si="2"/>
        <v>11.701973238302608</v>
      </c>
      <c r="Q39">
        <f t="shared" si="3"/>
        <v>0.93539951248543163</v>
      </c>
      <c r="R39">
        <f t="shared" si="0"/>
        <v>5.8507396853073164E-2</v>
      </c>
      <c r="S39">
        <f t="shared" si="1"/>
        <v>11.643465841449535</v>
      </c>
      <c r="U39" s="4"/>
      <c r="V39" s="4"/>
      <c r="W39" s="4"/>
    </row>
    <row r="40" spans="1:23" x14ac:dyDescent="0.25">
      <c r="A40" t="s">
        <v>54</v>
      </c>
      <c r="M40">
        <v>0.234422882</v>
      </c>
      <c r="N40">
        <v>1.3726694660000001</v>
      </c>
      <c r="O40">
        <v>11.95688264</v>
      </c>
      <c r="P40">
        <f t="shared" si="2"/>
        <v>11.956618679834868</v>
      </c>
      <c r="Q40">
        <f t="shared" si="3"/>
        <v>0.93492770852184248</v>
      </c>
      <c r="R40">
        <f t="shared" si="0"/>
        <v>5.952655876620002E-2</v>
      </c>
      <c r="S40">
        <f t="shared" si="1"/>
        <v>11.897092121068669</v>
      </c>
      <c r="U40" s="4"/>
      <c r="V40" s="4"/>
      <c r="W40" s="4"/>
    </row>
    <row r="41" spans="1:23" x14ac:dyDescent="0.25">
      <c r="A41" t="s">
        <v>55</v>
      </c>
      <c r="B41">
        <f>(B14/0.317)^(1/0.82)*B23</f>
        <v>4.7934591389168934E-6</v>
      </c>
      <c r="C41" t="s">
        <v>32</v>
      </c>
      <c r="M41">
        <v>0.239883292</v>
      </c>
      <c r="N41">
        <v>1.435919435</v>
      </c>
      <c r="O41">
        <v>12.217086589999999</v>
      </c>
      <c r="P41">
        <f t="shared" si="2"/>
        <v>12.216816481413208</v>
      </c>
      <c r="Q41">
        <f t="shared" si="3"/>
        <v>0.93496717281194786</v>
      </c>
      <c r="R41">
        <f t="shared" si="0"/>
        <v>6.0563473618703151E-2</v>
      </c>
      <c r="S41">
        <f t="shared" si="1"/>
        <v>12.156253007794504</v>
      </c>
      <c r="U41" s="4"/>
      <c r="V41" s="4"/>
      <c r="W41" s="4"/>
    </row>
    <row r="42" spans="1:23" x14ac:dyDescent="0.25">
      <c r="A42" s="10" t="s">
        <v>55</v>
      </c>
      <c r="B42" s="14">
        <f>B41*10^6</f>
        <v>4.7934591389168935</v>
      </c>
      <c r="C42" s="15" t="s">
        <v>56</v>
      </c>
      <c r="M42">
        <v>0.245470892</v>
      </c>
      <c r="N42">
        <v>1.5014443609999999</v>
      </c>
      <c r="O42">
        <v>12.483119500000001</v>
      </c>
      <c r="P42">
        <f t="shared" si="2"/>
        <v>12.482843099775609</v>
      </c>
      <c r="Q42">
        <f t="shared" si="3"/>
        <v>0.93554611934647292</v>
      </c>
      <c r="R42">
        <f t="shared" si="0"/>
        <v>6.1618451005183331E-2</v>
      </c>
      <c r="S42">
        <f t="shared" si="1"/>
        <v>12.421224648770426</v>
      </c>
      <c r="U42" s="4"/>
      <c r="V42" s="4"/>
      <c r="W42" s="8"/>
    </row>
    <row r="43" spans="1:23" x14ac:dyDescent="0.25">
      <c r="A43" t="s">
        <v>61</v>
      </c>
      <c r="B43">
        <f>B41/B23</f>
        <v>34.042615077072526</v>
      </c>
      <c r="M43">
        <v>0.25118864299999999</v>
      </c>
      <c r="N43">
        <v>1.5691657560000001</v>
      </c>
      <c r="O43">
        <v>12.755283009999999</v>
      </c>
      <c r="P43">
        <f t="shared" si="2"/>
        <v>12.755000171587982</v>
      </c>
      <c r="Q43">
        <f t="shared" si="3"/>
        <v>0.93669579654240565</v>
      </c>
      <c r="R43">
        <f t="shared" si="0"/>
        <v>6.2691805255815816E-2</v>
      </c>
      <c r="S43">
        <f t="shared" si="1"/>
        <v>12.692308366332167</v>
      </c>
      <c r="U43" s="4"/>
      <c r="V43" s="4"/>
      <c r="W43" s="4"/>
    </row>
    <row r="44" spans="1:23" x14ac:dyDescent="0.25">
      <c r="M44">
        <v>0.25703957799999999</v>
      </c>
      <c r="N44">
        <v>1.6390391449999999</v>
      </c>
      <c r="O44">
        <v>13.033856350000001</v>
      </c>
      <c r="P44">
        <f t="shared" si="2"/>
        <v>13.033566923435172</v>
      </c>
      <c r="Q44">
        <f t="shared" si="3"/>
        <v>0.93828176613377323</v>
      </c>
      <c r="R44">
        <f t="shared" si="0"/>
        <v>6.3783856745307788E-2</v>
      </c>
      <c r="S44">
        <f t="shared" si="1"/>
        <v>12.969783066689864</v>
      </c>
      <c r="U44" s="4"/>
      <c r="V44" s="4"/>
      <c r="W44" s="4"/>
    </row>
    <row r="45" spans="1:23" x14ac:dyDescent="0.25">
      <c r="A45" t="s">
        <v>57</v>
      </c>
      <c r="M45">
        <v>0.26302679899999998</v>
      </c>
      <c r="N45">
        <v>1.7112296520000001</v>
      </c>
      <c r="O45">
        <v>13.318935010000001</v>
      </c>
      <c r="P45">
        <f t="shared" si="2"/>
        <v>13.318638841824326</v>
      </c>
      <c r="Q45">
        <f t="shared" si="3"/>
        <v>0.9396556024048387</v>
      </c>
      <c r="R45">
        <f t="shared" si="0"/>
        <v>6.4894931119722138E-2</v>
      </c>
      <c r="S45">
        <f t="shared" si="1"/>
        <v>13.253743910704603</v>
      </c>
      <c r="U45" s="4"/>
      <c r="V45" s="4"/>
      <c r="W45" s="4"/>
    </row>
    <row r="46" spans="1:23" x14ac:dyDescent="0.25">
      <c r="A46" s="1" t="s">
        <v>58</v>
      </c>
      <c r="B46">
        <f>4*B41^3*B24*B8/(B23*PI()*B31*B2*LN(B23^0.6*B24^0.4/B22))</f>
        <v>7.433827248938063</v>
      </c>
      <c r="C46" t="s">
        <v>26</v>
      </c>
      <c r="M46">
        <v>0.26915348</v>
      </c>
      <c r="N46">
        <v>1.785975992</v>
      </c>
      <c r="O46">
        <v>13.610556600000001</v>
      </c>
      <c r="P46">
        <f t="shared" si="2"/>
        <v>13.61025353318152</v>
      </c>
      <c r="Q46">
        <f t="shared" si="3"/>
        <v>0.94063732368771968</v>
      </c>
      <c r="R46">
        <f t="shared" si="0"/>
        <v>6.6025359651597698E-2</v>
      </c>
      <c r="S46">
        <f t="shared" si="1"/>
        <v>13.544228173529923</v>
      </c>
      <c r="U46" s="8"/>
      <c r="V46" s="4"/>
      <c r="W46" s="4"/>
    </row>
    <row r="47" spans="1:23" x14ac:dyDescent="0.25">
      <c r="A47" s="1" t="s">
        <v>59</v>
      </c>
      <c r="B47">
        <f>(B16/0.484/B46^0.37)^(1/0.63)</f>
        <v>0.24288818592595449</v>
      </c>
      <c r="C47" t="s">
        <v>26</v>
      </c>
      <c r="M47">
        <v>0.27542286999999999</v>
      </c>
      <c r="N47">
        <v>1.863542037</v>
      </c>
      <c r="O47">
        <v>13.908746020000001</v>
      </c>
      <c r="P47">
        <f t="shared" si="2"/>
        <v>13.908435893848381</v>
      </c>
      <c r="Q47">
        <f t="shared" si="3"/>
        <v>0.94120776606027734</v>
      </c>
      <c r="R47">
        <f t="shared" si="0"/>
        <v>6.7175479581017897E-2</v>
      </c>
      <c r="S47">
        <f t="shared" si="1"/>
        <v>13.841260414267364</v>
      </c>
      <c r="U47" s="8"/>
      <c r="V47" s="4"/>
      <c r="W47" s="4"/>
    </row>
    <row r="48" spans="1:23" x14ac:dyDescent="0.25">
      <c r="A48" s="13" t="s">
        <v>36</v>
      </c>
      <c r="B48" s="12">
        <f>B47/B46</f>
        <v>3.2673369691319037E-2</v>
      </c>
      <c r="M48">
        <v>0.28183829300000002</v>
      </c>
      <c r="N48">
        <v>1.9442191010000001</v>
      </c>
      <c r="O48">
        <v>14.213513969999999</v>
      </c>
      <c r="P48">
        <f t="shared" si="2"/>
        <v>14.213196620082082</v>
      </c>
      <c r="Q48">
        <f t="shared" si="3"/>
        <v>0.94134705129438245</v>
      </c>
      <c r="R48">
        <f t="shared" si="0"/>
        <v>6.8345633897327146E-2</v>
      </c>
      <c r="S48">
        <f t="shared" si="1"/>
        <v>14.144850986184755</v>
      </c>
      <c r="U48" s="8"/>
      <c r="V48" s="4"/>
      <c r="W48" s="4"/>
    </row>
    <row r="49" spans="1:19" x14ac:dyDescent="0.25">
      <c r="M49">
        <v>0.28840315</v>
      </c>
      <c r="N49">
        <v>2.0283284190000002</v>
      </c>
      <c r="O49">
        <v>14.524855260000001</v>
      </c>
      <c r="P49">
        <f t="shared" si="2"/>
        <v>14.524530518053101</v>
      </c>
      <c r="Q49">
        <f t="shared" si="3"/>
        <v>0.94103397356761909</v>
      </c>
      <c r="R49">
        <f t="shared" si="0"/>
        <v>6.9536171487889431E-2</v>
      </c>
      <c r="S49">
        <f t="shared" si="1"/>
        <v>14.454994346565211</v>
      </c>
    </row>
    <row r="50" spans="1:19" x14ac:dyDescent="0.25">
      <c r="A50" t="s">
        <v>62</v>
      </c>
      <c r="B50">
        <f>2*PI()*B8/LN((B23^0.6*B24^0.4)/B22)</f>
        <v>2.0849904199051199E-3</v>
      </c>
      <c r="C50" t="s">
        <v>5</v>
      </c>
      <c r="M50">
        <v>0.29512092299999998</v>
      </c>
      <c r="N50">
        <v>2.11622383</v>
      </c>
      <c r="O50">
        <v>14.842747040000001</v>
      </c>
      <c r="P50">
        <f t="shared" si="2"/>
        <v>14.842414733840704</v>
      </c>
      <c r="Q50">
        <f t="shared" si="3"/>
        <v>0.94024583594797495</v>
      </c>
      <c r="R50">
        <f t="shared" si="0"/>
        <v>7.0747447639293748E-2</v>
      </c>
      <c r="S50">
        <f t="shared" si="1"/>
        <v>14.77166728620141</v>
      </c>
    </row>
    <row r="51" spans="1:19" x14ac:dyDescent="0.25">
      <c r="A51" t="s">
        <v>63</v>
      </c>
      <c r="B51">
        <f>B31*B2/B50</f>
        <v>1.9733759736830035E-18</v>
      </c>
      <c r="C51" t="s">
        <v>64</v>
      </c>
      <c r="M51">
        <v>0.30199517199999998</v>
      </c>
      <c r="N51">
        <v>2.208294676</v>
      </c>
      <c r="O51">
        <v>15.16714679</v>
      </c>
      <c r="P51">
        <f t="shared" si="2"/>
        <v>15.166806743436329</v>
      </c>
      <c r="Q51">
        <f t="shared" si="3"/>
        <v>0.9389590817993908</v>
      </c>
      <c r="R51">
        <f t="shared" si="0"/>
        <v>7.1979823267899312E-2</v>
      </c>
      <c r="S51">
        <f t="shared" si="1"/>
        <v>15.09482692016843</v>
      </c>
    </row>
    <row r="52" spans="1:19" x14ac:dyDescent="0.25">
      <c r="A52" s="1" t="s">
        <v>58</v>
      </c>
      <c r="B52">
        <f>2*B41^3/(PI()^2*B36*B51)</f>
        <v>7.4338272489380612</v>
      </c>
      <c r="C52" t="s">
        <v>26</v>
      </c>
      <c r="M52">
        <v>0.30902954300000002</v>
      </c>
      <c r="N52">
        <v>2.3049689400000002</v>
      </c>
      <c r="O52">
        <v>15.49799026</v>
      </c>
      <c r="P52">
        <f t="shared" si="2"/>
        <v>15.497642292734582</v>
      </c>
      <c r="Q52">
        <f t="shared" si="3"/>
        <v>0.93714798359347307</v>
      </c>
      <c r="R52">
        <f t="shared" si="0"/>
        <v>7.3233666129654526E-2</v>
      </c>
      <c r="S52">
        <f t="shared" si="1"/>
        <v>15.424408626604928</v>
      </c>
    </row>
    <row r="53" spans="1:19" x14ac:dyDescent="0.25">
      <c r="M53">
        <v>0.31622776600000002</v>
      </c>
      <c r="N53">
        <v>2.4067166430000002</v>
      </c>
      <c r="O53">
        <v>15.835189059999999</v>
      </c>
      <c r="P53">
        <f t="shared" si="2"/>
        <v>15.834832987535483</v>
      </c>
      <c r="Q53">
        <f t="shared" si="3"/>
        <v>0.93478543031255545</v>
      </c>
      <c r="R53">
        <f t="shared" si="0"/>
        <v>7.4509350219193041E-2</v>
      </c>
      <c r="S53">
        <f t="shared" si="1"/>
        <v>15.76032363731629</v>
      </c>
    </row>
    <row r="54" spans="1:19" x14ac:dyDescent="0.25">
      <c r="M54">
        <v>0.32359365699999998</v>
      </c>
      <c r="N54">
        <v>2.5139807790000002</v>
      </c>
      <c r="O54">
        <v>16.178669299999999</v>
      </c>
      <c r="P54">
        <f t="shared" si="2"/>
        <v>16.178304933542218</v>
      </c>
      <c r="Q54">
        <f t="shared" si="3"/>
        <v>0.93195296003095851</v>
      </c>
      <c r="R54">
        <f t="shared" si="0"/>
        <v>7.5807255889931771E-2</v>
      </c>
      <c r="S54">
        <f t="shared" si="1"/>
        <v>16.102497677652288</v>
      </c>
    </row>
    <row r="55" spans="1:19" x14ac:dyDescent="0.25">
      <c r="M55">
        <v>0.33113112099999997</v>
      </c>
      <c r="N55">
        <v>2.6269424890000002</v>
      </c>
      <c r="O55">
        <v>16.528503539999999</v>
      </c>
      <c r="P55">
        <f t="shared" si="2"/>
        <v>16.528130686357752</v>
      </c>
      <c r="Q55">
        <f t="shared" si="3"/>
        <v>0.92907219200696989</v>
      </c>
      <c r="R55">
        <f t="shared" si="0"/>
        <v>7.7127770142540991E-2</v>
      </c>
      <c r="S55">
        <f t="shared" si="1"/>
        <v>16.451002916215209</v>
      </c>
    </row>
    <row r="56" spans="1:19" x14ac:dyDescent="0.25">
      <c r="M56">
        <v>0.33884415600000001</v>
      </c>
      <c r="N56">
        <v>2.745704827</v>
      </c>
      <c r="O56">
        <v>16.884806579999999</v>
      </c>
      <c r="P56">
        <f t="shared" si="2"/>
        <v>16.884425041480345</v>
      </c>
      <c r="Q56">
        <f t="shared" si="3"/>
        <v>0.92625378329986841</v>
      </c>
      <c r="R56">
        <f t="shared" si="0"/>
        <v>7.847128707494265E-2</v>
      </c>
      <c r="S56">
        <f t="shared" si="1"/>
        <v>16.805953754405401</v>
      </c>
    </row>
    <row r="57" spans="1:19" x14ac:dyDescent="0.25">
      <c r="M57">
        <v>0.34673684999999999</v>
      </c>
      <c r="N57">
        <v>2.8703589479999998</v>
      </c>
      <c r="O57">
        <v>17.247697500000001</v>
      </c>
      <c r="P57">
        <f t="shared" si="2"/>
        <v>17.247307074306899</v>
      </c>
      <c r="Q57">
        <f t="shared" si="3"/>
        <v>0.92350196856858702</v>
      </c>
      <c r="R57">
        <f t="shared" si="0"/>
        <v>7.9838207105614983E-2</v>
      </c>
      <c r="S57">
        <f t="shared" si="1"/>
        <v>17.167468867201283</v>
      </c>
    </row>
    <row r="58" spans="1:19" x14ac:dyDescent="0.25">
      <c r="M58">
        <v>0.35481338899999998</v>
      </c>
      <c r="N58">
        <v>3.0009822279999998</v>
      </c>
      <c r="O58">
        <v>17.61730008</v>
      </c>
      <c r="P58">
        <f t="shared" si="2"/>
        <v>17.616900560123987</v>
      </c>
      <c r="Q58">
        <f t="shared" si="3"/>
        <v>0.92082069847711034</v>
      </c>
      <c r="R58">
        <f t="shared" si="0"/>
        <v>8.1228938109795451E-2</v>
      </c>
      <c r="S58">
        <f t="shared" si="1"/>
        <v>17.535671622014192</v>
      </c>
    </row>
    <row r="59" spans="1:19" x14ac:dyDescent="0.25">
      <c r="M59">
        <v>0.36307805500000001</v>
      </c>
      <c r="N59">
        <v>3.1376362109999998</v>
      </c>
      <c r="O59">
        <v>17.993743219999999</v>
      </c>
      <c r="P59">
        <f t="shared" si="2"/>
        <v>17.993334394110068</v>
      </c>
      <c r="Q59">
        <f t="shared" si="3"/>
        <v>0.91821476504162081</v>
      </c>
      <c r="R59">
        <f t="shared" si="0"/>
        <v>8.2643894807242532E-2</v>
      </c>
      <c r="S59">
        <f t="shared" si="1"/>
        <v>17.910690499302827</v>
      </c>
    </row>
    <row r="60" spans="1:19" x14ac:dyDescent="0.25">
      <c r="M60">
        <v>0.37153522900000002</v>
      </c>
      <c r="N60">
        <v>3.2803643469999999</v>
      </c>
      <c r="O60">
        <v>18.377161439999998</v>
      </c>
      <c r="P60">
        <f t="shared" si="2"/>
        <v>18.376743091332145</v>
      </c>
      <c r="Q60">
        <f t="shared" si="3"/>
        <v>0.91568931462813941</v>
      </c>
      <c r="R60">
        <f t="shared" si="0"/>
        <v>8.4083499017056834E-2</v>
      </c>
      <c r="S60">
        <f t="shared" si="1"/>
        <v>18.292659592315086</v>
      </c>
    </row>
    <row r="61" spans="1:19" x14ac:dyDescent="0.25">
      <c r="M61">
        <v>0.38018939600000001</v>
      </c>
      <c r="N61">
        <v>3.4291895120000002</v>
      </c>
      <c r="O61">
        <v>18.767695410000002</v>
      </c>
      <c r="P61">
        <f t="shared" si="2"/>
        <v>18.767267316740107</v>
      </c>
      <c r="Q61">
        <f t="shared" si="3"/>
        <v>0.91324963702808004</v>
      </c>
      <c r="R61">
        <f t="shared" si="0"/>
        <v>8.554818023886418E-2</v>
      </c>
      <c r="S61">
        <f t="shared" si="1"/>
        <v>18.681719136501243</v>
      </c>
    </row>
    <row r="62" spans="1:19" x14ac:dyDescent="0.25">
      <c r="M62">
        <v>0.38904514499999998</v>
      </c>
      <c r="N62">
        <v>3.5841113</v>
      </c>
      <c r="O62">
        <v>19.165492539999999</v>
      </c>
      <c r="P62">
        <f t="shared" si="2"/>
        <v>19.16505447516673</v>
      </c>
      <c r="Q62">
        <f t="shared" si="3"/>
        <v>0.91090176665741673</v>
      </c>
      <c r="R62">
        <f t="shared" si="0"/>
        <v>8.7038375372529578E-2</v>
      </c>
      <c r="S62">
        <f t="shared" si="1"/>
        <v>19.078016099794201</v>
      </c>
    </row>
    <row r="63" spans="1:19" x14ac:dyDescent="0.25">
      <c r="M63">
        <v>0.39810717099999998</v>
      </c>
      <c r="N63">
        <v>3.7451030520000002</v>
      </c>
      <c r="O63">
        <v>19.570707609999999</v>
      </c>
      <c r="P63">
        <f t="shared" si="2"/>
        <v>19.570259341325453</v>
      </c>
      <c r="Q63">
        <f t="shared" si="3"/>
        <v>0.90865224063827221</v>
      </c>
      <c r="R63">
        <f t="shared" si="0"/>
        <v>8.8554528778421918E-2</v>
      </c>
      <c r="S63">
        <f t="shared" si="1"/>
        <v>19.481704812547033</v>
      </c>
    </row>
    <row r="64" spans="1:19" x14ac:dyDescent="0.25">
      <c r="M64">
        <v>0.40738027799999998</v>
      </c>
      <c r="N64">
        <v>3.9121718269999999</v>
      </c>
      <c r="O64">
        <v>19.983482989999999</v>
      </c>
      <c r="P64">
        <f t="shared" si="2"/>
        <v>19.983024279806973</v>
      </c>
      <c r="Q64">
        <f t="shared" si="3"/>
        <v>0.90646354229082715</v>
      </c>
      <c r="R64">
        <f t="shared" si="0"/>
        <v>9.0097092498869061E-2</v>
      </c>
      <c r="S64">
        <f t="shared" si="1"/>
        <v>19.892927187308103</v>
      </c>
    </row>
    <row r="65" spans="13:19" x14ac:dyDescent="0.25">
      <c r="M65">
        <v>0.41686938299999998</v>
      </c>
      <c r="N65">
        <v>4.0855623750000003</v>
      </c>
      <c r="O65">
        <v>20.403882230000001</v>
      </c>
      <c r="P65">
        <f t="shared" si="2"/>
        <v>20.403412835074743</v>
      </c>
      <c r="Q65">
        <f t="shared" si="3"/>
        <v>0.9041601585747655</v>
      </c>
      <c r="R65">
        <f t="shared" si="0"/>
        <v>9.1666526634289064E-2</v>
      </c>
      <c r="S65">
        <f t="shared" si="1"/>
        <v>20.311746308440455</v>
      </c>
    </row>
    <row r="66" spans="13:19" x14ac:dyDescent="0.25">
      <c r="M66">
        <v>0.42657951900000002</v>
      </c>
      <c r="N66">
        <v>4.2655972760000003</v>
      </c>
      <c r="O66">
        <v>20.831941359999998</v>
      </c>
      <c r="P66">
        <f t="shared" si="2"/>
        <v>20.831461031461604</v>
      </c>
      <c r="Q66">
        <f t="shared" si="3"/>
        <v>0.90169129807513915</v>
      </c>
      <c r="R66">
        <f t="shared" si="0"/>
        <v>9.3263299539688024E-2</v>
      </c>
      <c r="S66">
        <f t="shared" si="1"/>
        <v>20.738197731921915</v>
      </c>
    </row>
    <row r="67" spans="13:19" x14ac:dyDescent="0.25">
      <c r="M67">
        <v>0.43651583199999999</v>
      </c>
      <c r="N67">
        <v>4.4526192360000003</v>
      </c>
      <c r="O67">
        <v>21.267687179999999</v>
      </c>
      <c r="P67">
        <f t="shared" si="2"/>
        <v>21.267195663173169</v>
      </c>
      <c r="Q67">
        <f t="shared" si="3"/>
        <v>0.89904964846397495</v>
      </c>
      <c r="R67">
        <f t="shared" ref="R67:R130" si="4">1/15*$B$29*$B$27*$B$24*($B$28/$B$27)^0.75*1.55377397*M67^0.75</f>
        <v>9.4887887033326485E-2</v>
      </c>
      <c r="S67">
        <f t="shared" si="1"/>
        <v>21.172307776139842</v>
      </c>
    </row>
    <row r="68" spans="13:19" x14ac:dyDescent="0.25">
      <c r="M68">
        <v>0.44668359200000002</v>
      </c>
      <c r="N68">
        <v>4.6469924579999997</v>
      </c>
      <c r="O68">
        <v>21.711136339999999</v>
      </c>
      <c r="P68">
        <f t="shared" si="2"/>
        <v>21.710633374275407</v>
      </c>
      <c r="Q68">
        <f t="shared" si="3"/>
        <v>0.89622667280880908</v>
      </c>
      <c r="R68">
        <f t="shared" si="4"/>
        <v>9.6540773899030083E-2</v>
      </c>
      <c r="S68">
        <f t="shared" ref="S68:S131" si="5">P68-R68</f>
        <v>21.614092600376377</v>
      </c>
    </row>
    <row r="69" spans="13:19" x14ac:dyDescent="0.25">
      <c r="M69">
        <v>0.45708819000000001</v>
      </c>
      <c r="N69">
        <v>4.8491041160000004</v>
      </c>
      <c r="O69">
        <v>22.162294259999999</v>
      </c>
      <c r="P69">
        <f t="shared" ref="P69:P132" si="6">O69-$B$8*M69</f>
        <v>22.161779578698059</v>
      </c>
      <c r="Q69">
        <f t="shared" ref="Q69:Q132" si="7">(LN(P69)-LN(P68))/(LN(M69)-LN(M68))</f>
        <v>0.89321370949099754</v>
      </c>
      <c r="R69">
        <f t="shared" si="4"/>
        <v>9.8222453077901881E-2</v>
      </c>
      <c r="S69">
        <f t="shared" si="5"/>
        <v>22.063557125620157</v>
      </c>
    </row>
    <row r="70" spans="13:19" x14ac:dyDescent="0.25">
      <c r="M70">
        <v>0.46773514100000002</v>
      </c>
      <c r="N70">
        <v>5.0593659290000002</v>
      </c>
      <c r="O70">
        <v>22.621154109999999</v>
      </c>
      <c r="P70">
        <f t="shared" si="6"/>
        <v>22.620627440231232</v>
      </c>
      <c r="Q70">
        <f t="shared" si="7"/>
        <v>0.89000165093787853</v>
      </c>
      <c r="R70">
        <f t="shared" si="4"/>
        <v>9.9933425846052332E-2</v>
      </c>
      <c r="S70">
        <f t="shared" si="5"/>
        <v>22.520694014385178</v>
      </c>
    </row>
    <row r="71" spans="13:19" x14ac:dyDescent="0.25">
      <c r="M71">
        <v>0.47863009200000001</v>
      </c>
      <c r="N71">
        <v>5.2782158470000002</v>
      </c>
      <c r="O71">
        <v>23.08769564</v>
      </c>
      <c r="P71">
        <f t="shared" si="6"/>
        <v>23.087156702516406</v>
      </c>
      <c r="Q71">
        <f t="shared" si="7"/>
        <v>0.88658037102870846</v>
      </c>
      <c r="R71">
        <f t="shared" si="4"/>
        <v>0.10167420277996649</v>
      </c>
      <c r="S71">
        <f t="shared" si="5"/>
        <v>22.985482499736438</v>
      </c>
    </row>
    <row r="72" spans="13:19" x14ac:dyDescent="0.25">
      <c r="M72">
        <v>0.48977881899999998</v>
      </c>
      <c r="N72">
        <v>5.5061198539999996</v>
      </c>
      <c r="O72">
        <v>23.561883869999999</v>
      </c>
      <c r="P72">
        <f t="shared" si="6"/>
        <v>23.561332379049805</v>
      </c>
      <c r="Q72">
        <f t="shared" si="7"/>
        <v>0.88293952309608981</v>
      </c>
      <c r="R72">
        <f t="shared" si="4"/>
        <v>0.10344530294324604</v>
      </c>
      <c r="S72">
        <f t="shared" si="5"/>
        <v>23.457887076106559</v>
      </c>
    </row>
    <row r="73" spans="13:19" x14ac:dyDescent="0.25">
      <c r="M73">
        <v>0.50118723399999998</v>
      </c>
      <c r="N73">
        <v>5.7435739019999996</v>
      </c>
      <c r="O73">
        <v>24.043667750000001</v>
      </c>
      <c r="P73">
        <f t="shared" si="6"/>
        <v>24.043103413174517</v>
      </c>
      <c r="Q73">
        <f t="shared" si="7"/>
        <v>0.87906779350437336</v>
      </c>
      <c r="R73">
        <f t="shared" si="4"/>
        <v>0.1052472546729623</v>
      </c>
      <c r="S73">
        <f t="shared" si="5"/>
        <v>23.937856158501553</v>
      </c>
    </row>
    <row r="74" spans="13:19" x14ac:dyDescent="0.25">
      <c r="M74">
        <v>0.51286138400000003</v>
      </c>
      <c r="N74">
        <v>5.9910584770000002</v>
      </c>
      <c r="O74">
        <v>24.532978570000001</v>
      </c>
      <c r="P74">
        <f t="shared" si="6"/>
        <v>24.532401088081617</v>
      </c>
      <c r="Q74">
        <f t="shared" si="7"/>
        <v>0.87495323641667155</v>
      </c>
      <c r="R74">
        <f t="shared" si="4"/>
        <v>0.10708059508324019</v>
      </c>
      <c r="S74">
        <f t="shared" si="5"/>
        <v>24.425320492998377</v>
      </c>
    </row>
    <row r="75" spans="13:19" x14ac:dyDescent="0.25">
      <c r="M75">
        <v>0.52480746</v>
      </c>
      <c r="N75">
        <v>6.2488848089999998</v>
      </c>
      <c r="O75">
        <v>25.029727690000001</v>
      </c>
      <c r="P75">
        <f t="shared" si="6"/>
        <v>25.029136756800042</v>
      </c>
      <c r="Q75">
        <f t="shared" si="7"/>
        <v>0.87058149465654966</v>
      </c>
      <c r="R75">
        <f t="shared" si="4"/>
        <v>0.10894587113956836</v>
      </c>
      <c r="S75">
        <f t="shared" si="5"/>
        <v>24.920190885660475</v>
      </c>
    </row>
    <row r="76" spans="13:19" x14ac:dyDescent="0.25">
      <c r="M76">
        <v>0.53703179599999995</v>
      </c>
      <c r="N76">
        <v>6.5173144929999998</v>
      </c>
      <c r="O76">
        <v>25.53380537</v>
      </c>
      <c r="P76">
        <f t="shared" si="6"/>
        <v>25.533200672197705</v>
      </c>
      <c r="Q76">
        <f t="shared" si="7"/>
        <v>0.86593873111144648</v>
      </c>
      <c r="R76">
        <f t="shared" si="4"/>
        <v>0.11084363914506373</v>
      </c>
      <c r="S76">
        <f t="shared" si="5"/>
        <v>25.422357033052641</v>
      </c>
    </row>
    <row r="77" spans="13:19" x14ac:dyDescent="0.25">
      <c r="M77">
        <v>0.54954087399999996</v>
      </c>
      <c r="N77">
        <v>6.796602246</v>
      </c>
      <c r="O77">
        <v>26.04507907</v>
      </c>
      <c r="P77">
        <f t="shared" si="6"/>
        <v>26.044460286975877</v>
      </c>
      <c r="Q77">
        <f t="shared" si="7"/>
        <v>0.86101032440905523</v>
      </c>
      <c r="R77">
        <f t="shared" si="4"/>
        <v>0.11277446516434936</v>
      </c>
      <c r="S77">
        <f t="shared" si="5"/>
        <v>25.931685821811527</v>
      </c>
    </row>
    <row r="78" spans="13:19" x14ac:dyDescent="0.25">
      <c r="M78">
        <v>0.562341325</v>
      </c>
      <c r="N78">
        <v>7.0869941399999998</v>
      </c>
      <c r="O78">
        <v>26.563391490000001</v>
      </c>
      <c r="P78">
        <f t="shared" si="6"/>
        <v>26.56275829366805</v>
      </c>
      <c r="Q78">
        <f t="shared" si="7"/>
        <v>0.85578085912416735</v>
      </c>
      <c r="R78">
        <f t="shared" si="4"/>
        <v>0.11473892481744524</v>
      </c>
      <c r="S78">
        <f t="shared" si="5"/>
        <v>26.448019368850606</v>
      </c>
    </row>
    <row r="79" spans="13:19" x14ac:dyDescent="0.25">
      <c r="M79">
        <v>0.57543993699999996</v>
      </c>
      <c r="N79">
        <v>7.3887256389999996</v>
      </c>
      <c r="O79">
        <v>27.088558429999999</v>
      </c>
      <c r="P79">
        <f t="shared" si="6"/>
        <v>27.087910484630935</v>
      </c>
      <c r="Q79">
        <f t="shared" si="7"/>
        <v>0.85023352264067176</v>
      </c>
      <c r="R79">
        <f t="shared" si="4"/>
        <v>0.116737604142347</v>
      </c>
      <c r="S79">
        <f t="shared" si="5"/>
        <v>26.971172880488588</v>
      </c>
    </row>
    <row r="80" spans="13:19" x14ac:dyDescent="0.25">
      <c r="M80">
        <v>0.58884365500000002</v>
      </c>
      <c r="N80">
        <v>7.7020194450000004</v>
      </c>
      <c r="O80">
        <v>27.62036651</v>
      </c>
      <c r="P80">
        <f t="shared" si="6"/>
        <v>27.619703472044471</v>
      </c>
      <c r="Q80">
        <f t="shared" si="7"/>
        <v>0.84435060572407883</v>
      </c>
      <c r="R80">
        <f t="shared" si="4"/>
        <v>0.11877109921434875</v>
      </c>
      <c r="S80">
        <f t="shared" si="5"/>
        <v>27.500932372830121</v>
      </c>
    </row>
    <row r="81" spans="13:19" x14ac:dyDescent="0.25">
      <c r="M81">
        <v>0.60255958600000004</v>
      </c>
      <c r="N81">
        <v>8.0270831079999994</v>
      </c>
      <c r="O81">
        <v>28.158570709999999</v>
      </c>
      <c r="P81">
        <f t="shared" si="6"/>
        <v>28.157892227906164</v>
      </c>
      <c r="Q81">
        <f t="shared" si="7"/>
        <v>0.83811305590746521</v>
      </c>
      <c r="R81">
        <f t="shared" si="4"/>
        <v>0.12084001652678177</v>
      </c>
      <c r="S81">
        <f t="shared" si="5"/>
        <v>28.037052211379383</v>
      </c>
    </row>
    <row r="82" spans="13:19" x14ac:dyDescent="0.25">
      <c r="M82">
        <v>0.61659500199999995</v>
      </c>
      <c r="N82">
        <v>8.3641063980000006</v>
      </c>
      <c r="O82">
        <v>28.70289172</v>
      </c>
      <c r="P82">
        <f t="shared" si="6"/>
        <v>28.702197434027749</v>
      </c>
      <c r="Q82">
        <f t="shared" si="7"/>
        <v>0.83150050010427323</v>
      </c>
      <c r="R82">
        <f t="shared" si="4"/>
        <v>0.12294497305602561</v>
      </c>
      <c r="S82">
        <f t="shared" si="5"/>
        <v>28.579252460971723</v>
      </c>
    </row>
    <row r="83" spans="13:19" x14ac:dyDescent="0.25">
      <c r="M83">
        <v>0.63095734400000003</v>
      </c>
      <c r="N83">
        <v>8.7132584239999993</v>
      </c>
      <c r="O83">
        <v>29.253013110000001</v>
      </c>
      <c r="P83">
        <f t="shared" si="6"/>
        <v>29.252302652030657</v>
      </c>
      <c r="Q83">
        <f t="shared" si="7"/>
        <v>0.82449109550976096</v>
      </c>
      <c r="R83">
        <f t="shared" si="4"/>
        <v>0.12508659646927933</v>
      </c>
      <c r="S83">
        <f t="shared" si="5"/>
        <v>29.127216055561377</v>
      </c>
    </row>
    <row r="84" spans="13:19" x14ac:dyDescent="0.25">
      <c r="M84">
        <v>0.64565422900000002</v>
      </c>
      <c r="N84">
        <v>9.0747317209999991</v>
      </c>
      <c r="O84">
        <v>29.80860929</v>
      </c>
      <c r="P84">
        <f t="shared" si="6"/>
        <v>29.807882283338145</v>
      </c>
      <c r="Q84">
        <f t="shared" si="7"/>
        <v>0.81710640973023596</v>
      </c>
      <c r="R84">
        <f t="shared" si="4"/>
        <v>0.12726552576498207</v>
      </c>
      <c r="S84">
        <f t="shared" si="5"/>
        <v>29.680616757573162</v>
      </c>
    </row>
    <row r="85" spans="13:19" x14ac:dyDescent="0.25">
      <c r="M85">
        <v>0.66069344799999996</v>
      </c>
      <c r="N85">
        <v>9.4488939349999992</v>
      </c>
      <c r="O85">
        <v>30.369444080000001</v>
      </c>
      <c r="P85">
        <f t="shared" si="6"/>
        <v>30.368700139177552</v>
      </c>
      <c r="Q85">
        <f t="shared" si="7"/>
        <v>0.80950808979229194</v>
      </c>
      <c r="R85">
        <f t="shared" si="4"/>
        <v>0.12948241056454549</v>
      </c>
      <c r="S85">
        <f t="shared" si="5"/>
        <v>30.239217728613006</v>
      </c>
    </row>
    <row r="86" spans="13:19" x14ac:dyDescent="0.25">
      <c r="M86">
        <v>0.67608297500000003</v>
      </c>
      <c r="N86">
        <v>9.8361673700000001</v>
      </c>
      <c r="O86">
        <v>30.935290599999998</v>
      </c>
      <c r="P86">
        <f t="shared" si="6"/>
        <v>30.934529330570147</v>
      </c>
      <c r="Q86">
        <f t="shared" si="7"/>
        <v>0.8017309443998254</v>
      </c>
      <c r="R86">
        <f t="shared" si="4"/>
        <v>0.13173791203196808</v>
      </c>
      <c r="S86">
        <f t="shared" si="5"/>
        <v>30.802791418538177</v>
      </c>
    </row>
    <row r="87" spans="13:19" x14ac:dyDescent="0.25">
      <c r="M87">
        <v>0.69183097100000002</v>
      </c>
      <c r="N87">
        <v>10.236984809999999</v>
      </c>
      <c r="O87">
        <v>31.50590128</v>
      </c>
      <c r="P87">
        <f t="shared" si="6"/>
        <v>31.505122278326652</v>
      </c>
      <c r="Q87">
        <f t="shared" si="7"/>
        <v>0.79376566990069164</v>
      </c>
      <c r="R87">
        <f t="shared" si="4"/>
        <v>0.13403270303158241</v>
      </c>
      <c r="S87">
        <f t="shared" si="5"/>
        <v>31.37108957529507</v>
      </c>
    </row>
    <row r="88" spans="13:19" x14ac:dyDescent="0.25">
      <c r="M88">
        <v>0.70794578399999997</v>
      </c>
      <c r="N88">
        <v>10.651789429999999</v>
      </c>
      <c r="O88">
        <v>32.081006680000002</v>
      </c>
      <c r="P88">
        <f t="shared" si="6"/>
        <v>32.080209533047217</v>
      </c>
      <c r="Q88">
        <f t="shared" si="7"/>
        <v>0.78560269095242108</v>
      </c>
      <c r="R88">
        <f t="shared" si="4"/>
        <v>0.13636746769838623</v>
      </c>
      <c r="S88">
        <f t="shared" si="5"/>
        <v>31.943842065348832</v>
      </c>
    </row>
    <row r="89" spans="13:19" x14ac:dyDescent="0.25">
      <c r="M89">
        <v>0.72443595999999999</v>
      </c>
      <c r="N89">
        <v>11.081034620000001</v>
      </c>
      <c r="O89">
        <v>32.660314329999999</v>
      </c>
      <c r="P89">
        <f t="shared" si="6"/>
        <v>32.659498615109037</v>
      </c>
      <c r="Q89">
        <f t="shared" si="7"/>
        <v>0.77723168328651593</v>
      </c>
      <c r="R89">
        <f t="shared" si="4"/>
        <v>0.13874290259903713</v>
      </c>
      <c r="S89">
        <f t="shared" si="5"/>
        <v>32.520755712510002</v>
      </c>
    </row>
    <row r="90" spans="13:19" x14ac:dyDescent="0.25">
      <c r="M90">
        <v>0.74131024099999998</v>
      </c>
      <c r="N90">
        <v>11.525183780000001</v>
      </c>
      <c r="O90">
        <v>33.243507459999996</v>
      </c>
      <c r="P90">
        <f t="shared" si="6"/>
        <v>33.242672744668631</v>
      </c>
      <c r="Q90">
        <f t="shared" si="7"/>
        <v>0.76864211219035883</v>
      </c>
      <c r="R90">
        <f t="shared" si="4"/>
        <v>0.14115971599235352</v>
      </c>
      <c r="S90">
        <f t="shared" si="5"/>
        <v>33.10151302867628</v>
      </c>
    </row>
    <row r="91" spans="13:19" x14ac:dyDescent="0.25">
      <c r="M91">
        <v>0.758577575</v>
      </c>
      <c r="N91">
        <v>11.98471011</v>
      </c>
      <c r="O91">
        <v>33.830243729999999</v>
      </c>
      <c r="P91">
        <f t="shared" si="6"/>
        <v>33.829389571650552</v>
      </c>
      <c r="Q91">
        <f t="shared" si="7"/>
        <v>0.75982269550650094</v>
      </c>
      <c r="R91">
        <f t="shared" si="4"/>
        <v>0.14361862881475457</v>
      </c>
      <c r="S91">
        <f t="shared" si="5"/>
        <v>33.685770942835795</v>
      </c>
    </row>
    <row r="92" spans="13:19" x14ac:dyDescent="0.25">
      <c r="M92">
        <v>0.77624711700000004</v>
      </c>
      <c r="N92">
        <v>12.46009622</v>
      </c>
      <c r="O92">
        <v>34.420153820000003</v>
      </c>
      <c r="P92">
        <f t="shared" si="6"/>
        <v>34.419279765746261</v>
      </c>
      <c r="Q92">
        <f t="shared" si="7"/>
        <v>0.75076168596611192</v>
      </c>
      <c r="R92">
        <f t="shared" si="4"/>
        <v>0.14612037435707242</v>
      </c>
      <c r="S92">
        <f t="shared" si="5"/>
        <v>34.273159391389186</v>
      </c>
    </row>
    <row r="93" spans="13:19" x14ac:dyDescent="0.25">
      <c r="M93">
        <v>0.79432823500000005</v>
      </c>
      <c r="N93">
        <v>12.95183376</v>
      </c>
      <c r="O93">
        <v>35.012840099999998</v>
      </c>
      <c r="P93">
        <f t="shared" si="6"/>
        <v>35.011945686407387</v>
      </c>
      <c r="Q93">
        <f t="shared" si="7"/>
        <v>0.74144677846387386</v>
      </c>
      <c r="R93">
        <f t="shared" si="4"/>
        <v>0.14866569864981344</v>
      </c>
      <c r="S93">
        <f t="shared" si="5"/>
        <v>34.863279987757572</v>
      </c>
    </row>
    <row r="94" spans="13:19" x14ac:dyDescent="0.25">
      <c r="M94">
        <v>0.812830516</v>
      </c>
      <c r="N94">
        <v>13.46039171</v>
      </c>
      <c r="O94">
        <v>35.607886710000002</v>
      </c>
      <c r="P94">
        <f t="shared" si="6"/>
        <v>35.606971462838985</v>
      </c>
      <c r="Q94">
        <f t="shared" si="7"/>
        <v>0.73187905903004091</v>
      </c>
      <c r="R94">
        <f t="shared" si="4"/>
        <v>0.15125536083081115</v>
      </c>
      <c r="S94">
        <f t="shared" si="5"/>
        <v>35.455716102008175</v>
      </c>
    </row>
    <row r="95" spans="13:19" x14ac:dyDescent="0.25">
      <c r="M95">
        <v>0.83176377099999999</v>
      </c>
      <c r="N95">
        <v>13.98611313</v>
      </c>
      <c r="O95">
        <v>36.204896499999997</v>
      </c>
      <c r="P95">
        <f t="shared" si="6"/>
        <v>36.20395993399385</v>
      </c>
      <c r="Q95">
        <f t="shared" si="7"/>
        <v>0.72210390793765966</v>
      </c>
      <c r="R95">
        <f t="shared" si="4"/>
        <v>0.15389013335695689</v>
      </c>
      <c r="S95">
        <f t="shared" si="5"/>
        <v>36.050069800636891</v>
      </c>
    </row>
    <row r="96" spans="13:19" x14ac:dyDescent="0.25">
      <c r="M96">
        <v>0.85113803799999999</v>
      </c>
      <c r="N96">
        <v>14.52929174</v>
      </c>
      <c r="O96">
        <v>36.803460450000003</v>
      </c>
      <c r="P96">
        <f t="shared" si="6"/>
        <v>36.802502068569218</v>
      </c>
      <c r="Q96">
        <f t="shared" si="7"/>
        <v>0.71212702183282661</v>
      </c>
      <c r="R96">
        <f t="shared" si="4"/>
        <v>0.15657080192805783</v>
      </c>
      <c r="S96">
        <f t="shared" si="5"/>
        <v>36.645931266641163</v>
      </c>
    </row>
    <row r="97" spans="13:19" x14ac:dyDescent="0.25">
      <c r="M97">
        <v>0.87096359000000001</v>
      </c>
      <c r="N97">
        <v>15.09019756</v>
      </c>
      <c r="O97">
        <v>37.403146219999996</v>
      </c>
      <c r="P97">
        <f t="shared" si="6"/>
        <v>37.402165514997655</v>
      </c>
      <c r="Q97">
        <f t="shared" si="7"/>
        <v>0.70194018906554856</v>
      </c>
      <c r="R97">
        <f t="shared" si="4"/>
        <v>0.1592981660944657</v>
      </c>
      <c r="S97">
        <f t="shared" si="5"/>
        <v>37.242867348903189</v>
      </c>
    </row>
    <row r="98" spans="13:19" x14ac:dyDescent="0.25">
      <c r="M98">
        <v>0.89125093799999999</v>
      </c>
      <c r="N98">
        <v>15.669073129999999</v>
      </c>
      <c r="O98">
        <v>38.00349739</v>
      </c>
      <c r="P98">
        <f t="shared" si="6"/>
        <v>38.002493841443808</v>
      </c>
      <c r="Q98">
        <f t="shared" si="7"/>
        <v>0.69153496006409798</v>
      </c>
      <c r="R98">
        <f t="shared" si="4"/>
        <v>0.16207303915719334</v>
      </c>
      <c r="S98">
        <f t="shared" si="5"/>
        <v>37.840420802286616</v>
      </c>
    </row>
    <row r="99" spans="13:19" x14ac:dyDescent="0.25">
      <c r="M99">
        <v>0.91201083900000002</v>
      </c>
      <c r="N99">
        <v>16.26612935</v>
      </c>
      <c r="O99">
        <v>38.6040329</v>
      </c>
      <c r="P99">
        <f t="shared" si="6"/>
        <v>38.603005975795284</v>
      </c>
      <c r="Q99">
        <f t="shared" si="7"/>
        <v>0.68090268156053102</v>
      </c>
      <c r="R99">
        <f t="shared" si="4"/>
        <v>0.16489624874457215</v>
      </c>
      <c r="S99">
        <f t="shared" si="5"/>
        <v>38.438109727050715</v>
      </c>
    </row>
    <row r="100" spans="13:19" x14ac:dyDescent="0.25">
      <c r="M100">
        <v>0.93325430099999995</v>
      </c>
      <c r="N100">
        <v>16.881540820000001</v>
      </c>
      <c r="O100">
        <v>39.204246390000002</v>
      </c>
      <c r="P100">
        <f t="shared" si="6"/>
        <v>39.203195545657074</v>
      </c>
      <c r="Q100">
        <f t="shared" si="7"/>
        <v>0.67003446153678825</v>
      </c>
      <c r="R100">
        <f t="shared" si="4"/>
        <v>0.16776863695973618</v>
      </c>
      <c r="S100">
        <f t="shared" si="5"/>
        <v>39.035426908697339</v>
      </c>
    </row>
    <row r="101" spans="13:19" x14ac:dyDescent="0.25">
      <c r="M101">
        <v>0.95499258600000003</v>
      </c>
      <c r="N101">
        <v>17.515440869999999</v>
      </c>
      <c r="O101">
        <v>39.803605660000002</v>
      </c>
      <c r="P101">
        <f t="shared" si="6"/>
        <v>39.802530338348163</v>
      </c>
      <c r="Q101">
        <f t="shared" si="7"/>
        <v>0.65892132796350966</v>
      </c>
      <c r="R101">
        <f t="shared" si="4"/>
        <v>0.17069106024983771</v>
      </c>
      <c r="S101">
        <f t="shared" si="5"/>
        <v>39.631839278098326</v>
      </c>
    </row>
    <row r="102" spans="13:19" x14ac:dyDescent="0.25">
      <c r="M102">
        <v>0.97723722099999999</v>
      </c>
      <c r="N102">
        <v>18.16791602</v>
      </c>
      <c r="O102">
        <v>40.401552049999999</v>
      </c>
      <c r="P102">
        <f t="shared" si="6"/>
        <v>40.400451680889155</v>
      </c>
      <c r="Q102">
        <f t="shared" si="7"/>
        <v>0.64755385224536022</v>
      </c>
      <c r="R102">
        <f t="shared" si="4"/>
        <v>0.17366439034089856</v>
      </c>
      <c r="S102">
        <f t="shared" si="5"/>
        <v>40.226787290548259</v>
      </c>
    </row>
    <row r="103" spans="13:19" x14ac:dyDescent="0.25">
      <c r="M103">
        <v>1</v>
      </c>
      <c r="N103">
        <v>18.838999999999999</v>
      </c>
      <c r="O103">
        <v>40.997500000000002</v>
      </c>
      <c r="P103">
        <f t="shared" si="6"/>
        <v>40.996374000000003</v>
      </c>
      <c r="Q103">
        <f t="shared" si="7"/>
        <v>0.63592258621101783</v>
      </c>
      <c r="R103">
        <f t="shared" si="4"/>
        <v>0.17668951394278593</v>
      </c>
      <c r="S103">
        <f t="shared" si="5"/>
        <v>40.81968448605722</v>
      </c>
    </row>
    <row r="104" spans="13:19" x14ac:dyDescent="0.25">
      <c r="M104">
        <v>1.023292992</v>
      </c>
      <c r="N104">
        <v>19.52868673</v>
      </c>
      <c r="O104">
        <v>41.590844590000003</v>
      </c>
      <c r="P104">
        <f t="shared" si="6"/>
        <v>41.589692362091014</v>
      </c>
      <c r="Q104">
        <f t="shared" si="7"/>
        <v>0.62402615448552312</v>
      </c>
      <c r="R104">
        <f t="shared" si="4"/>
        <v>0.17976733324943725</v>
      </c>
      <c r="S104">
        <f t="shared" si="5"/>
        <v>41.409925028841577</v>
      </c>
    </row>
    <row r="105" spans="13:19" x14ac:dyDescent="0.25">
      <c r="M105">
        <v>1.0471285480000001</v>
      </c>
      <c r="N105">
        <v>20.23698757</v>
      </c>
      <c r="O105">
        <v>42.180987510000001</v>
      </c>
      <c r="P105">
        <f t="shared" si="6"/>
        <v>42.179808443254956</v>
      </c>
      <c r="Q105">
        <f t="shared" si="7"/>
        <v>0.61188951175113948</v>
      </c>
      <c r="R105">
        <f t="shared" si="4"/>
        <v>0.18289876628558774</v>
      </c>
      <c r="S105">
        <f t="shared" si="5"/>
        <v>41.996909676969366</v>
      </c>
    </row>
    <row r="106" spans="13:19" x14ac:dyDescent="0.25">
      <c r="M106">
        <v>1.071519305</v>
      </c>
      <c r="N106">
        <v>20.96387507</v>
      </c>
      <c r="O106">
        <v>42.767316940000001</v>
      </c>
      <c r="P106">
        <f t="shared" si="6"/>
        <v>42.766110409262573</v>
      </c>
      <c r="Q106">
        <f t="shared" si="7"/>
        <v>0.59951497939600473</v>
      </c>
      <c r="R106">
        <f t="shared" si="4"/>
        <v>0.18608474684533338</v>
      </c>
      <c r="S106">
        <f t="shared" si="5"/>
        <v>42.580025662417242</v>
      </c>
    </row>
    <row r="107" spans="13:19" x14ac:dyDescent="0.25">
      <c r="M107">
        <v>1.0964781960000001</v>
      </c>
      <c r="N107">
        <v>21.709257860000001</v>
      </c>
      <c r="O107">
        <v>43.349200400000001</v>
      </c>
      <c r="P107">
        <f t="shared" si="6"/>
        <v>43.347965765551308</v>
      </c>
      <c r="Q107">
        <f t="shared" si="7"/>
        <v>0.58689688467756662</v>
      </c>
      <c r="R107">
        <f t="shared" si="4"/>
        <v>0.18932622520420178</v>
      </c>
      <c r="S107">
        <f t="shared" si="5"/>
        <v>43.158639540347103</v>
      </c>
    </row>
    <row r="108" spans="13:19" x14ac:dyDescent="0.25">
      <c r="M108">
        <v>1.122018454</v>
      </c>
      <c r="N108">
        <v>22.472973169999999</v>
      </c>
      <c r="O108">
        <v>43.925985369999999</v>
      </c>
      <c r="P108">
        <f t="shared" si="6"/>
        <v>43.924721977220798</v>
      </c>
      <c r="Q108">
        <f t="shared" si="7"/>
        <v>0.57402996234286985</v>
      </c>
      <c r="R108">
        <f t="shared" si="4"/>
        <v>0.19262416802861099</v>
      </c>
      <c r="S108">
        <f t="shared" si="5"/>
        <v>43.73209780919219</v>
      </c>
    </row>
    <row r="109" spans="13:19" x14ac:dyDescent="0.25">
      <c r="M109">
        <v>1.1481536210000001</v>
      </c>
      <c r="N109">
        <v>23.254778760000001</v>
      </c>
      <c r="O109">
        <v>44.497000049999997</v>
      </c>
      <c r="P109">
        <f t="shared" si="6"/>
        <v>44.495707229022749</v>
      </c>
      <c r="Q109">
        <f t="shared" si="7"/>
        <v>0.56090927201026053</v>
      </c>
      <c r="R109">
        <f t="shared" si="4"/>
        <v>0.19597955892268293</v>
      </c>
      <c r="S109">
        <f t="shared" si="5"/>
        <v>44.299727670100069</v>
      </c>
    </row>
    <row r="110" spans="13:19" x14ac:dyDescent="0.25">
      <c r="M110">
        <v>1.174897555</v>
      </c>
      <c r="N110">
        <v>24.054344069999999</v>
      </c>
      <c r="O110">
        <v>45.061554200000003</v>
      </c>
      <c r="P110">
        <f t="shared" si="6"/>
        <v>45.060231265353075</v>
      </c>
      <c r="Q110">
        <f t="shared" si="7"/>
        <v>0.54753022572743826</v>
      </c>
      <c r="R110">
        <f t="shared" si="4"/>
        <v>0.1993933986958856</v>
      </c>
      <c r="S110">
        <f t="shared" si="5"/>
        <v>44.860837866657192</v>
      </c>
    </row>
    <row r="111" spans="13:19" x14ac:dyDescent="0.25">
      <c r="M111">
        <v>1.202264435</v>
      </c>
      <c r="N111">
        <v>24.871240610000001</v>
      </c>
      <c r="O111">
        <v>45.618940309999999</v>
      </c>
      <c r="P111">
        <f t="shared" si="6"/>
        <v>45.617586560246188</v>
      </c>
      <c r="Q111">
        <f t="shared" si="7"/>
        <v>0.5338888394059228</v>
      </c>
      <c r="R111">
        <f t="shared" si="4"/>
        <v>0.20286670536235113</v>
      </c>
      <c r="S111">
        <f t="shared" si="5"/>
        <v>45.414719854883835</v>
      </c>
    </row>
    <row r="112" spans="13:19" x14ac:dyDescent="0.25">
      <c r="M112">
        <v>1.230268771</v>
      </c>
      <c r="N112">
        <v>25.704931500000001</v>
      </c>
      <c r="O112">
        <v>46.168434910000002</v>
      </c>
      <c r="P112">
        <f t="shared" si="6"/>
        <v>46.167049627363859</v>
      </c>
      <c r="Q112">
        <f t="shared" si="7"/>
        <v>0.51998164478205033</v>
      </c>
      <c r="R112">
        <f t="shared" si="4"/>
        <v>0.20640051476325724</v>
      </c>
      <c r="S112">
        <f t="shared" si="5"/>
        <v>45.960649112600599</v>
      </c>
    </row>
    <row r="113" spans="13:19" x14ac:dyDescent="0.25">
      <c r="M113">
        <v>1.258925412</v>
      </c>
      <c r="N113">
        <v>26.554760120000001</v>
      </c>
      <c r="O113">
        <v>46.709300120000002</v>
      </c>
      <c r="P113">
        <f t="shared" si="6"/>
        <v>46.70788256998609</v>
      </c>
      <c r="Q113">
        <f t="shared" si="7"/>
        <v>0.50580584435761977</v>
      </c>
      <c r="R113">
        <f t="shared" si="4"/>
        <v>0.20999588091151575</v>
      </c>
      <c r="S113">
        <f t="shared" si="5"/>
        <v>46.497886689074576</v>
      </c>
    </row>
    <row r="114" spans="13:19" x14ac:dyDescent="0.25">
      <c r="M114">
        <v>1.2882495519999999</v>
      </c>
      <c r="N114">
        <v>27.420106059999998</v>
      </c>
      <c r="O114">
        <v>47.240798810000001</v>
      </c>
      <c r="P114">
        <f t="shared" si="6"/>
        <v>47.23934824100445</v>
      </c>
      <c r="Q114">
        <f t="shared" si="7"/>
        <v>0.49137173652817706</v>
      </c>
      <c r="R114">
        <f t="shared" si="4"/>
        <v>0.2136538760695029</v>
      </c>
      <c r="S114">
        <f t="shared" si="5"/>
        <v>47.025694364934949</v>
      </c>
    </row>
    <row r="115" spans="13:19" x14ac:dyDescent="0.25">
      <c r="M115">
        <v>1.318256739</v>
      </c>
      <c r="N115">
        <v>28.300923879999999</v>
      </c>
      <c r="O115">
        <v>47.762240349999999</v>
      </c>
      <c r="P115">
        <f t="shared" si="6"/>
        <v>47.760755992911882</v>
      </c>
      <c r="Q115">
        <f t="shared" si="7"/>
        <v>0.47672954498253312</v>
      </c>
      <c r="R115">
        <f t="shared" si="4"/>
        <v>0.21737559118868846</v>
      </c>
      <c r="S115">
        <f t="shared" si="5"/>
        <v>47.543380401723191</v>
      </c>
    </row>
    <row r="116" spans="13:19" x14ac:dyDescent="0.25">
      <c r="M116">
        <v>1.348962883</v>
      </c>
      <c r="N116">
        <v>29.19731333</v>
      </c>
      <c r="O116">
        <v>48.272950219999998</v>
      </c>
      <c r="P116">
        <f t="shared" si="6"/>
        <v>48.271431287793739</v>
      </c>
      <c r="Q116">
        <f t="shared" si="7"/>
        <v>0.46189836932591705</v>
      </c>
      <c r="R116">
        <f t="shared" si="4"/>
        <v>0.22116213620472519</v>
      </c>
      <c r="S116">
        <f t="shared" si="5"/>
        <v>48.050269151589013</v>
      </c>
    </row>
    <row r="117" spans="13:19" x14ac:dyDescent="0.25">
      <c r="M117">
        <v>1.380384265</v>
      </c>
      <c r="N117">
        <v>30.109361369999998</v>
      </c>
      <c r="O117">
        <v>48.772261610000001</v>
      </c>
      <c r="P117">
        <f t="shared" si="6"/>
        <v>48.770707297317614</v>
      </c>
      <c r="Q117">
        <f t="shared" si="7"/>
        <v>0.44688777975046129</v>
      </c>
      <c r="R117">
        <f t="shared" si="4"/>
        <v>0.22501464043802419</v>
      </c>
      <c r="S117">
        <f t="shared" si="5"/>
        <v>48.545692656879588</v>
      </c>
    </row>
    <row r="118" spans="13:19" x14ac:dyDescent="0.25">
      <c r="M118">
        <v>1.4125375449999999</v>
      </c>
      <c r="N118">
        <v>31.03714094</v>
      </c>
      <c r="O118">
        <v>49.25951981</v>
      </c>
      <c r="P118">
        <f t="shared" si="6"/>
        <v>49.257929292724327</v>
      </c>
      <c r="Q118">
        <f t="shared" si="7"/>
        <v>0.43170970035379347</v>
      </c>
      <c r="R118">
        <f t="shared" si="4"/>
        <v>0.22893425285227167</v>
      </c>
      <c r="S118">
        <f t="shared" si="5"/>
        <v>49.028995039872058</v>
      </c>
    </row>
    <row r="119" spans="13:19" x14ac:dyDescent="0.25">
      <c r="M119">
        <v>1.445439771</v>
      </c>
      <c r="N119">
        <v>31.98070963</v>
      </c>
      <c r="O119">
        <v>49.734087219999999</v>
      </c>
      <c r="P119">
        <f t="shared" si="6"/>
        <v>49.732459654817852</v>
      </c>
      <c r="Q119">
        <f t="shared" si="7"/>
        <v>0.41637880075334294</v>
      </c>
      <c r="R119">
        <f t="shared" si="4"/>
        <v>0.23292214241804024</v>
      </c>
      <c r="S119">
        <f t="shared" si="5"/>
        <v>49.499537512399812</v>
      </c>
    </row>
    <row r="120" spans="13:19" x14ac:dyDescent="0.25">
      <c r="M120">
        <v>1.479108388</v>
      </c>
      <c r="N120">
        <v>32.940108350000003</v>
      </c>
      <c r="O120">
        <v>50.195348850000002</v>
      </c>
      <c r="P120">
        <f t="shared" si="6"/>
        <v>50.19368337395511</v>
      </c>
      <c r="Q120">
        <f t="shared" si="7"/>
        <v>0.40091278431903876</v>
      </c>
      <c r="R120">
        <f t="shared" si="4"/>
        <v>0.23697949845693742</v>
      </c>
      <c r="S120">
        <f t="shared" si="5"/>
        <v>49.956703875498171</v>
      </c>
    </row>
    <row r="121" spans="13:19" x14ac:dyDescent="0.25">
      <c r="M121">
        <v>1.513561248</v>
      </c>
      <c r="N121">
        <v>33.915359770000002</v>
      </c>
      <c r="O121">
        <v>50.642718539999997</v>
      </c>
      <c r="P121">
        <f t="shared" si="6"/>
        <v>50.641014270034752</v>
      </c>
      <c r="Q121">
        <f t="shared" si="7"/>
        <v>0.38533286705666492</v>
      </c>
      <c r="R121">
        <f t="shared" si="4"/>
        <v>0.24110753108630395</v>
      </c>
      <c r="S121">
        <f t="shared" si="5"/>
        <v>50.399906738948445</v>
      </c>
    </row>
    <row r="122" spans="13:19" x14ac:dyDescent="0.25">
      <c r="M122">
        <v>1.5488166189999999</v>
      </c>
      <c r="N122">
        <v>34.906466760000001</v>
      </c>
      <c r="O122">
        <v>51.075645799999997</v>
      </c>
      <c r="P122">
        <f t="shared" si="6"/>
        <v>51.073901832487003</v>
      </c>
      <c r="Q122">
        <f t="shared" si="7"/>
        <v>0.36966419306022874</v>
      </c>
      <c r="R122">
        <f t="shared" si="4"/>
        <v>0.24530747152261717</v>
      </c>
      <c r="S122">
        <f t="shared" si="5"/>
        <v>50.828594360964388</v>
      </c>
    </row>
    <row r="123" spans="13:19" x14ac:dyDescent="0.25">
      <c r="M123">
        <v>1.584893192</v>
      </c>
      <c r="N123">
        <v>35.913410689999999</v>
      </c>
      <c r="O123">
        <v>51.493623450000001</v>
      </c>
      <c r="P123">
        <f t="shared" si="6"/>
        <v>51.491838860265808</v>
      </c>
      <c r="Q123">
        <f t="shared" si="7"/>
        <v>0.35393641398231451</v>
      </c>
      <c r="R123">
        <f t="shared" si="4"/>
        <v>0.24958057213087048</v>
      </c>
      <c r="S123">
        <f t="shared" si="5"/>
        <v>51.242258288134941</v>
      </c>
    </row>
    <row r="124" spans="13:19" x14ac:dyDescent="0.25">
      <c r="M124">
        <v>1.621810097</v>
      </c>
      <c r="N124">
        <v>36.936084540000003</v>
      </c>
      <c r="O124">
        <v>51.896146639999998</v>
      </c>
      <c r="P124">
        <f t="shared" si="6"/>
        <v>51.894320481830775</v>
      </c>
      <c r="Q124">
        <f t="shared" si="7"/>
        <v>0.33814280545261971</v>
      </c>
      <c r="R124">
        <f t="shared" si="4"/>
        <v>0.25392810752164346</v>
      </c>
      <c r="S124">
        <f t="shared" si="5"/>
        <v>51.64039237430913</v>
      </c>
    </row>
    <row r="125" spans="13:19" x14ac:dyDescent="0.25">
      <c r="M125">
        <v>1.659586907</v>
      </c>
      <c r="N125">
        <v>37.974077340000001</v>
      </c>
      <c r="O125">
        <v>52.28255995</v>
      </c>
      <c r="P125">
        <f t="shared" si="6"/>
        <v>52.28069125514272</v>
      </c>
      <c r="Q125">
        <f t="shared" si="7"/>
        <v>0.32214916366039781</v>
      </c>
      <c r="R125">
        <f t="shared" si="4"/>
        <v>0.25835137420190663</v>
      </c>
      <c r="S125">
        <f t="shared" si="5"/>
        <v>52.022339880940812</v>
      </c>
    </row>
    <row r="126" spans="13:19" x14ac:dyDescent="0.25">
      <c r="M126">
        <v>1.6982436519999999</v>
      </c>
      <c r="N126">
        <v>39.026832570000003</v>
      </c>
      <c r="O126">
        <v>52.652189569999997</v>
      </c>
      <c r="P126">
        <f t="shared" si="6"/>
        <v>52.650277347647844</v>
      </c>
      <c r="Q126">
        <f t="shared" si="7"/>
        <v>0.30593420895619788</v>
      </c>
      <c r="R126">
        <f t="shared" si="4"/>
        <v>0.26285169139076797</v>
      </c>
      <c r="S126">
        <f t="shared" si="5"/>
        <v>52.387425656257079</v>
      </c>
    </row>
    <row r="127" spans="13:19" x14ac:dyDescent="0.25">
      <c r="M127">
        <v>1.737800829</v>
      </c>
      <c r="N127">
        <v>40.093701039999999</v>
      </c>
      <c r="O127">
        <v>53.004396479999997</v>
      </c>
      <c r="P127">
        <f t="shared" si="6"/>
        <v>53.002439716266544</v>
      </c>
      <c r="Q127">
        <f t="shared" si="7"/>
        <v>0.28951974227399419</v>
      </c>
      <c r="R127">
        <f t="shared" si="4"/>
        <v>0.26743040133775636</v>
      </c>
      <c r="S127">
        <f t="shared" si="5"/>
        <v>52.735009314928789</v>
      </c>
    </row>
    <row r="128" spans="13:19" x14ac:dyDescent="0.25">
      <c r="M128">
        <v>1.7782794099999999</v>
      </c>
      <c r="N128">
        <v>41.173932370000003</v>
      </c>
      <c r="O128">
        <v>53.338584240000003</v>
      </c>
      <c r="P128">
        <f t="shared" si="6"/>
        <v>53.336581897384342</v>
      </c>
      <c r="Q128">
        <f t="shared" si="7"/>
        <v>0.27293195270418552</v>
      </c>
      <c r="R128">
        <f t="shared" si="4"/>
        <v>0.27208886939258786</v>
      </c>
      <c r="S128">
        <f t="shared" si="5"/>
        <v>53.064493027991752</v>
      </c>
    </row>
    <row r="129" spans="13:19" x14ac:dyDescent="0.25">
      <c r="M129">
        <v>1.8197008589999999</v>
      </c>
      <c r="N129">
        <v>42.266665740000001</v>
      </c>
      <c r="O129">
        <v>53.654207659999997</v>
      </c>
      <c r="P129">
        <f t="shared" si="6"/>
        <v>53.652158676832762</v>
      </c>
      <c r="Q129">
        <f t="shared" si="7"/>
        <v>0.25620200641601293</v>
      </c>
      <c r="R129">
        <f t="shared" si="4"/>
        <v>0.27682848509124802</v>
      </c>
      <c r="S129">
        <f t="shared" si="5"/>
        <v>53.375330191741511</v>
      </c>
    </row>
    <row r="130" spans="13:19" x14ac:dyDescent="0.25">
      <c r="M130">
        <v>1.8620871370000001</v>
      </c>
      <c r="N130">
        <v>43.370919919999999</v>
      </c>
      <c r="O130">
        <v>53.950782349999997</v>
      </c>
      <c r="P130">
        <f t="shared" si="6"/>
        <v>53.948685639883735</v>
      </c>
      <c r="Q130">
        <f t="shared" si="7"/>
        <v>0.2393668019966915</v>
      </c>
      <c r="R130">
        <f t="shared" si="4"/>
        <v>0.28165066183524484</v>
      </c>
      <c r="S130">
        <f t="shared" si="5"/>
        <v>53.667034978048491</v>
      </c>
    </row>
    <row r="131" spans="13:19" x14ac:dyDescent="0.25">
      <c r="M131">
        <v>1.9054607180000001</v>
      </c>
      <c r="N131">
        <v>44.485582530000002</v>
      </c>
      <c r="O131">
        <v>54.227895250000003</v>
      </c>
      <c r="P131">
        <f t="shared" si="6"/>
        <v>54.225749701231535</v>
      </c>
      <c r="Q131">
        <f t="shared" si="7"/>
        <v>0.22246967421515193</v>
      </c>
      <c r="R131">
        <f t="shared" ref="R131:R194" si="8">1/15*$B$29*$B$27*$B$24*($B$28/$B$27)^0.75*1.55377397*M131^0.75</f>
        <v>0.28655683781399705</v>
      </c>
      <c r="S131">
        <f t="shared" si="5"/>
        <v>53.939192863417539</v>
      </c>
    </row>
    <row r="132" spans="13:19" x14ac:dyDescent="0.25">
      <c r="M132">
        <v>1.9498446</v>
      </c>
      <c r="N132">
        <v>45.60939844</v>
      </c>
      <c r="O132">
        <v>54.485216360000003</v>
      </c>
      <c r="P132">
        <f t="shared" si="6"/>
        <v>54.483020834980401</v>
      </c>
      <c r="Q132">
        <f t="shared" si="7"/>
        <v>0.20556141197750719</v>
      </c>
      <c r="R132">
        <f t="shared" si="8"/>
        <v>0.29154847632635117</v>
      </c>
      <c r="S132">
        <f t="shared" ref="S132:S195" si="9">P132-R132</f>
        <v>54.191472358654053</v>
      </c>
    </row>
    <row r="133" spans="13:19" x14ac:dyDescent="0.25">
      <c r="M133">
        <v>1.995262315</v>
      </c>
      <c r="N133">
        <v>46.740957190000003</v>
      </c>
      <c r="O133">
        <v>54.722511449999999</v>
      </c>
      <c r="P133">
        <f t="shared" ref="P133:P196" si="10">O133-$B$8*M133</f>
        <v>54.720264784633308</v>
      </c>
      <c r="Q133">
        <f t="shared" ref="Q133:Q196" si="11">(LN(P133)-LN(P132))/(LN(M133)-LN(M132))</f>
        <v>0.18870110033465645</v>
      </c>
      <c r="R133">
        <f t="shared" si="8"/>
        <v>0.29662706597074101</v>
      </c>
      <c r="S133">
        <f t="shared" si="9"/>
        <v>54.423637718662569</v>
      </c>
    </row>
    <row r="134" spans="13:19" x14ac:dyDescent="0.25">
      <c r="M134">
        <v>2.0417379449999999</v>
      </c>
      <c r="N134">
        <v>47.878829000000003</v>
      </c>
      <c r="O134">
        <v>54.939592570000002</v>
      </c>
      <c r="P134">
        <f t="shared" si="10"/>
        <v>54.93729357307393</v>
      </c>
      <c r="Q134">
        <f t="shared" si="11"/>
        <v>0.17190703333735713</v>
      </c>
      <c r="R134">
        <f t="shared" si="8"/>
        <v>0.30179412148506923</v>
      </c>
      <c r="S134">
        <f t="shared" si="9"/>
        <v>54.635499451588863</v>
      </c>
    </row>
    <row r="135" spans="13:19" x14ac:dyDescent="0.25">
      <c r="M135">
        <v>2.0892961309999998</v>
      </c>
      <c r="N135">
        <v>49.02204098</v>
      </c>
      <c r="O135">
        <v>55.136124510000002</v>
      </c>
      <c r="P135">
        <f t="shared" si="10"/>
        <v>55.133771962556494</v>
      </c>
      <c r="Q135">
        <f t="shared" si="11"/>
        <v>0.15504450859834873</v>
      </c>
      <c r="R135">
        <f t="shared" si="8"/>
        <v>0.30705118377718588</v>
      </c>
      <c r="S135">
        <f t="shared" si="9"/>
        <v>54.826720778779311</v>
      </c>
    </row>
    <row r="136" spans="13:19" x14ac:dyDescent="0.25">
      <c r="M136">
        <v>2.1379620899999998</v>
      </c>
      <c r="N136">
        <v>50.169692400000002</v>
      </c>
      <c r="O136">
        <v>55.31179891</v>
      </c>
      <c r="P136">
        <f t="shared" si="10"/>
        <v>55.309391564686663</v>
      </c>
      <c r="Q136">
        <f t="shared" si="11"/>
        <v>0.13811753562252099</v>
      </c>
      <c r="R136">
        <f t="shared" si="8"/>
        <v>0.31239982082177098</v>
      </c>
      <c r="S136">
        <f t="shared" si="9"/>
        <v>54.996991743864889</v>
      </c>
    </row>
    <row r="137" spans="13:19" x14ac:dyDescent="0.25">
      <c r="M137">
        <v>2.1877616240000002</v>
      </c>
      <c r="N137">
        <v>51.320811280000001</v>
      </c>
      <c r="O137">
        <v>55.466406749999997</v>
      </c>
      <c r="P137">
        <f t="shared" si="10"/>
        <v>55.463943330411375</v>
      </c>
      <c r="Q137">
        <f t="shared" si="11"/>
        <v>0.12118624622140099</v>
      </c>
      <c r="R137">
        <f t="shared" si="8"/>
        <v>0.31784162764541685</v>
      </c>
      <c r="S137">
        <f t="shared" si="9"/>
        <v>55.146101702765961</v>
      </c>
    </row>
    <row r="138" spans="13:19" x14ac:dyDescent="0.25">
      <c r="M138">
        <v>2.2387211389999999</v>
      </c>
      <c r="N138">
        <v>52.474350180000002</v>
      </c>
      <c r="O138">
        <v>55.599852689999999</v>
      </c>
      <c r="P138">
        <f t="shared" si="10"/>
        <v>55.597331889997484</v>
      </c>
      <c r="Q138">
        <f t="shared" si="11"/>
        <v>0.10432068727756193</v>
      </c>
      <c r="R138">
        <f t="shared" si="8"/>
        <v>0.32337822738598354</v>
      </c>
      <c r="S138">
        <f t="shared" si="9"/>
        <v>55.273953662611504</v>
      </c>
    </row>
    <row r="139" spans="13:19" x14ac:dyDescent="0.25">
      <c r="M139">
        <v>2.2908676529999998</v>
      </c>
      <c r="N139">
        <v>53.62918183</v>
      </c>
      <c r="O139">
        <v>55.712170890000003</v>
      </c>
      <c r="P139">
        <f t="shared" si="10"/>
        <v>55.709591373022725</v>
      </c>
      <c r="Q139">
        <f t="shared" si="11"/>
        <v>8.7602261052856553E-2</v>
      </c>
      <c r="R139">
        <f t="shared" si="8"/>
        <v>0.32901127112109013</v>
      </c>
      <c r="S139">
        <f t="shared" si="9"/>
        <v>55.380580101901636</v>
      </c>
    </row>
    <row r="140" spans="13:19" x14ac:dyDescent="0.25">
      <c r="M140">
        <v>2.3442288150000001</v>
      </c>
      <c r="N140">
        <v>54.78409448</v>
      </c>
      <c r="O140">
        <v>55.803542329999999</v>
      </c>
      <c r="P140">
        <f t="shared" si="10"/>
        <v>55.800902728354309</v>
      </c>
      <c r="Q140">
        <f t="shared" si="11"/>
        <v>7.1125192921650149E-2</v>
      </c>
      <c r="R140">
        <f t="shared" si="8"/>
        <v>0.33474243887058258</v>
      </c>
      <c r="S140">
        <f t="shared" si="9"/>
        <v>55.466160289483724</v>
      </c>
    </row>
    <row r="141" spans="13:19" x14ac:dyDescent="0.25">
      <c r="M141">
        <v>2.3988329190000002</v>
      </c>
      <c r="N141">
        <v>55.937787020000002</v>
      </c>
      <c r="O141">
        <v>55.874313720000004</v>
      </c>
      <c r="P141">
        <f t="shared" si="10"/>
        <v>55.871612634133207</v>
      </c>
      <c r="Q141">
        <f t="shared" si="11"/>
        <v>5.4998180579795261E-2</v>
      </c>
      <c r="R141">
        <f t="shared" si="8"/>
        <v>0.34057344002224177</v>
      </c>
      <c r="S141">
        <f t="shared" si="9"/>
        <v>55.531039194110967</v>
      </c>
    </row>
    <row r="142" spans="13:19" x14ac:dyDescent="0.25">
      <c r="M142">
        <v>2.454708916</v>
      </c>
      <c r="N142">
        <v>57.088863850000003</v>
      </c>
      <c r="O142">
        <v>55.92501833</v>
      </c>
      <c r="P142">
        <f t="shared" si="10"/>
        <v>55.922254327760584</v>
      </c>
      <c r="Q142">
        <f t="shared" si="11"/>
        <v>3.9346361420979581E-2</v>
      </c>
      <c r="R142">
        <f t="shared" si="8"/>
        <v>0.34650601352083477</v>
      </c>
      <c r="S142">
        <f t="shared" si="9"/>
        <v>55.575748314239746</v>
      </c>
    </row>
    <row r="143" spans="13:19" x14ac:dyDescent="0.25">
      <c r="M143">
        <v>2.5118864319999998</v>
      </c>
      <c r="N143">
        <v>58.235829389999999</v>
      </c>
      <c r="O143">
        <v>55.956398640000003</v>
      </c>
      <c r="P143">
        <f t="shared" si="10"/>
        <v>55.953570255877572</v>
      </c>
      <c r="Q143">
        <f t="shared" si="11"/>
        <v>2.4313269007269774E-2</v>
      </c>
      <c r="R143">
        <f t="shared" si="8"/>
        <v>0.35254192867183176</v>
      </c>
      <c r="S143">
        <f t="shared" si="9"/>
        <v>55.601028327205739</v>
      </c>
    </row>
    <row r="144" spans="13:19" x14ac:dyDescent="0.25">
      <c r="M144">
        <v>2.5703957829999999</v>
      </c>
      <c r="N144">
        <v>59.377278959999998</v>
      </c>
      <c r="O144">
        <v>55.96921725</v>
      </c>
      <c r="P144">
        <f t="shared" si="10"/>
        <v>55.966322984348345</v>
      </c>
      <c r="Q144">
        <f t="shared" si="11"/>
        <v>9.897149636259036E-3</v>
      </c>
      <c r="R144">
        <f t="shared" si="8"/>
        <v>0.35868298559305151</v>
      </c>
      <c r="S144">
        <f t="shared" si="9"/>
        <v>55.607639998755296</v>
      </c>
    </row>
    <row r="145" spans="13:19" x14ac:dyDescent="0.25">
      <c r="M145">
        <v>2.6302679919999998</v>
      </c>
      <c r="N145">
        <v>60.512537950000002</v>
      </c>
      <c r="O145">
        <v>55.963581509999997</v>
      </c>
      <c r="P145">
        <f t="shared" si="10"/>
        <v>55.960619828241008</v>
      </c>
      <c r="Q145">
        <f t="shared" si="11"/>
        <v>-4.4258320153233747E-3</v>
      </c>
      <c r="R145">
        <f t="shared" si="8"/>
        <v>0.36493101584812415</v>
      </c>
      <c r="S145">
        <f t="shared" si="9"/>
        <v>55.595688812392886</v>
      </c>
    </row>
    <row r="146" spans="13:19" x14ac:dyDescent="0.25">
      <c r="M146">
        <v>2.6915348039999998</v>
      </c>
      <c r="N146">
        <v>61.641170510000002</v>
      </c>
      <c r="O146">
        <v>55.939501020000002</v>
      </c>
      <c r="P146">
        <f t="shared" si="10"/>
        <v>55.936470351810698</v>
      </c>
      <c r="Q146">
        <f t="shared" si="11"/>
        <v>-1.8745768109310095E-2</v>
      </c>
      <c r="R146">
        <f t="shared" si="8"/>
        <v>0.37128788284032815</v>
      </c>
      <c r="S146">
        <f t="shared" si="9"/>
        <v>55.56518246897037</v>
      </c>
    </row>
    <row r="147" spans="13:19" x14ac:dyDescent="0.25">
      <c r="M147">
        <v>2.7542287029999999</v>
      </c>
      <c r="N147">
        <v>62.762806529999999</v>
      </c>
      <c r="O147">
        <v>55.897100950000002</v>
      </c>
      <c r="P147">
        <f t="shared" si="10"/>
        <v>55.893999688480427</v>
      </c>
      <c r="Q147">
        <f t="shared" si="11"/>
        <v>-3.2987030685526809E-2</v>
      </c>
      <c r="R147">
        <f t="shared" si="8"/>
        <v>0.37775548238746648</v>
      </c>
      <c r="S147">
        <f t="shared" si="9"/>
        <v>55.516244206092964</v>
      </c>
    </row>
    <row r="148" spans="13:19" x14ac:dyDescent="0.25">
      <c r="M148">
        <v>2.8183829309999999</v>
      </c>
      <c r="N148">
        <v>63.87715317</v>
      </c>
      <c r="O148">
        <v>55.836636949999999</v>
      </c>
      <c r="P148">
        <f t="shared" si="10"/>
        <v>55.833463450819693</v>
      </c>
      <c r="Q148">
        <f t="shared" si="11"/>
        <v>-4.7061941213347315E-2</v>
      </c>
      <c r="R148">
        <f t="shared" si="8"/>
        <v>0.38433574347024946</v>
      </c>
      <c r="S148">
        <f t="shared" si="9"/>
        <v>55.44912770734944</v>
      </c>
    </row>
    <row r="149" spans="13:19" x14ac:dyDescent="0.25">
      <c r="M149">
        <v>2.8840315030000001</v>
      </c>
      <c r="N149">
        <v>64.984007509999998</v>
      </c>
      <c r="O149">
        <v>55.758511419999998</v>
      </c>
      <c r="P149">
        <f t="shared" si="10"/>
        <v>55.755264000527617</v>
      </c>
      <c r="Q149">
        <f t="shared" si="11"/>
        <v>-6.086922220766669E-2</v>
      </c>
      <c r="R149">
        <f t="shared" si="8"/>
        <v>0.39103062853669679</v>
      </c>
      <c r="S149">
        <f t="shared" si="9"/>
        <v>55.36423337199092</v>
      </c>
    </row>
    <row r="150" spans="13:19" x14ac:dyDescent="0.25">
      <c r="M150">
        <v>2.9512092270000001</v>
      </c>
      <c r="N150">
        <v>66.083270639999995</v>
      </c>
      <c r="O150">
        <v>55.663291389999998</v>
      </c>
      <c r="P150">
        <f t="shared" si="10"/>
        <v>55.659968328410393</v>
      </c>
      <c r="Q150">
        <f t="shared" si="11"/>
        <v>-7.4292165433706203E-2</v>
      </c>
      <c r="R150">
        <f t="shared" si="8"/>
        <v>0.39784213428983822</v>
      </c>
      <c r="S150">
        <f t="shared" si="9"/>
        <v>55.262126194120555</v>
      </c>
    </row>
    <row r="151" spans="13:19" x14ac:dyDescent="0.25">
      <c r="M151">
        <v>3.0199517199999999</v>
      </c>
      <c r="N151">
        <v>67.174963030000001</v>
      </c>
      <c r="O151">
        <v>55.55172795</v>
      </c>
      <c r="P151">
        <f t="shared" si="10"/>
        <v>55.548327484363277</v>
      </c>
      <c r="Q151">
        <f t="shared" si="11"/>
        <v>-8.7196767069037617E-2</v>
      </c>
      <c r="R151">
        <f t="shared" si="8"/>
        <v>0.4047722920343762</v>
      </c>
      <c r="S151">
        <f t="shared" si="9"/>
        <v>55.143555192328904</v>
      </c>
    </row>
    <row r="152" spans="13:19" x14ac:dyDescent="0.25">
      <c r="M152">
        <v>3.0902954330000001</v>
      </c>
      <c r="N152">
        <v>68.259241529999997</v>
      </c>
      <c r="O152">
        <v>55.424777509999998</v>
      </c>
      <c r="P152">
        <f t="shared" si="10"/>
        <v>55.421297837342443</v>
      </c>
      <c r="Q152">
        <f t="shared" si="11"/>
        <v>-9.94295474652485E-2</v>
      </c>
      <c r="R152">
        <f t="shared" si="8"/>
        <v>0.41182316889881759</v>
      </c>
      <c r="S152">
        <f t="shared" si="9"/>
        <v>55.009474668443623</v>
      </c>
    </row>
    <row r="153" spans="13:19" x14ac:dyDescent="0.25">
      <c r="M153">
        <v>3.16227766</v>
      </c>
      <c r="N153">
        <v>69.336418030000004</v>
      </c>
      <c r="O153">
        <v>55.283625049999998</v>
      </c>
      <c r="P153">
        <f t="shared" si="10"/>
        <v>55.280064325354836</v>
      </c>
      <c r="Q153">
        <f t="shared" si="11"/>
        <v>-0.110815201471597</v>
      </c>
      <c r="R153">
        <f t="shared" si="8"/>
        <v>0.41899686741332848</v>
      </c>
      <c r="S153">
        <f t="shared" si="9"/>
        <v>54.861067457941509</v>
      </c>
    </row>
    <row r="154" spans="13:19" x14ac:dyDescent="0.25">
      <c r="M154">
        <v>3.2359365690000002</v>
      </c>
      <c r="N154">
        <v>70.40675023</v>
      </c>
      <c r="O154">
        <v>55.129415909999999</v>
      </c>
      <c r="P154">
        <f t="shared" si="10"/>
        <v>55.125772245423306</v>
      </c>
      <c r="Q154">
        <f t="shared" si="11"/>
        <v>-0.12138532659305258</v>
      </c>
      <c r="R154">
        <f t="shared" si="8"/>
        <v>0.42629552726307779</v>
      </c>
      <c r="S154">
        <f t="shared" si="9"/>
        <v>54.699476718160227</v>
      </c>
    </row>
    <row r="155" spans="13:19" x14ac:dyDescent="0.25">
      <c r="M155">
        <v>3.3113112149999999</v>
      </c>
      <c r="N155">
        <v>71.469709870000003</v>
      </c>
      <c r="O155">
        <v>54.962319430000001</v>
      </c>
      <c r="P155">
        <f t="shared" si="10"/>
        <v>54.958590893571909</v>
      </c>
      <c r="Q155">
        <f t="shared" si="11"/>
        <v>-0.13190973155422964</v>
      </c>
      <c r="R155">
        <f t="shared" si="8"/>
        <v>0.43372132520051293</v>
      </c>
      <c r="S155">
        <f t="shared" si="9"/>
        <v>54.524869568371393</v>
      </c>
    </row>
    <row r="156" spans="13:19" x14ac:dyDescent="0.25">
      <c r="M156">
        <v>3.388441561</v>
      </c>
      <c r="N156">
        <v>72.524574009999995</v>
      </c>
      <c r="O156">
        <v>54.782283280000001</v>
      </c>
      <c r="P156">
        <f t="shared" si="10"/>
        <v>54.778467894802318</v>
      </c>
      <c r="Q156">
        <f t="shared" si="11"/>
        <v>-0.14257078897107639</v>
      </c>
      <c r="R156">
        <f t="shared" si="8"/>
        <v>0.44127647572882805</v>
      </c>
      <c r="S156">
        <f t="shared" si="9"/>
        <v>54.337191419073491</v>
      </c>
    </row>
    <row r="157" spans="13:19" x14ac:dyDescent="0.25">
      <c r="M157">
        <v>3.467368505</v>
      </c>
      <c r="N157">
        <v>73.570646330000002</v>
      </c>
      <c r="O157">
        <v>54.589314600000002</v>
      </c>
      <c r="P157">
        <f t="shared" si="10"/>
        <v>54.585410343063373</v>
      </c>
      <c r="Q157">
        <f t="shared" si="11"/>
        <v>-0.15333017982313688</v>
      </c>
      <c r="R157">
        <f t="shared" si="8"/>
        <v>0.44896323233148977</v>
      </c>
      <c r="S157">
        <f t="shared" si="9"/>
        <v>54.136447110731886</v>
      </c>
    </row>
    <row r="158" spans="13:19" x14ac:dyDescent="0.25">
      <c r="M158">
        <v>3.5481338920000001</v>
      </c>
      <c r="N158">
        <v>74.607264799999996</v>
      </c>
      <c r="O158">
        <v>54.38348783</v>
      </c>
      <c r="P158">
        <f t="shared" si="10"/>
        <v>54.379492631237611</v>
      </c>
      <c r="Q158">
        <f t="shared" si="11"/>
        <v>-0.1641428219301099</v>
      </c>
      <c r="R158">
        <f t="shared" si="8"/>
        <v>0.45678388719778107</v>
      </c>
      <c r="S158">
        <f t="shared" si="9"/>
        <v>53.922708744039831</v>
      </c>
    </row>
    <row r="159" spans="13:19" x14ac:dyDescent="0.25">
      <c r="M159">
        <v>3.6307805480000002</v>
      </c>
      <c r="N159">
        <v>75.633810150000002</v>
      </c>
      <c r="O159">
        <v>54.164953179999998</v>
      </c>
      <c r="P159">
        <f t="shared" si="10"/>
        <v>54.160864921102949</v>
      </c>
      <c r="Q159">
        <f t="shared" si="11"/>
        <v>-0.17495600332179601</v>
      </c>
      <c r="R159">
        <f t="shared" si="8"/>
        <v>0.46474077305596539</v>
      </c>
      <c r="S159">
        <f t="shared" si="9"/>
        <v>53.696124148046984</v>
      </c>
    </row>
    <row r="160" spans="13:19" x14ac:dyDescent="0.25">
      <c r="M160">
        <v>3.7153522909999999</v>
      </c>
      <c r="N160">
        <v>76.649715360000002</v>
      </c>
      <c r="O160">
        <v>53.933945889999997</v>
      </c>
      <c r="P160">
        <f t="shared" si="10"/>
        <v>53.929762403320332</v>
      </c>
      <c r="Q160">
        <f t="shared" si="11"/>
        <v>-0.18570842629087206</v>
      </c>
      <c r="R160">
        <f t="shared" si="8"/>
        <v>0.47283626273438073</v>
      </c>
      <c r="S160">
        <f t="shared" si="9"/>
        <v>53.456926140585949</v>
      </c>
    </row>
    <row r="161" spans="13:19" x14ac:dyDescent="0.25">
      <c r="M161">
        <v>3.8018939629999999</v>
      </c>
      <c r="N161">
        <v>77.654476079999995</v>
      </c>
      <c r="O161">
        <v>53.690796370000001</v>
      </c>
      <c r="P161">
        <f t="shared" si="10"/>
        <v>53.686515437397667</v>
      </c>
      <c r="Q161">
        <f t="shared" si="11"/>
        <v>-0.19632902633453325</v>
      </c>
      <c r="R161">
        <f t="shared" si="8"/>
        <v>0.48107277071616095</v>
      </c>
      <c r="S161">
        <f t="shared" si="9"/>
        <v>53.205442666681506</v>
      </c>
    </row>
    <row r="162" spans="13:19" x14ac:dyDescent="0.25">
      <c r="M162">
        <v>3.89045145</v>
      </c>
      <c r="N162">
        <v>78.647662260000004</v>
      </c>
      <c r="O162">
        <v>53.435941319999998</v>
      </c>
      <c r="P162">
        <f t="shared" si="10"/>
        <v>53.431560671667299</v>
      </c>
      <c r="Q162">
        <f t="shared" si="11"/>
        <v>-0.20673570823993476</v>
      </c>
      <c r="R162">
        <f t="shared" si="8"/>
        <v>0.48945275349403333</v>
      </c>
      <c r="S162">
        <f t="shared" si="9"/>
        <v>52.942107918173264</v>
      </c>
    </row>
    <row r="163" spans="13:19" x14ac:dyDescent="0.25">
      <c r="M163">
        <v>3.9810717059999998</v>
      </c>
      <c r="N163">
        <v>79.628930920000002</v>
      </c>
      <c r="O163">
        <v>53.16993575</v>
      </c>
      <c r="P163">
        <f t="shared" si="10"/>
        <v>53.165453063259044</v>
      </c>
      <c r="Q163">
        <f t="shared" si="11"/>
        <v>-0.21683403959855863</v>
      </c>
      <c r="R163">
        <f t="shared" si="8"/>
        <v>0.49797871027338708</v>
      </c>
      <c r="S163">
        <f t="shared" si="9"/>
        <v>52.667474352985657</v>
      </c>
    </row>
    <row r="164" spans="13:19" x14ac:dyDescent="0.25">
      <c r="M164">
        <v>4.0738027780000001</v>
      </c>
      <c r="N164">
        <v>80.59797623</v>
      </c>
      <c r="O164">
        <v>52.893374880000003</v>
      </c>
      <c r="P164">
        <f t="shared" si="10"/>
        <v>52.888787778071972</v>
      </c>
      <c r="Q164">
        <f t="shared" si="11"/>
        <v>-0.22659061809624176</v>
      </c>
      <c r="R164">
        <f t="shared" si="8"/>
        <v>0.50665318372956192</v>
      </c>
      <c r="S164">
        <f t="shared" si="9"/>
        <v>52.382134594342411</v>
      </c>
    </row>
    <row r="165" spans="13:19" x14ac:dyDescent="0.25">
      <c r="M165">
        <v>4.168693835</v>
      </c>
      <c r="N165">
        <v>81.554335010000003</v>
      </c>
      <c r="O165">
        <v>52.606609159999998</v>
      </c>
      <c r="P165">
        <f t="shared" si="10"/>
        <v>52.601915210741787</v>
      </c>
      <c r="Q165">
        <f t="shared" si="11"/>
        <v>-0.23620561082306332</v>
      </c>
      <c r="R165">
        <f t="shared" si="8"/>
        <v>0.51547876109493085</v>
      </c>
      <c r="S165">
        <f t="shared" si="9"/>
        <v>52.086436449646854</v>
      </c>
    </row>
    <row r="166" spans="13:19" x14ac:dyDescent="0.25">
      <c r="M166">
        <v>4.2657951880000002</v>
      </c>
      <c r="N166">
        <v>82.497561849999997</v>
      </c>
      <c r="O166">
        <v>52.309984980000003</v>
      </c>
      <c r="P166">
        <f t="shared" si="10"/>
        <v>52.305181694618312</v>
      </c>
      <c r="Q166">
        <f t="shared" si="11"/>
        <v>-0.24568418448248144</v>
      </c>
      <c r="R166">
        <f t="shared" si="8"/>
        <v>0.52445807436330893</v>
      </c>
      <c r="S166">
        <f t="shared" si="9"/>
        <v>51.780723620255003</v>
      </c>
    </row>
    <row r="167" spans="13:19" x14ac:dyDescent="0.25">
      <c r="M167">
        <v>4.3651583220000001</v>
      </c>
      <c r="N167">
        <v>83.427301979999996</v>
      </c>
      <c r="O167">
        <v>52.003938779999999</v>
      </c>
      <c r="P167">
        <f t="shared" si="10"/>
        <v>51.999023611729427</v>
      </c>
      <c r="Q167">
        <f t="shared" si="11"/>
        <v>-0.25495261281806347</v>
      </c>
      <c r="R167">
        <f t="shared" si="8"/>
        <v>0.53359380157168845</v>
      </c>
      <c r="S167">
        <f t="shared" si="9"/>
        <v>51.465429810157737</v>
      </c>
    </row>
    <row r="168" spans="13:19" x14ac:dyDescent="0.25">
      <c r="M168">
        <v>4.4668359219999996</v>
      </c>
      <c r="N168">
        <v>84.343305959999995</v>
      </c>
      <c r="O168">
        <v>51.689006919999997</v>
      </c>
      <c r="P168">
        <f t="shared" si="10"/>
        <v>51.683977262751824</v>
      </c>
      <c r="Q168">
        <f t="shared" si="11"/>
        <v>-0.26392621671916444</v>
      </c>
      <c r="R168">
        <f t="shared" si="8"/>
        <v>0.54288866747513076</v>
      </c>
      <c r="S168">
        <f t="shared" si="9"/>
        <v>51.141088595276692</v>
      </c>
    </row>
    <row r="169" spans="13:19" x14ac:dyDescent="0.25">
      <c r="M169">
        <v>4.5708818960000004</v>
      </c>
      <c r="N169">
        <v>85.245445700000005</v>
      </c>
      <c r="O169">
        <v>51.365836389999998</v>
      </c>
      <c r="P169">
        <f t="shared" si="10"/>
        <v>51.360689576985102</v>
      </c>
      <c r="Q169">
        <f t="shared" si="11"/>
        <v>-0.2725080760241757</v>
      </c>
      <c r="R169">
        <f t="shared" si="8"/>
        <v>0.55234544391022222</v>
      </c>
      <c r="S169">
        <f t="shared" si="9"/>
        <v>50.808344133074883</v>
      </c>
    </row>
    <row r="170" spans="13:19" x14ac:dyDescent="0.25">
      <c r="M170">
        <v>4.6773514130000002</v>
      </c>
      <c r="N170">
        <v>86.133732179999996</v>
      </c>
      <c r="O170">
        <v>51.035196489999997</v>
      </c>
      <c r="P170">
        <f t="shared" si="10"/>
        <v>51.029929792308963</v>
      </c>
      <c r="Q170">
        <f t="shared" si="11"/>
        <v>-0.28058751768809731</v>
      </c>
      <c r="R170">
        <f t="shared" si="8"/>
        <v>0.56196695148113496</v>
      </c>
      <c r="S170">
        <f t="shared" si="9"/>
        <v>50.46796284082783</v>
      </c>
    </row>
    <row r="171" spans="13:19" x14ac:dyDescent="0.25">
      <c r="M171">
        <v>4.7863009229999998</v>
      </c>
      <c r="N171">
        <v>87.008334930000004</v>
      </c>
      <c r="O171">
        <v>50.697991530000003</v>
      </c>
      <c r="P171">
        <f t="shared" si="10"/>
        <v>50.692602155160706</v>
      </c>
      <c r="Q171">
        <f t="shared" si="11"/>
        <v>-0.28803858121395404</v>
      </c>
      <c r="R171">
        <f t="shared" si="8"/>
        <v>0.57175605955836417</v>
      </c>
      <c r="S171">
        <f t="shared" si="9"/>
        <v>50.120846095602346</v>
      </c>
    </row>
    <row r="172" spans="13:19" x14ac:dyDescent="0.25">
      <c r="M172">
        <v>4.8977881940000003</v>
      </c>
      <c r="N172">
        <v>87.869603339999998</v>
      </c>
      <c r="O172">
        <v>50.355274639999998</v>
      </c>
      <c r="P172">
        <f t="shared" si="10"/>
        <v>50.349759730493552</v>
      </c>
      <c r="Q172">
        <f t="shared" si="11"/>
        <v>-0.29471825697153919</v>
      </c>
      <c r="R172">
        <f t="shared" si="8"/>
        <v>0.58171568777453431</v>
      </c>
      <c r="S172">
        <f t="shared" si="9"/>
        <v>49.768044042719019</v>
      </c>
    </row>
    <row r="173" spans="13:19" x14ac:dyDescent="0.25">
      <c r="M173">
        <v>5.0118723359999997</v>
      </c>
      <c r="N173">
        <v>88.718090040000007</v>
      </c>
      <c r="O173">
        <v>50.008262719999998</v>
      </c>
      <c r="P173">
        <f t="shared" si="10"/>
        <v>50.002619351749665</v>
      </c>
      <c r="Q173">
        <f t="shared" si="11"/>
        <v>-0.30046473125928452</v>
      </c>
      <c r="R173">
        <f t="shared" si="8"/>
        <v>0.59184880630012981</v>
      </c>
      <c r="S173">
        <f t="shared" si="9"/>
        <v>49.410770545449537</v>
      </c>
    </row>
    <row r="174" spans="13:19" x14ac:dyDescent="0.25">
      <c r="M174">
        <v>5.1286138399999999</v>
      </c>
      <c r="N174">
        <v>89.554345479999995</v>
      </c>
      <c r="O174">
        <v>49.658128019999999</v>
      </c>
      <c r="P174">
        <f t="shared" si="10"/>
        <v>49.652353200816158</v>
      </c>
      <c r="Q174">
        <f t="shared" si="11"/>
        <v>-0.30529190585636112</v>
      </c>
      <c r="R174">
        <f t="shared" si="8"/>
        <v>0.60215843741280461</v>
      </c>
      <c r="S174">
        <f t="shared" si="9"/>
        <v>49.050194763403354</v>
      </c>
    </row>
    <row r="175" spans="13:19" x14ac:dyDescent="0.25">
      <c r="M175">
        <v>5.248074602</v>
      </c>
      <c r="N175">
        <v>90.37818738</v>
      </c>
      <c r="O175">
        <v>49.305278260000001</v>
      </c>
      <c r="P175">
        <f t="shared" si="10"/>
        <v>49.299368927998152</v>
      </c>
      <c r="Q175">
        <f t="shared" si="11"/>
        <v>-0.30984760969692832</v>
      </c>
      <c r="R175">
        <f t="shared" si="8"/>
        <v>0.61264765568152524</v>
      </c>
      <c r="S175">
        <f t="shared" si="9"/>
        <v>48.686721272316625</v>
      </c>
    </row>
    <row r="176" spans="13:19" x14ac:dyDescent="0.25">
      <c r="M176">
        <v>5.3703179639999998</v>
      </c>
      <c r="N176">
        <v>91.189301740000005</v>
      </c>
      <c r="O176">
        <v>48.949930299999998</v>
      </c>
      <c r="P176">
        <f t="shared" si="10"/>
        <v>48.943883321972535</v>
      </c>
      <c r="Q176">
        <f t="shared" si="11"/>
        <v>-0.31429356488879001</v>
      </c>
      <c r="R176">
        <f t="shared" si="8"/>
        <v>0.62331958960576261</v>
      </c>
      <c r="S176">
        <f t="shared" si="9"/>
        <v>48.320563732366772</v>
      </c>
    </row>
    <row r="177" spans="13:19" x14ac:dyDescent="0.25">
      <c r="M177">
        <v>5.4954087390000002</v>
      </c>
      <c r="N177">
        <v>91.987471799999994</v>
      </c>
      <c r="O177">
        <v>48.592320950000001</v>
      </c>
      <c r="P177">
        <f t="shared" si="10"/>
        <v>48.586133119759886</v>
      </c>
      <c r="Q177">
        <f t="shared" si="11"/>
        <v>-0.31860885720546123</v>
      </c>
      <c r="R177">
        <f t="shared" si="8"/>
        <v>0.63417742179497982</v>
      </c>
      <c r="S177">
        <f t="shared" si="9"/>
        <v>47.951955697964905</v>
      </c>
    </row>
    <row r="178" spans="13:19" x14ac:dyDescent="0.25">
      <c r="M178">
        <v>5.6234132519999998</v>
      </c>
      <c r="N178">
        <v>92.772592790000004</v>
      </c>
      <c r="O178">
        <v>48.232708260000003</v>
      </c>
      <c r="P178">
        <f t="shared" si="10"/>
        <v>48.226376296678254</v>
      </c>
      <c r="Q178">
        <f t="shared" si="11"/>
        <v>-0.32277052543876583</v>
      </c>
      <c r="R178">
        <f t="shared" si="8"/>
        <v>0.64522439049968827</v>
      </c>
      <c r="S178">
        <f t="shared" si="9"/>
        <v>47.581151906178569</v>
      </c>
    </row>
    <row r="179" spans="13:19" x14ac:dyDescent="0.25">
      <c r="M179">
        <v>5.754399373</v>
      </c>
      <c r="N179">
        <v>93.544688120000004</v>
      </c>
      <c r="O179">
        <v>47.871372839999999</v>
      </c>
      <c r="P179">
        <f t="shared" si="10"/>
        <v>47.864893386306001</v>
      </c>
      <c r="Q179">
        <f t="shared" si="11"/>
        <v>-0.32675346036220287</v>
      </c>
      <c r="R179">
        <f t="shared" si="8"/>
        <v>0.65646379038621883</v>
      </c>
      <c r="S179">
        <f t="shared" si="9"/>
        <v>47.208429595919782</v>
      </c>
    </row>
    <row r="180" spans="13:19" x14ac:dyDescent="0.25">
      <c r="M180">
        <v>5.8884365540000001</v>
      </c>
      <c r="N180">
        <v>94.303927270000003</v>
      </c>
      <c r="O180">
        <v>47.508619400000001</v>
      </c>
      <c r="P180">
        <f t="shared" si="10"/>
        <v>47.501989020440199</v>
      </c>
      <c r="Q180">
        <f t="shared" si="11"/>
        <v>-0.33053009468146588</v>
      </c>
      <c r="R180">
        <f t="shared" si="8"/>
        <v>0.66789897360538963</v>
      </c>
      <c r="S180">
        <f t="shared" si="9"/>
        <v>46.83409004683481</v>
      </c>
    </row>
    <row r="181" spans="13:19" x14ac:dyDescent="0.25">
      <c r="M181">
        <v>6.0255958610000002</v>
      </c>
      <c r="N181">
        <v>95.050645309999993</v>
      </c>
      <c r="O181">
        <v>47.144778199999998</v>
      </c>
      <c r="P181">
        <f t="shared" si="10"/>
        <v>47.137993379060511</v>
      </c>
      <c r="Q181">
        <f t="shared" si="11"/>
        <v>-0.33407038798566158</v>
      </c>
      <c r="R181">
        <f t="shared" si="8"/>
        <v>0.67953335038152229</v>
      </c>
      <c r="S181">
        <f t="shared" si="9"/>
        <v>46.458460028678985</v>
      </c>
    </row>
    <row r="182" spans="13:19" x14ac:dyDescent="0.25">
      <c r="M182">
        <v>6.1659500190000003</v>
      </c>
      <c r="N182">
        <v>95.785364349999995</v>
      </c>
      <c r="O182">
        <v>46.780206720000002</v>
      </c>
      <c r="P182">
        <f t="shared" si="10"/>
        <v>46.773263860278611</v>
      </c>
      <c r="Q182">
        <f t="shared" si="11"/>
        <v>-0.33734148245439011</v>
      </c>
      <c r="R182">
        <f t="shared" si="8"/>
        <v>0.69137039065407679</v>
      </c>
      <c r="S182">
        <f t="shared" si="9"/>
        <v>46.081893469624532</v>
      </c>
    </row>
    <row r="183" spans="13:19" x14ac:dyDescent="0.25">
      <c r="M183">
        <v>6.3095734449999998</v>
      </c>
      <c r="N183">
        <v>96.508817030000003</v>
      </c>
      <c r="O183">
        <v>46.415291349999997</v>
      </c>
      <c r="P183">
        <f t="shared" si="10"/>
        <v>46.408186770300929</v>
      </c>
      <c r="Q183">
        <f t="shared" si="11"/>
        <v>-0.34030759566630969</v>
      </c>
      <c r="R183">
        <f t="shared" si="8"/>
        <v>0.70341362463891299</v>
      </c>
      <c r="S183">
        <f t="shared" si="9"/>
        <v>45.704773145662017</v>
      </c>
    </row>
    <row r="184" spans="13:19" x14ac:dyDescent="0.25">
      <c r="M184">
        <v>6.4565422899999998</v>
      </c>
      <c r="N184">
        <v>97.221716110000003</v>
      </c>
      <c r="O184">
        <v>46.050412889999997</v>
      </c>
      <c r="P184">
        <f t="shared" si="10"/>
        <v>46.043142823381459</v>
      </c>
      <c r="Q184">
        <f t="shared" si="11"/>
        <v>-0.34296401573690094</v>
      </c>
      <c r="R184">
        <f t="shared" si="8"/>
        <v>0.71566664409726533</v>
      </c>
      <c r="S184">
        <f t="shared" si="9"/>
        <v>45.32747617928419</v>
      </c>
    </row>
    <row r="185" spans="13:19" x14ac:dyDescent="0.25">
      <c r="M185">
        <v>6.6069344799999996</v>
      </c>
      <c r="N185">
        <v>97.923941970000001</v>
      </c>
      <c r="O185">
        <v>45.685829069999997</v>
      </c>
      <c r="P185">
        <f t="shared" si="10"/>
        <v>45.678389661775519</v>
      </c>
      <c r="Q185">
        <f t="shared" si="11"/>
        <v>-0.34541751719106162</v>
      </c>
      <c r="R185">
        <f t="shared" si="8"/>
        <v>0.72813310345707372</v>
      </c>
      <c r="S185">
        <f t="shared" si="9"/>
        <v>44.950256558318443</v>
      </c>
    </row>
    <row r="186" spans="13:19" x14ac:dyDescent="0.25">
      <c r="M186">
        <v>6.7608297540000004</v>
      </c>
      <c r="N186">
        <v>98.615205189999998</v>
      </c>
      <c r="O186">
        <v>45.321766320000002</v>
      </c>
      <c r="P186">
        <f t="shared" si="10"/>
        <v>45.314153625696996</v>
      </c>
      <c r="Q186">
        <f t="shared" si="11"/>
        <v>-0.34769122743858621</v>
      </c>
      <c r="R186">
        <f t="shared" si="8"/>
        <v>0.74081672062739001</v>
      </c>
      <c r="S186">
        <f t="shared" si="9"/>
        <v>44.573336905069603</v>
      </c>
    </row>
    <row r="187" spans="13:19" x14ac:dyDescent="0.25">
      <c r="M187">
        <v>6.9183097089999999</v>
      </c>
      <c r="N187">
        <v>99.295296710000002</v>
      </c>
      <c r="O187">
        <v>44.958452800000003</v>
      </c>
      <c r="P187">
        <f t="shared" si="10"/>
        <v>44.950662783267667</v>
      </c>
      <c r="Q187">
        <f t="shared" si="11"/>
        <v>-0.34977730406217555</v>
      </c>
      <c r="R187">
        <f t="shared" si="8"/>
        <v>0.75372127833453628</v>
      </c>
      <c r="S187">
        <f t="shared" si="9"/>
        <v>44.196941504933129</v>
      </c>
    </row>
    <row r="188" spans="13:19" x14ac:dyDescent="0.25">
      <c r="M188">
        <v>7.0794578440000002</v>
      </c>
      <c r="N188">
        <v>99.964100149999993</v>
      </c>
      <c r="O188">
        <v>44.596117200000002</v>
      </c>
      <c r="P188">
        <f t="shared" si="10"/>
        <v>44.588145730467659</v>
      </c>
      <c r="Q188">
        <f t="shared" si="11"/>
        <v>-0.35166877504955085</v>
      </c>
      <c r="R188">
        <f t="shared" si="8"/>
        <v>0.76685062530858794</v>
      </c>
      <c r="S188">
        <f t="shared" si="9"/>
        <v>43.821295105159074</v>
      </c>
    </row>
    <row r="189" spans="13:19" x14ac:dyDescent="0.25">
      <c r="M189">
        <v>7.2443596010000002</v>
      </c>
      <c r="N189">
        <v>100.62160540000001</v>
      </c>
      <c r="O189">
        <v>44.234987510000003</v>
      </c>
      <c r="P189">
        <f t="shared" si="10"/>
        <v>44.226830361089277</v>
      </c>
      <c r="Q189">
        <f t="shared" si="11"/>
        <v>-0.35335963290092837</v>
      </c>
      <c r="R189">
        <f t="shared" si="8"/>
        <v>0.78020867716375486</v>
      </c>
      <c r="S189">
        <f t="shared" si="9"/>
        <v>43.446621683925521</v>
      </c>
    </row>
    <row r="190" spans="13:19" x14ac:dyDescent="0.25">
      <c r="M190">
        <v>7.4131024129999998</v>
      </c>
      <c r="N190">
        <v>101.2679237</v>
      </c>
      <c r="O190">
        <v>43.875289539999997</v>
      </c>
      <c r="P190">
        <f t="shared" si="10"/>
        <v>43.866942386682958</v>
      </c>
      <c r="Q190">
        <f t="shared" si="11"/>
        <v>-0.35484512985288835</v>
      </c>
      <c r="R190">
        <f t="shared" si="8"/>
        <v>0.79379941778726537</v>
      </c>
      <c r="S190">
        <f t="shared" si="9"/>
        <v>43.073142968895695</v>
      </c>
    </row>
    <row r="191" spans="13:19" x14ac:dyDescent="0.25">
      <c r="M191">
        <v>7.5857757499999998</v>
      </c>
      <c r="N191">
        <v>101.9033037</v>
      </c>
      <c r="O191">
        <v>43.517245340000002</v>
      </c>
      <c r="P191">
        <f t="shared" si="10"/>
        <v>43.508703756505504</v>
      </c>
      <c r="Q191">
        <f t="shared" si="11"/>
        <v>-0.35612196117260125</v>
      </c>
      <c r="R191">
        <f t="shared" si="8"/>
        <v>0.80762690049709918</v>
      </c>
      <c r="S191">
        <f t="shared" si="9"/>
        <v>42.701076856008406</v>
      </c>
    </row>
    <row r="192" spans="13:19" x14ac:dyDescent="0.25">
      <c r="M192">
        <v>7.7624711660000001</v>
      </c>
      <c r="N192">
        <v>102.5281497</v>
      </c>
      <c r="O192">
        <v>43.161071300000003</v>
      </c>
      <c r="P192">
        <f t="shared" si="10"/>
        <v>43.152330757467084</v>
      </c>
      <c r="Q192">
        <f t="shared" si="11"/>
        <v>-0.35718867257151232</v>
      </c>
      <c r="R192">
        <f t="shared" si="8"/>
        <v>0.82169524921509562</v>
      </c>
      <c r="S192">
        <f t="shared" si="9"/>
        <v>42.330635508251987</v>
      </c>
    </row>
    <row r="193" spans="13:19" x14ac:dyDescent="0.25">
      <c r="M193">
        <v>7.9432823470000002</v>
      </c>
      <c r="N193">
        <v>103.1430412</v>
      </c>
      <c r="O193">
        <v>42.806976169999999</v>
      </c>
      <c r="P193">
        <f t="shared" si="10"/>
        <v>42.798032034077274</v>
      </c>
      <c r="Q193">
        <f t="shared" si="11"/>
        <v>-0.35804584646364923</v>
      </c>
      <c r="R193">
        <f t="shared" si="8"/>
        <v>0.83600865965404558</v>
      </c>
      <c r="S193">
        <f t="shared" si="9"/>
        <v>41.962023374423225</v>
      </c>
    </row>
    <row r="194" spans="13:19" x14ac:dyDescent="0.25">
      <c r="M194">
        <v>8.1283051620000002</v>
      </c>
      <c r="N194">
        <v>103.7485664</v>
      </c>
      <c r="O194">
        <v>42.455169069999997</v>
      </c>
      <c r="P194">
        <f t="shared" si="10"/>
        <v>42.446016598387587</v>
      </c>
      <c r="Q194">
        <f t="shared" si="11"/>
        <v>-0.35868598976842753</v>
      </c>
      <c r="R194">
        <f t="shared" si="8"/>
        <v>0.8505714006743923</v>
      </c>
      <c r="S194">
        <f t="shared" si="9"/>
        <v>41.595445197713197</v>
      </c>
    </row>
    <row r="195" spans="13:19" x14ac:dyDescent="0.25">
      <c r="M195">
        <v>8.3176377109999997</v>
      </c>
      <c r="N195">
        <v>104.3447286</v>
      </c>
      <c r="O195">
        <v>42.105890799999997</v>
      </c>
      <c r="P195">
        <f t="shared" si="10"/>
        <v>42.096525139937413</v>
      </c>
      <c r="Q195">
        <f t="shared" si="11"/>
        <v>-0.35906911169523859</v>
      </c>
      <c r="R195">
        <f t="shared" ref="R195:R258" si="12">1/15*$B$29*$B$27*$B$24*($B$28/$B$27)^0.75*1.55377397*M195^0.75</f>
        <v>0.86538781533473896</v>
      </c>
      <c r="S195">
        <f t="shared" si="9"/>
        <v>41.23113732460267</v>
      </c>
    </row>
    <row r="196" spans="13:19" x14ac:dyDescent="0.25">
      <c r="M196">
        <v>8.5113803820000005</v>
      </c>
      <c r="N196">
        <v>104.9314361</v>
      </c>
      <c r="O196">
        <v>41.759385610000002</v>
      </c>
      <c r="P196">
        <f t="shared" si="10"/>
        <v>41.749801795689869</v>
      </c>
      <c r="Q196">
        <f t="shared" si="11"/>
        <v>-0.35918304110212568</v>
      </c>
      <c r="R196">
        <f t="shared" si="12"/>
        <v>0.88046232257856527</v>
      </c>
      <c r="S196">
        <f t="shared" ref="S196:S259" si="13">P196-R196</f>
        <v>40.869339473111303</v>
      </c>
    </row>
    <row r="197" spans="13:19" x14ac:dyDescent="0.25">
      <c r="M197">
        <v>8.7096359000000003</v>
      </c>
      <c r="N197">
        <v>105.508689</v>
      </c>
      <c r="O197">
        <v>41.415889249999999</v>
      </c>
      <c r="P197">
        <f t="shared" ref="P197:P260" si="14">O197-$B$8*M197</f>
        <v>41.406082199976602</v>
      </c>
      <c r="Q197">
        <f t="shared" ref="Q197:Q260" si="15">(LN(P197)-LN(P196))/(LN(M197)-LN(M196))</f>
        <v>-0.35902780746294849</v>
      </c>
      <c r="R197">
        <f t="shared" si="12"/>
        <v>0.89579941821954179</v>
      </c>
      <c r="S197">
        <f t="shared" si="13"/>
        <v>40.510282781757063</v>
      </c>
    </row>
    <row r="198" spans="13:19" x14ac:dyDescent="0.25">
      <c r="M198">
        <v>8.9125093809999996</v>
      </c>
      <c r="N198">
        <v>106.0765921</v>
      </c>
      <c r="O198">
        <v>41.075626489999998</v>
      </c>
      <c r="P198">
        <f t="shared" si="14"/>
        <v>41.065591004436989</v>
      </c>
      <c r="Q198">
        <f t="shared" si="15"/>
        <v>-0.35860625198225482</v>
      </c>
      <c r="R198">
        <f t="shared" si="12"/>
        <v>0.91140367624953034</v>
      </c>
      <c r="S198">
        <f t="shared" si="13"/>
        <v>40.154187328187462</v>
      </c>
    </row>
    <row r="199" spans="13:19" x14ac:dyDescent="0.25">
      <c r="M199">
        <v>9.1201083940000007</v>
      </c>
      <c r="N199">
        <v>106.6353694</v>
      </c>
      <c r="O199">
        <v>40.738808390000003</v>
      </c>
      <c r="P199">
        <f t="shared" si="14"/>
        <v>40.728539147948361</v>
      </c>
      <c r="Q199">
        <f t="shared" si="15"/>
        <v>-0.35792443567113585</v>
      </c>
      <c r="R199">
        <f t="shared" si="12"/>
        <v>0.92727975068442414</v>
      </c>
      <c r="S199">
        <f t="shared" si="13"/>
        <v>39.801259397263934</v>
      </c>
    </row>
    <row r="200" spans="13:19" x14ac:dyDescent="0.25">
      <c r="M200">
        <v>9.332543008</v>
      </c>
      <c r="N200">
        <v>107.18537929999999</v>
      </c>
      <c r="O200">
        <v>40.40562911</v>
      </c>
      <c r="P200">
        <f t="shared" si="14"/>
        <v>40.395120666572993</v>
      </c>
      <c r="Q200">
        <f t="shared" si="15"/>
        <v>-0.35699233142506204</v>
      </c>
      <c r="R200">
        <f t="shared" si="12"/>
        <v>0.94343237618153042</v>
      </c>
      <c r="S200">
        <f t="shared" si="13"/>
        <v>39.451688290391459</v>
      </c>
    </row>
    <row r="201" spans="13:19" x14ac:dyDescent="0.25">
      <c r="M201">
        <v>9.5499258600000001</v>
      </c>
      <c r="N201">
        <v>107.7271315</v>
      </c>
      <c r="O201">
        <v>40.076262560000004</v>
      </c>
      <c r="P201">
        <f t="shared" si="14"/>
        <v>40.065509343481644</v>
      </c>
      <c r="Q201">
        <f t="shared" si="15"/>
        <v>-0.35582415822877045</v>
      </c>
      <c r="R201">
        <f t="shared" si="12"/>
        <v>0.95986637019039467</v>
      </c>
      <c r="S201">
        <f t="shared" si="13"/>
        <v>39.105642973291246</v>
      </c>
    </row>
    <row r="202" spans="13:19" x14ac:dyDescent="0.25">
      <c r="M202">
        <v>9.7723722100000003</v>
      </c>
      <c r="N202">
        <v>108.2613058</v>
      </c>
      <c r="O202">
        <v>39.750858559999998</v>
      </c>
      <c r="P202">
        <f t="shared" si="14"/>
        <v>39.739854868891534</v>
      </c>
      <c r="Q202">
        <f t="shared" si="15"/>
        <v>-0.35443914656698139</v>
      </c>
      <c r="R202">
        <f t="shared" si="12"/>
        <v>0.97658663402674972</v>
      </c>
      <c r="S202">
        <f t="shared" si="13"/>
        <v>38.763268234864782</v>
      </c>
    </row>
    <row r="203" spans="13:19" x14ac:dyDescent="0.25">
      <c r="M203">
        <v>10</v>
      </c>
      <c r="N203">
        <v>108.7887722</v>
      </c>
      <c r="O203">
        <v>39.429538649999998</v>
      </c>
      <c r="P203">
        <f t="shared" si="14"/>
        <v>39.418278649999998</v>
      </c>
      <c r="Q203">
        <f t="shared" si="15"/>
        <v>-0.35286215007053467</v>
      </c>
      <c r="R203">
        <f t="shared" si="12"/>
        <v>0.99359815417824915</v>
      </c>
      <c r="S203">
        <f t="shared" si="13"/>
        <v>38.424680495821747</v>
      </c>
    </row>
    <row r="204" spans="13:19" x14ac:dyDescent="0.25">
      <c r="M204">
        <v>10.23292992</v>
      </c>
      <c r="N204">
        <v>109.3103648</v>
      </c>
      <c r="O204">
        <v>39.112406139999997</v>
      </c>
      <c r="P204">
        <f t="shared" si="14"/>
        <v>39.100883860910081</v>
      </c>
      <c r="Q204">
        <f t="shared" si="15"/>
        <v>-0.35110806968819142</v>
      </c>
      <c r="R204">
        <f t="shared" si="12"/>
        <v>1.0109060040542361</v>
      </c>
      <c r="S204">
        <f t="shared" si="13"/>
        <v>38.089977856855846</v>
      </c>
    </row>
    <row r="205" spans="13:19" x14ac:dyDescent="0.25">
      <c r="M205">
        <v>10.471285480000001</v>
      </c>
      <c r="N205">
        <v>109.8260873</v>
      </c>
      <c r="O205">
        <v>38.799589359999999</v>
      </c>
      <c r="P205">
        <f t="shared" si="14"/>
        <v>38.787798692549522</v>
      </c>
      <c r="Q205">
        <f t="shared" si="15"/>
        <v>-0.34914415682138805</v>
      </c>
      <c r="R205">
        <f t="shared" si="12"/>
        <v>1.0285153460871734</v>
      </c>
      <c r="S205">
        <f t="shared" si="13"/>
        <v>37.759283346462347</v>
      </c>
    </row>
    <row r="206" spans="13:19" x14ac:dyDescent="0.25">
      <c r="M206">
        <v>10.71519305</v>
      </c>
      <c r="N206">
        <v>110.3357542</v>
      </c>
      <c r="O206">
        <v>38.49119975</v>
      </c>
      <c r="P206">
        <f t="shared" si="14"/>
        <v>38.4791344426257</v>
      </c>
      <c r="Q206">
        <f t="shared" si="15"/>
        <v>-0.34698386270145715</v>
      </c>
      <c r="R206">
        <f t="shared" si="12"/>
        <v>1.0464314313871541</v>
      </c>
      <c r="S206">
        <f t="shared" si="13"/>
        <v>37.432703011238544</v>
      </c>
    </row>
    <row r="207" spans="13:19" x14ac:dyDescent="0.25">
      <c r="M207">
        <v>10.96478196</v>
      </c>
      <c r="N207">
        <v>110.839231</v>
      </c>
      <c r="O207">
        <v>38.187313170000003</v>
      </c>
      <c r="P207">
        <f t="shared" si="14"/>
        <v>38.174966825513046</v>
      </c>
      <c r="Q207">
        <f t="shared" si="15"/>
        <v>-0.34466260330444831</v>
      </c>
      <c r="R207">
        <f t="shared" si="12"/>
        <v>1.0646596037461731</v>
      </c>
      <c r="S207">
        <f t="shared" si="13"/>
        <v>37.110307221766874</v>
      </c>
    </row>
    <row r="208" spans="13:19" x14ac:dyDescent="0.25">
      <c r="M208">
        <v>11.22018454</v>
      </c>
      <c r="N208">
        <v>111.3364412</v>
      </c>
      <c r="O208">
        <v>37.88796455</v>
      </c>
      <c r="P208">
        <f t="shared" si="14"/>
        <v>37.875330622207962</v>
      </c>
      <c r="Q208">
        <f t="shared" si="15"/>
        <v>-0.34222357619970001</v>
      </c>
      <c r="R208">
        <f t="shared" si="12"/>
        <v>1.0832052991289758</v>
      </c>
      <c r="S208">
        <f t="shared" si="13"/>
        <v>36.792125323078984</v>
      </c>
    </row>
    <row r="209" spans="13:19" x14ac:dyDescent="0.25">
      <c r="M209">
        <v>11.48153621</v>
      </c>
      <c r="N209">
        <v>111.82737590000001</v>
      </c>
      <c r="O209">
        <v>37.593141920000001</v>
      </c>
      <c r="P209">
        <f t="shared" si="14"/>
        <v>37.58021371022754</v>
      </c>
      <c r="Q209">
        <f t="shared" si="15"/>
        <v>-0.33971870978194701</v>
      </c>
      <c r="R209">
        <f t="shared" si="12"/>
        <v>1.1020740487480163</v>
      </c>
      <c r="S209">
        <f t="shared" si="13"/>
        <v>36.478139661479524</v>
      </c>
    </row>
    <row r="210" spans="13:19" x14ac:dyDescent="0.25">
      <c r="M210">
        <v>11.748975550000001</v>
      </c>
      <c r="N210">
        <v>112.31210249999999</v>
      </c>
      <c r="O210">
        <v>37.30277993</v>
      </c>
      <c r="P210">
        <f t="shared" si="14"/>
        <v>37.289550583530698</v>
      </c>
      <c r="Q210">
        <f t="shared" si="15"/>
        <v>-0.33720961926294807</v>
      </c>
      <c r="R210">
        <f t="shared" si="12"/>
        <v>1.1212714805685193</v>
      </c>
      <c r="S210">
        <f t="shared" si="13"/>
        <v>36.168279102962181</v>
      </c>
    </row>
    <row r="211" spans="13:19" x14ac:dyDescent="0.25">
      <c r="M211">
        <v>12.02264435</v>
      </c>
      <c r="N211">
        <v>112.79077580000001</v>
      </c>
      <c r="O211">
        <v>37.016752699999998</v>
      </c>
      <c r="P211">
        <f t="shared" si="14"/>
        <v>37.003215202461895</v>
      </c>
      <c r="Q211">
        <f t="shared" si="15"/>
        <v>-0.33476877313094011</v>
      </c>
      <c r="R211">
        <f t="shared" si="12"/>
        <v>1.1408033193046463</v>
      </c>
      <c r="S211">
        <f t="shared" si="13"/>
        <v>35.86241188315725</v>
      </c>
    </row>
    <row r="212" spans="13:19" x14ac:dyDescent="0.25">
      <c r="M212">
        <v>12.302687710000001</v>
      </c>
      <c r="N212">
        <v>113.26364909999999</v>
      </c>
      <c r="O212">
        <v>36.734865939999999</v>
      </c>
      <c r="P212">
        <f t="shared" si="14"/>
        <v>36.721013113638541</v>
      </c>
      <c r="Q212">
        <f t="shared" si="15"/>
        <v>-0.33248068437111328</v>
      </c>
      <c r="R212">
        <f t="shared" si="12"/>
        <v>1.1606753899194031</v>
      </c>
      <c r="S212">
        <f t="shared" si="13"/>
        <v>35.560337723719137</v>
      </c>
    </row>
    <row r="213" spans="13:19" x14ac:dyDescent="0.25">
      <c r="M213">
        <v>12.58925412</v>
      </c>
      <c r="N213">
        <v>113.7310868</v>
      </c>
      <c r="O213">
        <v>36.456848440000002</v>
      </c>
      <c r="P213">
        <f t="shared" si="14"/>
        <v>36.442672939860884</v>
      </c>
      <c r="Q213">
        <f t="shared" si="15"/>
        <v>-0.33044312337814657</v>
      </c>
      <c r="R213">
        <f t="shared" si="12"/>
        <v>1.1808936195629649</v>
      </c>
      <c r="S213">
        <f t="shared" si="13"/>
        <v>35.261779320297919</v>
      </c>
    </row>
    <row r="214" spans="13:19" x14ac:dyDescent="0.25">
      <c r="M214">
        <v>12.882495520000001</v>
      </c>
      <c r="N214">
        <v>114.1934559</v>
      </c>
      <c r="O214">
        <v>36.182449570000003</v>
      </c>
      <c r="P214">
        <f t="shared" si="14"/>
        <v>36.167943880044483</v>
      </c>
      <c r="Q214">
        <f t="shared" si="15"/>
        <v>-0.32864032530362958</v>
      </c>
      <c r="R214">
        <f t="shared" si="12"/>
        <v>1.2014640380097885</v>
      </c>
      <c r="S214">
        <f t="shared" si="13"/>
        <v>34.966479842034694</v>
      </c>
    </row>
    <row r="215" spans="13:19" x14ac:dyDescent="0.25">
      <c r="M215">
        <v>13.182567390000001</v>
      </c>
      <c r="N215">
        <v>114.6507393</v>
      </c>
      <c r="O215">
        <v>35.91178</v>
      </c>
      <c r="P215">
        <f t="shared" si="14"/>
        <v>35.89693642911886</v>
      </c>
      <c r="Q215">
        <f t="shared" si="15"/>
        <v>-0.32664341998024787</v>
      </c>
      <c r="R215">
        <f t="shared" si="12"/>
        <v>1.2223927801308265</v>
      </c>
      <c r="S215">
        <f t="shared" si="13"/>
        <v>34.674543648988035</v>
      </c>
    </row>
    <row r="216" spans="13:19" x14ac:dyDescent="0.25">
      <c r="M216">
        <v>13.489628829999999</v>
      </c>
      <c r="N216">
        <v>115.10285450000001</v>
      </c>
      <c r="O216">
        <v>35.645036580000003</v>
      </c>
      <c r="P216">
        <f t="shared" si="14"/>
        <v>35.629847257937421</v>
      </c>
      <c r="Q216">
        <f t="shared" si="15"/>
        <v>-0.32434253728976825</v>
      </c>
      <c r="R216">
        <f t="shared" si="12"/>
        <v>1.2436860875529367</v>
      </c>
      <c r="S216">
        <f t="shared" si="13"/>
        <v>34.386161170384483</v>
      </c>
    </row>
    <row r="217" spans="13:19" x14ac:dyDescent="0.25">
      <c r="M217">
        <v>13.80384265</v>
      </c>
      <c r="N217">
        <v>115.5497747</v>
      </c>
      <c r="O217">
        <v>35.38239969</v>
      </c>
      <c r="P217">
        <f t="shared" si="14"/>
        <v>35.3668565631761</v>
      </c>
      <c r="Q217">
        <f t="shared" si="15"/>
        <v>-0.32174995137513801</v>
      </c>
      <c r="R217">
        <f t="shared" si="12"/>
        <v>1.2653503109114841</v>
      </c>
      <c r="S217">
        <f t="shared" si="13"/>
        <v>34.101506252264613</v>
      </c>
    </row>
    <row r="218" spans="13:19" x14ac:dyDescent="0.25">
      <c r="M218">
        <v>14.12537545</v>
      </c>
      <c r="N218">
        <v>115.99153680000001</v>
      </c>
      <c r="O218">
        <v>35.124029960000001</v>
      </c>
      <c r="P218">
        <f t="shared" si="14"/>
        <v>35.108124787243298</v>
      </c>
      <c r="Q218">
        <f t="shared" si="15"/>
        <v>-0.31888277331622167</v>
      </c>
      <c r="R218">
        <f t="shared" si="12"/>
        <v>1.2873919113040893</v>
      </c>
      <c r="S218">
        <f t="shared" si="13"/>
        <v>33.820732875939207</v>
      </c>
    </row>
    <row r="219" spans="13:19" x14ac:dyDescent="0.25">
      <c r="M219">
        <v>14.45439771</v>
      </c>
      <c r="N219">
        <v>116.4282505</v>
      </c>
      <c r="O219">
        <v>34.8700647</v>
      </c>
      <c r="P219">
        <f t="shared" si="14"/>
        <v>34.853789048178541</v>
      </c>
      <c r="Q219">
        <f t="shared" si="15"/>
        <v>-0.31576350331635478</v>
      </c>
      <c r="R219">
        <f t="shared" si="12"/>
        <v>1.30981746233536</v>
      </c>
      <c r="S219">
        <f t="shared" si="13"/>
        <v>33.543971585843181</v>
      </c>
    </row>
    <row r="220" spans="13:19" x14ac:dyDescent="0.25">
      <c r="M220">
        <v>14.79108388</v>
      </c>
      <c r="N220">
        <v>116.8601075</v>
      </c>
      <c r="O220">
        <v>34.620613900000002</v>
      </c>
      <c r="P220">
        <f t="shared" si="14"/>
        <v>34.603959139551122</v>
      </c>
      <c r="Q220">
        <f t="shared" si="15"/>
        <v>-0.31242078193450595</v>
      </c>
      <c r="R220">
        <f t="shared" si="12"/>
        <v>1.3326336520521851</v>
      </c>
      <c r="S220">
        <f t="shared" si="13"/>
        <v>33.271325487498935</v>
      </c>
    </row>
    <row r="221" spans="13:19" x14ac:dyDescent="0.25">
      <c r="M221">
        <v>15.135612480000001</v>
      </c>
      <c r="N221">
        <v>117.28739280000001</v>
      </c>
      <c r="O221">
        <v>34.37575588</v>
      </c>
      <c r="P221">
        <f t="shared" si="14"/>
        <v>34.358713180347522</v>
      </c>
      <c r="Q221">
        <f t="shared" si="15"/>
        <v>-0.30889005026237121</v>
      </c>
      <c r="R221">
        <f t="shared" si="12"/>
        <v>1.3558472854444545</v>
      </c>
      <c r="S221">
        <f t="shared" si="13"/>
        <v>33.002865894903067</v>
      </c>
    </row>
    <row r="222" spans="13:19" x14ac:dyDescent="0.25">
      <c r="M222">
        <v>15.488166189999999</v>
      </c>
      <c r="N222">
        <v>117.71049549999999</v>
      </c>
      <c r="O222">
        <v>34.135532429999998</v>
      </c>
      <c r="P222">
        <f t="shared" si="14"/>
        <v>34.118092754870055</v>
      </c>
      <c r="Q222">
        <f t="shared" si="15"/>
        <v>-0.30521444490202165</v>
      </c>
      <c r="R222">
        <f t="shared" si="12"/>
        <v>1.3794652861512233</v>
      </c>
      <c r="S222">
        <f t="shared" si="13"/>
        <v>32.738627468718832</v>
      </c>
    </row>
    <row r="223" spans="13:19" x14ac:dyDescent="0.25">
      <c r="M223">
        <v>15.84893192</v>
      </c>
      <c r="N223">
        <v>118.1299221</v>
      </c>
      <c r="O223">
        <v>33.899943520000001</v>
      </c>
      <c r="P223">
        <f t="shared" si="14"/>
        <v>33.88209762265808</v>
      </c>
      <c r="Q223">
        <f t="shared" si="15"/>
        <v>-0.30144561695851668</v>
      </c>
      <c r="R223">
        <f t="shared" si="12"/>
        <v>1.4034946967383923</v>
      </c>
      <c r="S223">
        <f t="shared" si="13"/>
        <v>32.478602925919688</v>
      </c>
    </row>
    <row r="224" spans="13:19" x14ac:dyDescent="0.25">
      <c r="M224">
        <v>16.218100969999998</v>
      </c>
      <c r="N224">
        <v>118.5461586</v>
      </c>
      <c r="O224">
        <v>33.668973399999999</v>
      </c>
      <c r="P224">
        <f t="shared" si="14"/>
        <v>33.650711818307776</v>
      </c>
      <c r="Q224">
        <f t="shared" si="15"/>
        <v>-0.29760340722690504</v>
      </c>
      <c r="R224">
        <f t="shared" si="12"/>
        <v>1.4279426848679837</v>
      </c>
      <c r="S224">
        <f t="shared" si="13"/>
        <v>32.22276913343979</v>
      </c>
    </row>
    <row r="225" spans="13:19" x14ac:dyDescent="0.25">
      <c r="M225">
        <v>16.595869069999999</v>
      </c>
      <c r="N225">
        <v>118.959188</v>
      </c>
      <c r="O225">
        <v>33.442689190000003</v>
      </c>
      <c r="P225">
        <f t="shared" si="14"/>
        <v>33.424002241427182</v>
      </c>
      <c r="Q225">
        <f t="shared" si="15"/>
        <v>-0.29358035954934925</v>
      </c>
      <c r="R225">
        <f t="shared" si="12"/>
        <v>1.4528165413344798</v>
      </c>
      <c r="S225">
        <f t="shared" si="13"/>
        <v>31.971185700092704</v>
      </c>
    </row>
    <row r="226" spans="13:19" x14ac:dyDescent="0.25">
      <c r="M226">
        <v>16.98243652</v>
      </c>
      <c r="N226">
        <v>119.3688806</v>
      </c>
      <c r="O226">
        <v>33.221154980000001</v>
      </c>
      <c r="P226">
        <f t="shared" si="14"/>
        <v>33.202032756478481</v>
      </c>
      <c r="Q226">
        <f t="shared" si="15"/>
        <v>-0.28937780603173874</v>
      </c>
      <c r="R226">
        <f t="shared" si="12"/>
        <v>1.4781236846520913</v>
      </c>
      <c r="S226">
        <f t="shared" si="13"/>
        <v>31.723909071826391</v>
      </c>
    </row>
    <row r="227" spans="13:19" x14ac:dyDescent="0.25">
      <c r="M227">
        <v>17.37800829</v>
      </c>
      <c r="N227">
        <v>119.7751409</v>
      </c>
      <c r="O227">
        <v>33.004397079999997</v>
      </c>
      <c r="P227">
        <f t="shared" si="14"/>
        <v>32.984829442665458</v>
      </c>
      <c r="Q227">
        <f t="shared" si="15"/>
        <v>-0.2850430868851011</v>
      </c>
      <c r="R227">
        <f t="shared" si="12"/>
        <v>1.5038716628446083</v>
      </c>
      <c r="S227">
        <f t="shared" si="13"/>
        <v>31.480957779820848</v>
      </c>
    </row>
    <row r="228" spans="13:19" x14ac:dyDescent="0.25">
      <c r="M228">
        <v>17.7827941</v>
      </c>
      <c r="N228">
        <v>120.17791250000001</v>
      </c>
      <c r="O228">
        <v>32.79239862</v>
      </c>
      <c r="P228">
        <f t="shared" si="14"/>
        <v>32.772375193843402</v>
      </c>
      <c r="Q228">
        <f t="shared" si="15"/>
        <v>-0.28063245737999987</v>
      </c>
      <c r="R228">
        <f t="shared" si="12"/>
        <v>1.530068153837717</v>
      </c>
      <c r="S228">
        <f t="shared" si="13"/>
        <v>31.242307040005684</v>
      </c>
    </row>
    <row r="229" spans="13:19" x14ac:dyDescent="0.25">
      <c r="M229">
        <v>18.197008589999999</v>
      </c>
      <c r="N229">
        <v>120.5771845</v>
      </c>
      <c r="O229">
        <v>32.585093639999997</v>
      </c>
      <c r="P229">
        <f t="shared" si="14"/>
        <v>32.564603808327654</v>
      </c>
      <c r="Q229">
        <f t="shared" si="15"/>
        <v>-0.27621194258180831</v>
      </c>
      <c r="R229">
        <f t="shared" si="12"/>
        <v>1.5567209715664918</v>
      </c>
      <c r="S229">
        <f t="shared" si="13"/>
        <v>31.007882836761162</v>
      </c>
    </row>
    <row r="230" spans="13:19" x14ac:dyDescent="0.25">
      <c r="M230">
        <v>18.62087137</v>
      </c>
      <c r="N230">
        <v>120.9729974</v>
      </c>
      <c r="O230">
        <v>32.382360640000002</v>
      </c>
      <c r="P230">
        <f t="shared" si="14"/>
        <v>32.361393538837383</v>
      </c>
      <c r="Q230">
        <f t="shared" si="15"/>
        <v>-0.27185839454208582</v>
      </c>
      <c r="R230">
        <f t="shared" si="12"/>
        <v>1.5838380641717045</v>
      </c>
      <c r="S230">
        <f t="shared" si="13"/>
        <v>30.777555474665679</v>
      </c>
    </row>
    <row r="231" spans="13:19" x14ac:dyDescent="0.25">
      <c r="M231">
        <v>19.054607180000001</v>
      </c>
      <c r="N231">
        <v>121.3654509</v>
      </c>
      <c r="O231">
        <v>32.1840154</v>
      </c>
      <c r="P231">
        <f t="shared" si="14"/>
        <v>32.162559912315317</v>
      </c>
      <c r="Q231">
        <f t="shared" si="15"/>
        <v>-0.26766066286068907</v>
      </c>
      <c r="R231">
        <f t="shared" si="12"/>
        <v>1.6114275191867906</v>
      </c>
      <c r="S231">
        <f t="shared" si="13"/>
        <v>30.551132393128526</v>
      </c>
    </row>
    <row r="232" spans="13:19" x14ac:dyDescent="0.25">
      <c r="M232">
        <v>19.498446000000001</v>
      </c>
      <c r="N232">
        <v>121.754711</v>
      </c>
      <c r="O232">
        <v>31.98980323</v>
      </c>
      <c r="P232">
        <f t="shared" si="14"/>
        <v>31.967847979803999</v>
      </c>
      <c r="Q232">
        <f t="shared" si="15"/>
        <v>-0.26372069066901788</v>
      </c>
      <c r="R232">
        <f t="shared" si="12"/>
        <v>1.6394975653458743</v>
      </c>
      <c r="S232">
        <f t="shared" si="13"/>
        <v>30.328350414458125</v>
      </c>
    </row>
    <row r="233" spans="13:19" x14ac:dyDescent="0.25">
      <c r="M233">
        <v>19.952623150000001</v>
      </c>
      <c r="N233">
        <v>122.1410194</v>
      </c>
      <c r="O233">
        <v>31.79939049</v>
      </c>
      <c r="P233">
        <f t="shared" si="14"/>
        <v>31.776923836333101</v>
      </c>
      <c r="Q233">
        <f t="shared" si="15"/>
        <v>-0.26015482665255701</v>
      </c>
      <c r="R233">
        <f t="shared" si="12"/>
        <v>1.6680565736531159</v>
      </c>
      <c r="S233">
        <f t="shared" si="13"/>
        <v>30.108867262679986</v>
      </c>
    </row>
    <row r="234" spans="13:19" x14ac:dyDescent="0.25">
      <c r="M234">
        <v>20.417379449999999</v>
      </c>
      <c r="N234">
        <v>122.52462610000001</v>
      </c>
      <c r="O234">
        <v>31.612457379999999</v>
      </c>
      <c r="P234">
        <f t="shared" si="14"/>
        <v>31.589467410739299</v>
      </c>
      <c r="Q234">
        <f t="shared" si="15"/>
        <v>-0.25695491444293461</v>
      </c>
      <c r="R234">
        <f t="shared" si="12"/>
        <v>1.6971130621057102</v>
      </c>
      <c r="S234">
        <f t="shared" si="13"/>
        <v>29.892354348633589</v>
      </c>
    </row>
    <row r="235" spans="13:19" x14ac:dyDescent="0.25">
      <c r="M235">
        <v>20.89296131</v>
      </c>
      <c r="N235">
        <v>122.9055508</v>
      </c>
      <c r="O235">
        <v>31.429023059999999</v>
      </c>
      <c r="P235">
        <f t="shared" si="14"/>
        <v>31.405497585564937</v>
      </c>
      <c r="Q235">
        <f t="shared" si="15"/>
        <v>-0.25366251850036209</v>
      </c>
      <c r="R235">
        <f t="shared" si="12"/>
        <v>1.7266756958652814</v>
      </c>
      <c r="S235">
        <f t="shared" si="13"/>
        <v>29.678821889699655</v>
      </c>
    </row>
    <row r="236" spans="13:19" x14ac:dyDescent="0.25">
      <c r="M236">
        <v>21.379620899999999</v>
      </c>
      <c r="N236">
        <v>123.2837811</v>
      </c>
      <c r="O236">
        <v>31.249182529999999</v>
      </c>
      <c r="P236">
        <f t="shared" si="14"/>
        <v>31.225109076866598</v>
      </c>
      <c r="Q236">
        <f t="shared" si="15"/>
        <v>-0.25017145506583682</v>
      </c>
      <c r="R236">
        <f t="shared" si="12"/>
        <v>1.7567532923014237</v>
      </c>
      <c r="S236">
        <f t="shared" si="13"/>
        <v>29.468355784565176</v>
      </c>
    </row>
    <row r="237" spans="13:19" x14ac:dyDescent="0.25">
      <c r="M237">
        <v>21.877616239999998</v>
      </c>
      <c r="N237">
        <v>123.6593496</v>
      </c>
      <c r="O237">
        <v>31.073008170000001</v>
      </c>
      <c r="P237">
        <f t="shared" si="14"/>
        <v>31.048373974113762</v>
      </c>
      <c r="Q237">
        <f t="shared" si="15"/>
        <v>-0.24651033762318247</v>
      </c>
      <c r="R237">
        <f t="shared" si="12"/>
        <v>1.7873548209078123</v>
      </c>
      <c r="S237">
        <f t="shared" si="13"/>
        <v>29.26101915320595</v>
      </c>
    </row>
    <row r="238" spans="13:19" x14ac:dyDescent="0.25">
      <c r="M238">
        <v>22.387211390000001</v>
      </c>
      <c r="N238">
        <v>124.03234</v>
      </c>
      <c r="O238">
        <v>30.900546139999999</v>
      </c>
      <c r="P238">
        <f t="shared" si="14"/>
        <v>30.875338139974861</v>
      </c>
      <c r="Q238">
        <f t="shared" si="15"/>
        <v>-0.24271381806456274</v>
      </c>
      <c r="R238">
        <f t="shared" si="12"/>
        <v>1.8184894092593999</v>
      </c>
      <c r="S238">
        <f t="shared" si="13"/>
        <v>29.056848730715462</v>
      </c>
    </row>
    <row r="239" spans="13:19" x14ac:dyDescent="0.25">
      <c r="M239">
        <v>22.908676530000001</v>
      </c>
      <c r="N239">
        <v>124.4028938</v>
      </c>
      <c r="O239">
        <v>30.73181258</v>
      </c>
      <c r="P239">
        <f t="shared" si="14"/>
        <v>30.706017410227219</v>
      </c>
      <c r="Q239">
        <f t="shared" si="15"/>
        <v>-0.23882307735984781</v>
      </c>
      <c r="R239">
        <f t="shared" si="12"/>
        <v>1.8501663420479506</v>
      </c>
      <c r="S239">
        <f t="shared" si="13"/>
        <v>28.85585106817927</v>
      </c>
    </row>
    <row r="240" spans="13:19" x14ac:dyDescent="0.25">
      <c r="M240">
        <v>23.44228815</v>
      </c>
      <c r="N240">
        <v>124.7712179</v>
      </c>
      <c r="O240">
        <v>30.566789289999999</v>
      </c>
      <c r="P240">
        <f t="shared" si="14"/>
        <v>30.540393273543099</v>
      </c>
      <c r="Q240">
        <f t="shared" si="15"/>
        <v>-0.23488666163210009</v>
      </c>
      <c r="R240">
        <f t="shared" si="12"/>
        <v>1.8823950667193283</v>
      </c>
      <c r="S240">
        <f t="shared" si="13"/>
        <v>28.65799820682377</v>
      </c>
    </row>
    <row r="241" spans="13:19" x14ac:dyDescent="0.25">
      <c r="M241">
        <v>23.988329190000002</v>
      </c>
      <c r="N241">
        <v>125.1375929</v>
      </c>
      <c r="O241">
        <v>30.405419089999999</v>
      </c>
      <c r="P241">
        <f t="shared" si="14"/>
        <v>30.37840823133206</v>
      </c>
      <c r="Q241">
        <f t="shared" si="15"/>
        <v>-0.230961127448574</v>
      </c>
      <c r="R241">
        <f t="shared" si="12"/>
        <v>1.9151851958674326</v>
      </c>
      <c r="S241">
        <f t="shared" si="13"/>
        <v>28.463223035464626</v>
      </c>
    </row>
    <row r="242" spans="13:19" x14ac:dyDescent="0.25">
      <c r="M242">
        <v>24.547089159999999</v>
      </c>
      <c r="N242">
        <v>125.5023819</v>
      </c>
      <c r="O242">
        <v>30.247600680000001</v>
      </c>
      <c r="P242">
        <f t="shared" si="14"/>
        <v>30.219960657605842</v>
      </c>
      <c r="Q242">
        <f t="shared" si="15"/>
        <v>-0.22711193259346432</v>
      </c>
      <c r="R242">
        <f t="shared" si="12"/>
        <v>1.9485465082973124</v>
      </c>
      <c r="S242">
        <f t="shared" si="13"/>
        <v>28.27141414930853</v>
      </c>
    </row>
    <row r="243" spans="13:19" x14ac:dyDescent="0.25">
      <c r="M243">
        <v>25.11886432</v>
      </c>
      <c r="N243">
        <v>125.8660404</v>
      </c>
      <c r="O243">
        <v>30.093183010000001</v>
      </c>
      <c r="P243">
        <f t="shared" si="14"/>
        <v>30.064899168775682</v>
      </c>
      <c r="Q243">
        <f t="shared" si="15"/>
        <v>-0.22341429494688841</v>
      </c>
      <c r="R243">
        <f t="shared" si="12"/>
        <v>1.982488953544794</v>
      </c>
      <c r="S243">
        <f t="shared" si="13"/>
        <v>28.082410215230887</v>
      </c>
    </row>
    <row r="244" spans="13:19" x14ac:dyDescent="0.25">
      <c r="M244">
        <v>25.70395783</v>
      </c>
      <c r="N244">
        <v>126.2289956</v>
      </c>
      <c r="O244">
        <v>29.94201769</v>
      </c>
      <c r="P244">
        <f t="shared" si="14"/>
        <v>29.91307503348342</v>
      </c>
      <c r="Q244">
        <f t="shared" si="15"/>
        <v>-0.21986913092169469</v>
      </c>
      <c r="R244">
        <f t="shared" si="12"/>
        <v>2.0170226544162744</v>
      </c>
      <c r="S244">
        <f t="shared" si="13"/>
        <v>27.896052379067147</v>
      </c>
    </row>
    <row r="245" spans="13:19" x14ac:dyDescent="0.25">
      <c r="M245">
        <v>26.302679919999999</v>
      </c>
      <c r="N245">
        <v>126.5912263</v>
      </c>
      <c r="O245">
        <v>29.794144419999999</v>
      </c>
      <c r="P245">
        <f t="shared" si="14"/>
        <v>29.76452760241008</v>
      </c>
      <c r="Q245">
        <f t="shared" si="15"/>
        <v>-0.21620661738380115</v>
      </c>
      <c r="R245">
        <f t="shared" si="12"/>
        <v>2.0521579105509438</v>
      </c>
      <c r="S245">
        <f t="shared" si="13"/>
        <v>27.712369691859138</v>
      </c>
    </row>
    <row r="246" spans="13:19" x14ac:dyDescent="0.25">
      <c r="M246">
        <v>26.915348040000001</v>
      </c>
      <c r="N246">
        <v>126.9526006</v>
      </c>
      <c r="O246">
        <v>29.649639180000001</v>
      </c>
      <c r="P246">
        <f t="shared" si="14"/>
        <v>29.61933249810696</v>
      </c>
      <c r="Q246">
        <f t="shared" si="15"/>
        <v>-0.21237271602812538</v>
      </c>
      <c r="R246">
        <f t="shared" si="12"/>
        <v>2.0879052006354919</v>
      </c>
      <c r="S246">
        <f t="shared" si="13"/>
        <v>27.531427297471467</v>
      </c>
    </row>
    <row r="247" spans="13:19" x14ac:dyDescent="0.25">
      <c r="M247">
        <v>27.542287030000001</v>
      </c>
      <c r="N247">
        <v>127.3130006</v>
      </c>
      <c r="O247">
        <v>29.508556680000002</v>
      </c>
      <c r="P247">
        <f t="shared" si="14"/>
        <v>29.477544064804221</v>
      </c>
      <c r="Q247">
        <f t="shared" si="15"/>
        <v>-0.20839697906228369</v>
      </c>
      <c r="R247">
        <f t="shared" si="12"/>
        <v>2.1242751856368751</v>
      </c>
      <c r="S247">
        <f t="shared" si="13"/>
        <v>27.353268879167345</v>
      </c>
    </row>
    <row r="248" spans="13:19" x14ac:dyDescent="0.25">
      <c r="M248">
        <v>28.18382931</v>
      </c>
      <c r="N248">
        <v>127.6723253</v>
      </c>
      <c r="O248">
        <v>29.370927099999999</v>
      </c>
      <c r="P248">
        <f t="shared" si="14"/>
        <v>29.33919210819694</v>
      </c>
      <c r="Q248">
        <f t="shared" si="15"/>
        <v>-0.20431464229124507</v>
      </c>
      <c r="R248">
        <f t="shared" si="12"/>
        <v>2.1612787130107818</v>
      </c>
      <c r="S248">
        <f t="shared" si="13"/>
        <v>27.17791339518616</v>
      </c>
    </row>
    <row r="249" spans="13:19" x14ac:dyDescent="0.25">
      <c r="M249">
        <v>28.840315029999999</v>
      </c>
      <c r="N249">
        <v>128.0304941</v>
      </c>
      <c r="O249">
        <v>29.236752580000001</v>
      </c>
      <c r="P249">
        <f t="shared" si="14"/>
        <v>29.204278385276222</v>
      </c>
      <c r="Q249">
        <f t="shared" si="15"/>
        <v>-0.20016711855222652</v>
      </c>
      <c r="R249">
        <f t="shared" si="12"/>
        <v>2.1989268184134119</v>
      </c>
      <c r="S249">
        <f t="shared" si="13"/>
        <v>27.00535156686281</v>
      </c>
    </row>
    <row r="250" spans="13:19" x14ac:dyDescent="0.25">
      <c r="M250">
        <v>29.51209227</v>
      </c>
      <c r="N250">
        <v>128.38744929999999</v>
      </c>
      <c r="O250">
        <v>29.106003300000001</v>
      </c>
      <c r="P250">
        <f t="shared" si="14"/>
        <v>29.072772684103981</v>
      </c>
      <c r="Q250">
        <f t="shared" si="15"/>
        <v>-0.19600270041340598</v>
      </c>
      <c r="R250">
        <f t="shared" si="12"/>
        <v>2.2372307301310435</v>
      </c>
      <c r="S250">
        <f t="shared" si="13"/>
        <v>26.835541953972939</v>
      </c>
    </row>
    <row r="251" spans="13:19" x14ac:dyDescent="0.25">
      <c r="M251">
        <v>30.199517199999999</v>
      </c>
      <c r="N251">
        <v>128.7431607</v>
      </c>
      <c r="O251">
        <v>28.978613209999999</v>
      </c>
      <c r="P251">
        <f t="shared" si="14"/>
        <v>28.944608553632801</v>
      </c>
      <c r="Q251">
        <f t="shared" si="15"/>
        <v>-0.19187720848694459</v>
      </c>
      <c r="R251">
        <f t="shared" si="12"/>
        <v>2.2762018710294609</v>
      </c>
      <c r="S251">
        <f t="shared" si="13"/>
        <v>26.66840668260334</v>
      </c>
    </row>
    <row r="252" spans="13:19" x14ac:dyDescent="0.25">
      <c r="M252">
        <v>30.90295433</v>
      </c>
      <c r="N252">
        <v>129.09762929999999</v>
      </c>
      <c r="O252">
        <v>28.854475350000001</v>
      </c>
      <c r="P252">
        <f t="shared" si="14"/>
        <v>28.819678623424423</v>
      </c>
      <c r="Q252">
        <f t="shared" si="15"/>
        <v>-0.1878546966510283</v>
      </c>
      <c r="R252">
        <f t="shared" si="12"/>
        <v>2.3158518654265001</v>
      </c>
      <c r="S252">
        <f t="shared" si="13"/>
        <v>26.503826757997924</v>
      </c>
    </row>
    <row r="253" spans="13:19" x14ac:dyDescent="0.25">
      <c r="M253">
        <v>31.622776600000002</v>
      </c>
      <c r="N253">
        <v>129.45089179999999</v>
      </c>
      <c r="O253">
        <v>28.733436680000001</v>
      </c>
      <c r="P253">
        <f t="shared" si="14"/>
        <v>28.697829433548399</v>
      </c>
      <c r="Q253">
        <f t="shared" si="15"/>
        <v>-0.18400835580017058</v>
      </c>
      <c r="R253">
        <f t="shared" si="12"/>
        <v>2.356192536718162</v>
      </c>
      <c r="S253">
        <f t="shared" si="13"/>
        <v>26.341636896830238</v>
      </c>
    </row>
    <row r="254" spans="13:19" x14ac:dyDescent="0.25">
      <c r="M254">
        <v>32.359365689999997</v>
      </c>
      <c r="N254">
        <v>129.80299350000001</v>
      </c>
      <c r="O254">
        <v>28.61534855</v>
      </c>
      <c r="P254">
        <f t="shared" si="14"/>
        <v>28.57891190423306</v>
      </c>
      <c r="Q254">
        <f t="shared" si="15"/>
        <v>-0.18033603124047473</v>
      </c>
      <c r="R254">
        <f t="shared" si="12"/>
        <v>2.3972359172383775</v>
      </c>
      <c r="S254">
        <f t="shared" si="13"/>
        <v>26.181675986994684</v>
      </c>
    </row>
    <row r="255" spans="13:19" x14ac:dyDescent="0.25">
      <c r="M255">
        <v>33.113112149999999</v>
      </c>
      <c r="N255">
        <v>130.15388759999999</v>
      </c>
      <c r="O255">
        <v>28.500244739999999</v>
      </c>
      <c r="P255">
        <f t="shared" si="14"/>
        <v>28.462959375719098</v>
      </c>
      <c r="Q255">
        <f t="shared" si="15"/>
        <v>-0.17656367581379229</v>
      </c>
      <c r="R255">
        <f t="shared" si="12"/>
        <v>2.4389942477657076</v>
      </c>
      <c r="S255">
        <f t="shared" si="13"/>
        <v>26.023965127953389</v>
      </c>
    </row>
    <row r="256" spans="13:19" x14ac:dyDescent="0.25">
      <c r="M256">
        <v>33.884415609999998</v>
      </c>
      <c r="N256">
        <v>130.5035207</v>
      </c>
      <c r="O256">
        <v>28.38819638</v>
      </c>
      <c r="P256">
        <f t="shared" si="14"/>
        <v>28.350042528023142</v>
      </c>
      <c r="Q256">
        <f t="shared" si="15"/>
        <v>-0.17263382379199738</v>
      </c>
      <c r="R256">
        <f t="shared" si="12"/>
        <v>2.4814799813667605</v>
      </c>
      <c r="S256">
        <f t="shared" si="13"/>
        <v>25.868562546656381</v>
      </c>
    </row>
    <row r="257" spans="13:19" x14ac:dyDescent="0.25">
      <c r="M257">
        <v>34.673685050000003</v>
      </c>
      <c r="N257">
        <v>130.85186730000001</v>
      </c>
      <c r="O257">
        <v>28.27925711</v>
      </c>
      <c r="P257">
        <f t="shared" si="14"/>
        <v>28.240214540633701</v>
      </c>
      <c r="Q257">
        <f t="shared" si="15"/>
        <v>-0.16857229747478678</v>
      </c>
      <c r="R257">
        <f t="shared" si="12"/>
        <v>2.5247057903103256</v>
      </c>
      <c r="S257">
        <f t="shared" si="13"/>
        <v>25.715508750323377</v>
      </c>
    </row>
    <row r="258" spans="13:19" x14ac:dyDescent="0.25">
      <c r="M258">
        <v>35.481338919999999</v>
      </c>
      <c r="N258">
        <v>131.19893300000001</v>
      </c>
      <c r="O258">
        <v>28.173460420000001</v>
      </c>
      <c r="P258">
        <f t="shared" si="14"/>
        <v>28.133508432376082</v>
      </c>
      <c r="Q258">
        <f t="shared" si="15"/>
        <v>-0.1644096836918863</v>
      </c>
      <c r="R258">
        <f t="shared" si="12"/>
        <v>2.5686845645239917</v>
      </c>
      <c r="S258">
        <f t="shared" si="13"/>
        <v>25.564823867852091</v>
      </c>
    </row>
    <row r="259" spans="13:19" x14ac:dyDescent="0.25">
      <c r="M259">
        <v>36.307805479999999</v>
      </c>
      <c r="N259">
        <v>131.54476</v>
      </c>
      <c r="O259">
        <v>28.070816690000001</v>
      </c>
      <c r="P259">
        <f t="shared" si="14"/>
        <v>28.029934101029522</v>
      </c>
      <c r="Q259">
        <f t="shared" si="15"/>
        <v>-0.16018181645978316</v>
      </c>
      <c r="R259">
        <f t="shared" ref="R259:R322" si="16">1/15*$B$29*$B$27*$B$24*($B$28/$B$27)^0.75*1.55377397*M259^0.75</f>
        <v>2.6134294219027883</v>
      </c>
      <c r="S259">
        <f t="shared" si="13"/>
        <v>25.416504679126732</v>
      </c>
    </row>
    <row r="260" spans="13:19" x14ac:dyDescent="0.25">
      <c r="M260">
        <v>37.15352291</v>
      </c>
      <c r="N260">
        <v>131.88943140000001</v>
      </c>
      <c r="O260">
        <v>27.971309909999999</v>
      </c>
      <c r="P260">
        <f t="shared" si="14"/>
        <v>27.92947504320334</v>
      </c>
      <c r="Q260">
        <f t="shared" si="15"/>
        <v>-0.1559303865027962</v>
      </c>
      <c r="R260">
        <f t="shared" si="16"/>
        <v>2.6589537058410371</v>
      </c>
      <c r="S260">
        <f t="shared" ref="S260:S323" si="17">P260-R260</f>
        <v>25.270521337362304</v>
      </c>
    </row>
    <row r="261" spans="13:19" x14ac:dyDescent="0.25">
      <c r="M261">
        <v>38.018939629999998</v>
      </c>
      <c r="N261">
        <v>132.2330771</v>
      </c>
      <c r="O261">
        <v>27.874894189999999</v>
      </c>
      <c r="P261">
        <f t="shared" ref="P261:P324" si="18">O261-$B$8*M261</f>
        <v>27.832084863976618</v>
      </c>
      <c r="Q261">
        <f t="shared" ref="Q261:Q324" si="19">(LN(P261)-LN(P260))/(LN(M261)-LN(M260))</f>
        <v>-0.15170329029711527</v>
      </c>
      <c r="R261">
        <f t="shared" si="16"/>
        <v>2.7052709939751889</v>
      </c>
      <c r="S261">
        <f t="shared" si="17"/>
        <v>25.126813870001428</v>
      </c>
    </row>
    <row r="262" spans="13:19" x14ac:dyDescent="0.25">
      <c r="M262">
        <v>38.904514499999998</v>
      </c>
      <c r="N262">
        <v>132.5758797</v>
      </c>
      <c r="O262">
        <v>27.781489789999998</v>
      </c>
      <c r="P262">
        <f t="shared" si="18"/>
        <v>27.737683306672999</v>
      </c>
      <c r="Q262">
        <f t="shared" si="19"/>
        <v>-0.14755546436869696</v>
      </c>
      <c r="R262">
        <f t="shared" si="16"/>
        <v>2.7523951001790001</v>
      </c>
      <c r="S262">
        <f t="shared" si="17"/>
        <v>24.985288206493998</v>
      </c>
    </row>
    <row r="263" spans="13:19" x14ac:dyDescent="0.25">
      <c r="M263">
        <v>39.810717060000002</v>
      </c>
      <c r="N263">
        <v>132.918081</v>
      </c>
      <c r="O263">
        <v>27.690978900000001</v>
      </c>
      <c r="P263">
        <f t="shared" si="18"/>
        <v>27.64615203259044</v>
      </c>
      <c r="Q263">
        <f t="shared" si="19"/>
        <v>-0.14354933358195898</v>
      </c>
      <c r="R263">
        <f t="shared" si="16"/>
        <v>2.8003400785171744</v>
      </c>
      <c r="S263">
        <f t="shared" si="17"/>
        <v>24.845811954073266</v>
      </c>
    </row>
    <row r="264" spans="13:19" x14ac:dyDescent="0.25">
      <c r="M264">
        <v>40.738027780000003</v>
      </c>
      <c r="N264">
        <v>133.259919</v>
      </c>
      <c r="O264">
        <v>27.603233110000001</v>
      </c>
      <c r="P264">
        <f t="shared" si="18"/>
        <v>27.557362090719721</v>
      </c>
      <c r="Q264">
        <f t="shared" si="19"/>
        <v>-0.13970492958708236</v>
      </c>
      <c r="R264">
        <f t="shared" si="16"/>
        <v>2.8491202275039123</v>
      </c>
      <c r="S264">
        <f t="shared" si="17"/>
        <v>24.708241863215807</v>
      </c>
    </row>
    <row r="265" spans="13:19" x14ac:dyDescent="0.25">
      <c r="M265">
        <v>41.686938349999998</v>
      </c>
      <c r="N265">
        <v>133.6014059</v>
      </c>
      <c r="O265">
        <v>27.51821382</v>
      </c>
      <c r="P265">
        <f t="shared" si="18"/>
        <v>27.471274327417898</v>
      </c>
      <c r="Q265">
        <f t="shared" si="19"/>
        <v>-0.13588369025207764</v>
      </c>
      <c r="R265">
        <f t="shared" si="16"/>
        <v>2.8987500962160282</v>
      </c>
      <c r="S265">
        <f t="shared" si="17"/>
        <v>24.572524231201871</v>
      </c>
    </row>
    <row r="266" spans="13:19" x14ac:dyDescent="0.25">
      <c r="M266">
        <v>42.657951879999999</v>
      </c>
      <c r="N266">
        <v>133.94250940000001</v>
      </c>
      <c r="O266">
        <v>27.43588729</v>
      </c>
      <c r="P266">
        <f t="shared" si="18"/>
        <v>27.387854436183119</v>
      </c>
      <c r="Q266">
        <f t="shared" si="19"/>
        <v>-0.13207948176502057</v>
      </c>
      <c r="R266">
        <f t="shared" si="16"/>
        <v>2.9492444854424176</v>
      </c>
      <c r="S266">
        <f t="shared" si="17"/>
        <v>24.438609950740702</v>
      </c>
    </row>
    <row r="267" spans="13:19" x14ac:dyDescent="0.25">
      <c r="M267">
        <v>43.651583219999999</v>
      </c>
      <c r="N267">
        <v>134.28322170000001</v>
      </c>
      <c r="O267">
        <v>27.356191379999999</v>
      </c>
      <c r="P267">
        <f t="shared" si="18"/>
        <v>27.307039697294279</v>
      </c>
      <c r="Q267">
        <f t="shared" si="19"/>
        <v>-0.12833892957545595</v>
      </c>
      <c r="R267">
        <f t="shared" si="16"/>
        <v>3.0006184548917942</v>
      </c>
      <c r="S267">
        <f t="shared" si="17"/>
        <v>24.306421242402486</v>
      </c>
    </row>
    <row r="268" spans="13:19" x14ac:dyDescent="0.25">
      <c r="M268">
        <v>44.668359219999999</v>
      </c>
      <c r="N268">
        <v>134.62356310000001</v>
      </c>
      <c r="O268">
        <v>27.279031960000001</v>
      </c>
      <c r="P268">
        <f t="shared" si="18"/>
        <v>27.228735387518281</v>
      </c>
      <c r="Q268">
        <f t="shared" si="19"/>
        <v>-0.12471502482171047</v>
      </c>
      <c r="R268">
        <f t="shared" si="16"/>
        <v>3.0528873269878778</v>
      </c>
      <c r="S268">
        <f t="shared" si="17"/>
        <v>24.175848060530402</v>
      </c>
    </row>
    <row r="269" spans="13:19" x14ac:dyDescent="0.25">
      <c r="M269">
        <v>45.708818960000002</v>
      </c>
      <c r="N269">
        <v>134.96358599999999</v>
      </c>
      <c r="O269">
        <v>27.204278899999998</v>
      </c>
      <c r="P269">
        <f t="shared" si="18"/>
        <v>27.152810769851037</v>
      </c>
      <c r="Q269">
        <f t="shared" si="19"/>
        <v>-0.12126784341979072</v>
      </c>
      <c r="R269">
        <f t="shared" si="16"/>
        <v>3.1060666889132591</v>
      </c>
      <c r="S269">
        <f t="shared" si="17"/>
        <v>24.046744080937778</v>
      </c>
    </row>
    <row r="270" spans="13:19" x14ac:dyDescent="0.25">
      <c r="M270">
        <v>46.773514130000002</v>
      </c>
      <c r="N270">
        <v>135.30337900000001</v>
      </c>
      <c r="O270">
        <v>27.131761820000001</v>
      </c>
      <c r="P270">
        <f t="shared" si="18"/>
        <v>27.079094843089621</v>
      </c>
      <c r="Q270">
        <f t="shared" si="19"/>
        <v>-0.11806496376106174</v>
      </c>
      <c r="R270">
        <f t="shared" si="16"/>
        <v>3.1601724020908195</v>
      </c>
      <c r="S270">
        <f t="shared" si="17"/>
        <v>23.918922440998802</v>
      </c>
    </row>
    <row r="271" spans="13:19" x14ac:dyDescent="0.25">
      <c r="M271">
        <v>47.863009230000003</v>
      </c>
      <c r="N271">
        <v>135.6430723</v>
      </c>
      <c r="O271">
        <v>27.06126531</v>
      </c>
      <c r="P271">
        <f t="shared" si="18"/>
        <v>27.00737156160702</v>
      </c>
      <c r="Q271">
        <f t="shared" si="19"/>
        <v>-0.11518239516111554</v>
      </c>
      <c r="R271">
        <f t="shared" si="16"/>
        <v>3.2152206021766268</v>
      </c>
      <c r="S271">
        <f t="shared" si="17"/>
        <v>23.792150959430394</v>
      </c>
    </row>
    <row r="272" spans="13:19" x14ac:dyDescent="0.25">
      <c r="M272">
        <v>48.977881940000003</v>
      </c>
      <c r="N272">
        <v>135.98284240000001</v>
      </c>
      <c r="O272">
        <v>26.992523819999999</v>
      </c>
      <c r="P272">
        <f t="shared" si="18"/>
        <v>26.937374724935559</v>
      </c>
      <c r="Q272">
        <f t="shared" si="19"/>
        <v>-0.11270516194093276</v>
      </c>
      <c r="R272">
        <f t="shared" si="16"/>
        <v>3.2712277074714695</v>
      </c>
      <c r="S272">
        <f t="shared" si="17"/>
        <v>23.666147017464091</v>
      </c>
    </row>
    <row r="273" spans="13:19" x14ac:dyDescent="0.25">
      <c r="M273">
        <v>50.118723359999997</v>
      </c>
      <c r="N273">
        <v>136.30355109999999</v>
      </c>
      <c r="O273">
        <v>26.966175679999999</v>
      </c>
      <c r="P273">
        <f t="shared" si="18"/>
        <v>26.909741997496639</v>
      </c>
      <c r="Q273">
        <f t="shared" si="19"/>
        <v>-4.4573388112486803E-2</v>
      </c>
      <c r="R273">
        <f t="shared" si="16"/>
        <v>3.3282104204714118</v>
      </c>
      <c r="S273">
        <f t="shared" si="17"/>
        <v>23.581531577025228</v>
      </c>
    </row>
    <row r="274" spans="13:19" x14ac:dyDescent="0.25">
      <c r="M274">
        <v>51.286138399999999</v>
      </c>
      <c r="N274">
        <v>136.6271783</v>
      </c>
      <c r="O274">
        <v>26.93862953</v>
      </c>
      <c r="P274">
        <f t="shared" si="18"/>
        <v>26.880881338161601</v>
      </c>
      <c r="Q274">
        <f t="shared" si="19"/>
        <v>-4.6603015469925013E-2</v>
      </c>
      <c r="R274">
        <f t="shared" si="16"/>
        <v>3.3861857366926644</v>
      </c>
      <c r="S274">
        <f t="shared" si="17"/>
        <v>23.494695601468937</v>
      </c>
    </row>
    <row r="275" spans="13:19" x14ac:dyDescent="0.25">
      <c r="M275">
        <v>52.480746019999998</v>
      </c>
      <c r="N275">
        <v>136.95356190000001</v>
      </c>
      <c r="O275">
        <v>26.910043940000001</v>
      </c>
      <c r="P275">
        <f t="shared" si="18"/>
        <v>26.850950619981482</v>
      </c>
      <c r="Q275">
        <f t="shared" si="19"/>
        <v>-4.8383785472525309E-2</v>
      </c>
      <c r="R275">
        <f t="shared" si="16"/>
        <v>3.4451709457070958</v>
      </c>
      <c r="S275">
        <f t="shared" si="17"/>
        <v>23.405779674274385</v>
      </c>
    </row>
    <row r="276" spans="13:19" x14ac:dyDescent="0.25">
      <c r="M276">
        <v>53.703179640000002</v>
      </c>
      <c r="N276">
        <v>137.2825081</v>
      </c>
      <c r="O276">
        <v>26.880686069999999</v>
      </c>
      <c r="P276">
        <f t="shared" si="18"/>
        <v>26.820216289725359</v>
      </c>
      <c r="Q276">
        <f t="shared" si="19"/>
        <v>-4.9739002058900153E-2</v>
      </c>
      <c r="R276">
        <f t="shared" si="16"/>
        <v>3.5051836403600913</v>
      </c>
      <c r="S276">
        <f t="shared" si="17"/>
        <v>23.315032649365268</v>
      </c>
    </row>
    <row r="277" spans="13:19" x14ac:dyDescent="0.25">
      <c r="M277">
        <v>54.954087389999998</v>
      </c>
      <c r="N277">
        <v>137.61379890000001</v>
      </c>
      <c r="O277">
        <v>26.850835060000001</v>
      </c>
      <c r="P277">
        <f t="shared" si="18"/>
        <v>26.788956757598861</v>
      </c>
      <c r="Q277">
        <f t="shared" si="19"/>
        <v>-5.0647465959795496E-2</v>
      </c>
      <c r="R277">
        <f t="shared" si="16"/>
        <v>3.5662417177798802</v>
      </c>
      <c r="S277">
        <f t="shared" si="17"/>
        <v>23.222715039818979</v>
      </c>
    </row>
    <row r="278" spans="13:19" x14ac:dyDescent="0.25">
      <c r="M278">
        <v>56.234132520000003</v>
      </c>
      <c r="N278">
        <v>137.94728050000001</v>
      </c>
      <c r="O278">
        <v>26.820776559999999</v>
      </c>
      <c r="P278">
        <f t="shared" si="18"/>
        <v>26.757456926782478</v>
      </c>
      <c r="Q278">
        <f t="shared" si="19"/>
        <v>-5.1096622077299293E-2</v>
      </c>
      <c r="R278">
        <f t="shared" si="16"/>
        <v>3.6283633879873012</v>
      </c>
      <c r="S278">
        <f t="shared" si="17"/>
        <v>23.129093538795175</v>
      </c>
    </row>
    <row r="279" spans="13:19" x14ac:dyDescent="0.25">
      <c r="M279">
        <v>57.543993729999997</v>
      </c>
      <c r="N279">
        <v>138.28279839999999</v>
      </c>
      <c r="O279">
        <v>26.790806870000001</v>
      </c>
      <c r="P279">
        <f t="shared" si="18"/>
        <v>26.726012333060019</v>
      </c>
      <c r="Q279">
        <f t="shared" si="19"/>
        <v>-5.1067050624428761E-2</v>
      </c>
      <c r="R279">
        <f t="shared" si="16"/>
        <v>3.691567178252658</v>
      </c>
      <c r="S279">
        <f t="shared" si="17"/>
        <v>23.034445154807361</v>
      </c>
    </row>
    <row r="280" spans="13:19" x14ac:dyDescent="0.25">
      <c r="M280">
        <v>58.884365539999997</v>
      </c>
      <c r="N280">
        <v>138.62021770000001</v>
      </c>
      <c r="O280">
        <v>26.761231299999999</v>
      </c>
      <c r="P280">
        <f t="shared" si="18"/>
        <v>26.69492750440196</v>
      </c>
      <c r="Q280">
        <f t="shared" si="19"/>
        <v>-5.0541870059771975E-2</v>
      </c>
      <c r="R280">
        <f t="shared" si="16"/>
        <v>3.7558719391052864</v>
      </c>
      <c r="S280">
        <f t="shared" si="17"/>
        <v>22.939055565296673</v>
      </c>
    </row>
    <row r="281" spans="13:19" x14ac:dyDescent="0.25">
      <c r="M281">
        <v>60.25595861</v>
      </c>
      <c r="N281">
        <v>138.95942289999999</v>
      </c>
      <c r="O281">
        <v>26.732364100000002</v>
      </c>
      <c r="P281">
        <f t="shared" si="18"/>
        <v>26.664515890605141</v>
      </c>
      <c r="Q281">
        <f t="shared" si="19"/>
        <v>-4.9504255165793452E-2</v>
      </c>
      <c r="R281">
        <f t="shared" si="16"/>
        <v>3.8212968476458293</v>
      </c>
      <c r="S281">
        <f t="shared" si="17"/>
        <v>22.843219042959312</v>
      </c>
    </row>
    <row r="282" spans="13:19" x14ac:dyDescent="0.25">
      <c r="M282">
        <v>61.659500190000003</v>
      </c>
      <c r="N282">
        <v>139.30037400000001</v>
      </c>
      <c r="O282">
        <v>26.704525799999999</v>
      </c>
      <c r="P282">
        <f t="shared" si="18"/>
        <v>26.63509720278606</v>
      </c>
      <c r="Q282">
        <f t="shared" si="19"/>
        <v>-4.7941717883248178E-2</v>
      </c>
      <c r="R282">
        <f t="shared" si="16"/>
        <v>3.8878614167778309</v>
      </c>
      <c r="S282">
        <f t="shared" si="17"/>
        <v>22.747235786008229</v>
      </c>
    </row>
    <row r="283" spans="13:19" x14ac:dyDescent="0.25">
      <c r="M283">
        <v>63.095734450000002</v>
      </c>
      <c r="N283">
        <v>139.6430158</v>
      </c>
      <c r="O283">
        <v>26.678047750000001</v>
      </c>
      <c r="P283">
        <f t="shared" si="18"/>
        <v>26.607001953009302</v>
      </c>
      <c r="Q283">
        <f t="shared" si="19"/>
        <v>-4.5834455396040863E-2</v>
      </c>
      <c r="R283">
        <f t="shared" si="16"/>
        <v>3.9555854983639303</v>
      </c>
      <c r="S283">
        <f t="shared" si="17"/>
        <v>22.651416454645371</v>
      </c>
    </row>
    <row r="284" spans="13:19" x14ac:dyDescent="0.25">
      <c r="M284">
        <v>64.565422900000002</v>
      </c>
      <c r="N284">
        <v>139.9872154</v>
      </c>
      <c r="O284">
        <v>26.65319307</v>
      </c>
      <c r="P284">
        <f t="shared" si="18"/>
        <v>26.580492403814599</v>
      </c>
      <c r="Q284">
        <f t="shared" si="19"/>
        <v>-4.3291950741821753E-2</v>
      </c>
      <c r="R284">
        <f t="shared" si="16"/>
        <v>4.0244892903618608</v>
      </c>
      <c r="S284">
        <f t="shared" si="17"/>
        <v>22.556003113452739</v>
      </c>
    </row>
    <row r="285" spans="13:19" x14ac:dyDescent="0.25">
      <c r="M285">
        <v>66.069344799999996</v>
      </c>
      <c r="N285">
        <v>140.33295240000001</v>
      </c>
      <c r="O285">
        <v>26.629893160000002</v>
      </c>
      <c r="P285">
        <f t="shared" si="18"/>
        <v>26.555499077755201</v>
      </c>
      <c r="Q285">
        <f t="shared" si="19"/>
        <v>-4.0855412950678072E-2</v>
      </c>
      <c r="R285">
        <f t="shared" si="16"/>
        <v>4.0945933431301222</v>
      </c>
      <c r="S285">
        <f t="shared" si="17"/>
        <v>22.460905734625079</v>
      </c>
    </row>
    <row r="286" spans="13:19" x14ac:dyDescent="0.25">
      <c r="M286">
        <v>67.608297539999995</v>
      </c>
      <c r="N286">
        <v>140.68016919999999</v>
      </c>
      <c r="O286">
        <v>26.607978769999999</v>
      </c>
      <c r="P286">
        <f t="shared" si="18"/>
        <v>26.531851826969959</v>
      </c>
      <c r="Q286">
        <f t="shared" si="19"/>
        <v>-3.8690464007013058E-2</v>
      </c>
      <c r="R286">
        <f t="shared" si="16"/>
        <v>4.165918564007753</v>
      </c>
      <c r="S286">
        <f t="shared" si="17"/>
        <v>22.365933262962205</v>
      </c>
    </row>
    <row r="287" spans="13:19" x14ac:dyDescent="0.25">
      <c r="M287">
        <v>69.183097090000004</v>
      </c>
      <c r="N287">
        <v>141.02864149999999</v>
      </c>
      <c r="O287">
        <v>26.5872615</v>
      </c>
      <c r="P287">
        <f t="shared" si="18"/>
        <v>26.509361332676662</v>
      </c>
      <c r="Q287">
        <f t="shared" si="19"/>
        <v>-3.6829844519110158E-2</v>
      </c>
      <c r="R287">
        <f t="shared" si="16"/>
        <v>4.2384862248280708</v>
      </c>
      <c r="S287">
        <f t="shared" si="17"/>
        <v>22.270875107848589</v>
      </c>
    </row>
    <row r="288" spans="13:19" x14ac:dyDescent="0.25">
      <c r="M288">
        <v>70.794578439999995</v>
      </c>
      <c r="N288">
        <v>141.3784435</v>
      </c>
      <c r="O288">
        <v>26.567511570000001</v>
      </c>
      <c r="P288">
        <f t="shared" si="18"/>
        <v>26.487796874676562</v>
      </c>
      <c r="Q288">
        <f t="shared" si="19"/>
        <v>-3.5342746396513532E-2</v>
      </c>
      <c r="R288">
        <f t="shared" si="16"/>
        <v>4.3123179685907926</v>
      </c>
      <c r="S288">
        <f t="shared" si="17"/>
        <v>22.175478906085768</v>
      </c>
    </row>
    <row r="289" spans="13:19" x14ac:dyDescent="0.25">
      <c r="M289">
        <v>72.443596009999993</v>
      </c>
      <c r="N289">
        <v>141.72941489999999</v>
      </c>
      <c r="O289">
        <v>26.548480399999999</v>
      </c>
      <c r="P289">
        <f t="shared" si="18"/>
        <v>26.466908910892737</v>
      </c>
      <c r="Q289">
        <f t="shared" si="19"/>
        <v>-3.4261460773465313E-2</v>
      </c>
      <c r="R289">
        <f t="shared" si="16"/>
        <v>4.3874358144127514</v>
      </c>
      <c r="S289">
        <f t="shared" si="17"/>
        <v>22.079473096479987</v>
      </c>
    </row>
    <row r="290" spans="13:19" x14ac:dyDescent="0.25">
      <c r="M290">
        <v>74.13102413</v>
      </c>
      <c r="N290">
        <v>142.08167230000001</v>
      </c>
      <c r="O290">
        <v>26.529879730000001</v>
      </c>
      <c r="P290">
        <f t="shared" si="18"/>
        <v>26.446408196829623</v>
      </c>
      <c r="Q290">
        <f t="shared" si="19"/>
        <v>-3.3652577228845217E-2</v>
      </c>
      <c r="R290">
        <f t="shared" si="16"/>
        <v>4.4638621653381838</v>
      </c>
      <c r="S290">
        <f t="shared" si="17"/>
        <v>21.982546031491438</v>
      </c>
    </row>
    <row r="291" spans="13:19" x14ac:dyDescent="0.25">
      <c r="M291">
        <v>75.857757500000005</v>
      </c>
      <c r="N291">
        <v>142.43518409999999</v>
      </c>
      <c r="O291">
        <v>26.511396959999999</v>
      </c>
      <c r="P291">
        <f t="shared" si="18"/>
        <v>26.425981125054999</v>
      </c>
      <c r="Q291">
        <f t="shared" si="19"/>
        <v>-3.3557647470360073E-2</v>
      </c>
      <c r="R291">
        <f t="shared" si="16"/>
        <v>4.541619814849132</v>
      </c>
      <c r="S291">
        <f t="shared" si="17"/>
        <v>21.884361310205868</v>
      </c>
    </row>
    <row r="292" spans="13:19" x14ac:dyDescent="0.25">
      <c r="M292">
        <v>77.624711660000003</v>
      </c>
      <c r="N292">
        <v>142.78993980000001</v>
      </c>
      <c r="O292">
        <v>26.492688900000001</v>
      </c>
      <c r="P292">
        <f t="shared" si="18"/>
        <v>26.405283474670842</v>
      </c>
      <c r="Q292">
        <f t="shared" si="19"/>
        <v>-3.4028622549898954E-2</v>
      </c>
      <c r="R292">
        <f t="shared" si="16"/>
        <v>4.6207319534623119</v>
      </c>
      <c r="S292">
        <f t="shared" si="17"/>
        <v>21.784551521208531</v>
      </c>
    </row>
    <row r="293" spans="13:19" x14ac:dyDescent="0.25">
      <c r="M293">
        <v>79.432823470000002</v>
      </c>
      <c r="N293">
        <v>143.1460874</v>
      </c>
      <c r="O293">
        <v>26.47337387</v>
      </c>
      <c r="P293">
        <f t="shared" si="18"/>
        <v>26.38393251077278</v>
      </c>
      <c r="Q293">
        <f t="shared" si="19"/>
        <v>-3.5130683925483068E-2</v>
      </c>
      <c r="R293">
        <f t="shared" si="16"/>
        <v>4.7012221754046326</v>
      </c>
      <c r="S293">
        <f t="shared" si="17"/>
        <v>21.682710335368149</v>
      </c>
    </row>
    <row r="294" spans="13:19" x14ac:dyDescent="0.25">
      <c r="M294">
        <v>81.283051619999995</v>
      </c>
      <c r="N294">
        <v>143.50361219999999</v>
      </c>
      <c r="O294">
        <v>26.453156620000001</v>
      </c>
      <c r="P294">
        <f t="shared" si="18"/>
        <v>26.361631903875882</v>
      </c>
      <c r="Q294">
        <f t="shared" si="19"/>
        <v>-3.6723584898751827E-2</v>
      </c>
      <c r="R294">
        <f t="shared" si="16"/>
        <v>4.7831144862424928</v>
      </c>
      <c r="S294">
        <f t="shared" si="17"/>
        <v>21.578517417633389</v>
      </c>
    </row>
    <row r="295" spans="13:19" x14ac:dyDescent="0.25">
      <c r="M295">
        <v>83.176377110000004</v>
      </c>
      <c r="N295">
        <v>143.86258749999999</v>
      </c>
      <c r="O295">
        <v>26.43216331</v>
      </c>
      <c r="P295">
        <f t="shared" si="18"/>
        <v>26.338506709374141</v>
      </c>
      <c r="Q295">
        <f t="shared" si="19"/>
        <v>-3.8114302142616484E-2</v>
      </c>
      <c r="R295">
        <f t="shared" si="16"/>
        <v>4.8664333087891825</v>
      </c>
      <c r="S295">
        <f t="shared" si="17"/>
        <v>21.472073400584957</v>
      </c>
    </row>
    <row r="296" spans="13:19" x14ac:dyDescent="0.25">
      <c r="M296">
        <v>85.113803820000001</v>
      </c>
      <c r="N296">
        <v>144.22289689999999</v>
      </c>
      <c r="O296">
        <v>26.410638609999999</v>
      </c>
      <c r="P296">
        <f t="shared" si="18"/>
        <v>26.314800466898678</v>
      </c>
      <c r="Q296">
        <f t="shared" si="19"/>
        <v>-3.9106721083120737E-2</v>
      </c>
      <c r="R296">
        <f t="shared" si="16"/>
        <v>4.9512034925900297</v>
      </c>
      <c r="S296">
        <f t="shared" si="17"/>
        <v>21.363596974308649</v>
      </c>
    </row>
    <row r="297" spans="13:19" x14ac:dyDescent="0.25">
      <c r="M297">
        <v>87.096359000000007</v>
      </c>
      <c r="N297">
        <v>144.58446950000001</v>
      </c>
      <c r="O297">
        <v>26.38882778</v>
      </c>
      <c r="P297">
        <f t="shared" si="18"/>
        <v>26.290757279765998</v>
      </c>
      <c r="Q297">
        <f t="shared" si="19"/>
        <v>-3.9698559046979859E-2</v>
      </c>
      <c r="R297">
        <f t="shared" si="16"/>
        <v>5.0374503194632085</v>
      </c>
      <c r="S297">
        <f t="shared" si="17"/>
        <v>21.25330696030279</v>
      </c>
    </row>
    <row r="298" spans="13:19" x14ac:dyDescent="0.25">
      <c r="M298">
        <v>89.125093809999996</v>
      </c>
      <c r="N298">
        <v>144.94732780000001</v>
      </c>
      <c r="O298">
        <v>26.366983359999999</v>
      </c>
      <c r="P298">
        <f t="shared" si="18"/>
        <v>26.26662850436994</v>
      </c>
      <c r="Q298">
        <f t="shared" si="19"/>
        <v>-3.9876392745328712E-2</v>
      </c>
      <c r="R298">
        <f t="shared" si="16"/>
        <v>5.1251995108551673</v>
      </c>
      <c r="S298">
        <f t="shared" si="17"/>
        <v>21.141428993514772</v>
      </c>
    </row>
    <row r="299" spans="13:19" x14ac:dyDescent="0.25">
      <c r="M299">
        <v>91.201083940000004</v>
      </c>
      <c r="N299">
        <v>145.31163749999999</v>
      </c>
      <c r="O299" s="4">
        <v>26.34536503</v>
      </c>
      <c r="P299">
        <f t="shared" si="18"/>
        <v>26.242672609483559</v>
      </c>
      <c r="Q299">
        <f t="shared" si="19"/>
        <v>-3.9626936258460844E-2</v>
      </c>
      <c r="R299">
        <f t="shared" si="16"/>
        <v>5.2144772382205566</v>
      </c>
      <c r="S299">
        <f t="shared" si="17"/>
        <v>21.028195371263003</v>
      </c>
    </row>
    <row r="300" spans="13:19" x14ac:dyDescent="0.25">
      <c r="M300">
        <v>93.325430080000004</v>
      </c>
      <c r="N300">
        <v>145.67715150000001</v>
      </c>
      <c r="O300">
        <v>26.324231319999999</v>
      </c>
      <c r="P300">
        <f t="shared" si="18"/>
        <v>26.21914688572992</v>
      </c>
      <c r="Q300">
        <f t="shared" si="19"/>
        <v>-3.8950584681131287E-2</v>
      </c>
      <c r="R300">
        <f t="shared" si="16"/>
        <v>5.3053101264940148</v>
      </c>
      <c r="S300">
        <f t="shared" si="17"/>
        <v>20.913836759235906</v>
      </c>
    </row>
    <row r="301" spans="13:19" x14ac:dyDescent="0.25">
      <c r="M301">
        <v>95.499258600000005</v>
      </c>
      <c r="N301">
        <v>146.04404959999999</v>
      </c>
      <c r="O301">
        <v>26.303853539999999</v>
      </c>
      <c r="P301">
        <f t="shared" si="18"/>
        <v>26.196321374816399</v>
      </c>
      <c r="Q301">
        <f t="shared" si="19"/>
        <v>-3.7824689554482489E-2</v>
      </c>
      <c r="R301">
        <f t="shared" si="16"/>
        <v>5.3977252661851676</v>
      </c>
      <c r="S301">
        <f t="shared" si="17"/>
        <v>20.79859610863123</v>
      </c>
    </row>
    <row r="302" spans="13:19" x14ac:dyDescent="0.25">
      <c r="M302">
        <v>97.723722100000003</v>
      </c>
      <c r="N302">
        <v>146.41252660000001</v>
      </c>
      <c r="O302">
        <v>26.28450205</v>
      </c>
      <c r="P302">
        <f t="shared" si="18"/>
        <v>26.174465138915401</v>
      </c>
      <c r="Q302">
        <f t="shared" si="19"/>
        <v>-3.6249381771914523E-2</v>
      </c>
      <c r="R302">
        <f t="shared" si="16"/>
        <v>5.4917502194178489</v>
      </c>
      <c r="S302">
        <f t="shared" si="17"/>
        <v>20.682714919497553</v>
      </c>
    </row>
    <row r="303" spans="13:19" x14ac:dyDescent="0.25">
      <c r="M303">
        <v>100</v>
      </c>
      <c r="N303">
        <v>146.7824478</v>
      </c>
      <c r="O303">
        <v>26.266447190000001</v>
      </c>
      <c r="P303">
        <f t="shared" si="18"/>
        <v>26.15384719</v>
      </c>
      <c r="Q303">
        <f t="shared" si="19"/>
        <v>-3.4223392746898257E-2</v>
      </c>
      <c r="R303">
        <f t="shared" si="16"/>
        <v>5.5874130272728149</v>
      </c>
      <c r="S303">
        <f t="shared" si="17"/>
        <v>20.566434162727184</v>
      </c>
    </row>
    <row r="304" spans="13:19" x14ac:dyDescent="0.25">
      <c r="M304">
        <v>102.32929919999999</v>
      </c>
      <c r="N304">
        <v>147.15395889999999</v>
      </c>
      <c r="O304">
        <v>26.249951840000001</v>
      </c>
      <c r="P304">
        <f t="shared" si="18"/>
        <v>26.134729049100802</v>
      </c>
      <c r="Q304">
        <f t="shared" si="19"/>
        <v>-3.175800208338727E-2</v>
      </c>
      <c r="R304">
        <f t="shared" si="16"/>
        <v>5.6847422196273962</v>
      </c>
      <c r="S304">
        <f t="shared" si="17"/>
        <v>20.449986829473406</v>
      </c>
    </row>
    <row r="305" spans="13:19" x14ac:dyDescent="0.25">
      <c r="M305">
        <v>104.7128548</v>
      </c>
      <c r="N305">
        <v>147.52723169999999</v>
      </c>
      <c r="O305">
        <v>26.235210219999999</v>
      </c>
      <c r="P305">
        <f t="shared" si="18"/>
        <v>26.117303545495201</v>
      </c>
      <c r="Q305">
        <f t="shared" si="19"/>
        <v>-2.8966529686476818E-2</v>
      </c>
      <c r="R305">
        <f t="shared" si="16"/>
        <v>5.783766826972716</v>
      </c>
      <c r="S305">
        <f t="shared" si="17"/>
        <v>20.333536718522485</v>
      </c>
    </row>
    <row r="306" spans="13:19" x14ac:dyDescent="0.25">
      <c r="M306">
        <v>107.15193050000001</v>
      </c>
      <c r="N306">
        <v>147.9018552</v>
      </c>
      <c r="O306">
        <v>26.2223845</v>
      </c>
      <c r="P306">
        <f t="shared" si="18"/>
        <v>26.101731426257</v>
      </c>
      <c r="Q306">
        <f t="shared" si="19"/>
        <v>-2.5901994212156859E-2</v>
      </c>
      <c r="R306">
        <f t="shared" si="16"/>
        <v>5.8845163784708632</v>
      </c>
      <c r="S306">
        <f t="shared" si="17"/>
        <v>20.217215047786137</v>
      </c>
    </row>
    <row r="307" spans="13:19" x14ac:dyDescent="0.25">
      <c r="M307">
        <v>109.64781960000001</v>
      </c>
      <c r="N307">
        <v>148.27792729999999</v>
      </c>
      <c r="O307">
        <v>26.211647970000001</v>
      </c>
      <c r="P307">
        <f t="shared" si="18"/>
        <v>26.088184525130401</v>
      </c>
      <c r="Q307">
        <f t="shared" si="19"/>
        <v>-2.2545905306646737E-2</v>
      </c>
      <c r="R307">
        <f t="shared" si="16"/>
        <v>5.9870209244725485</v>
      </c>
      <c r="S307">
        <f t="shared" si="17"/>
        <v>20.101163600657852</v>
      </c>
    </row>
    <row r="308" spans="13:19" x14ac:dyDescent="0.25">
      <c r="M308">
        <v>112.2018454</v>
      </c>
      <c r="N308">
        <v>148.65556939999999</v>
      </c>
      <c r="O308">
        <v>26.203177490000002</v>
      </c>
      <c r="P308">
        <f t="shared" si="18"/>
        <v>26.076838212079601</v>
      </c>
      <c r="Q308">
        <f t="shared" si="19"/>
        <v>-1.8892510715813226E-2</v>
      </c>
      <c r="R308">
        <f t="shared" si="16"/>
        <v>6.0913110336539678</v>
      </c>
      <c r="S308">
        <f t="shared" si="17"/>
        <v>19.985527178425635</v>
      </c>
    </row>
    <row r="309" spans="13:19" x14ac:dyDescent="0.25">
      <c r="M309">
        <v>114.8153621</v>
      </c>
      <c r="N309">
        <v>149.0345753</v>
      </c>
      <c r="O309">
        <v>26.19712706</v>
      </c>
      <c r="P309">
        <f t="shared" si="18"/>
        <v>26.067844962275398</v>
      </c>
      <c r="Q309">
        <f t="shared" si="19"/>
        <v>-1.4980314743755689E-2</v>
      </c>
      <c r="R309">
        <f t="shared" si="16"/>
        <v>6.1974178103085285</v>
      </c>
      <c r="S309">
        <f t="shared" si="17"/>
        <v>19.870427151966869</v>
      </c>
    </row>
    <row r="310" spans="13:19" x14ac:dyDescent="0.25">
      <c r="M310">
        <v>117.4897555</v>
      </c>
      <c r="N310">
        <v>149.41503750000001</v>
      </c>
      <c r="O310">
        <v>26.193669180000001</v>
      </c>
      <c r="P310">
        <f t="shared" si="18"/>
        <v>26.061375715307001</v>
      </c>
      <c r="Q310">
        <f t="shared" si="19"/>
        <v>-1.0779206668583858E-2</v>
      </c>
      <c r="R310">
        <f t="shared" si="16"/>
        <v>6.3053729028104586</v>
      </c>
      <c r="S310">
        <f t="shared" si="17"/>
        <v>19.756002812496543</v>
      </c>
    </row>
    <row r="311" spans="13:19" x14ac:dyDescent="0.25">
      <c r="M311">
        <v>120.2264435</v>
      </c>
      <c r="N311">
        <v>149.7967917</v>
      </c>
      <c r="O311">
        <v>26.192952779999999</v>
      </c>
      <c r="P311">
        <f t="shared" si="18"/>
        <v>26.057577804618997</v>
      </c>
      <c r="Q311">
        <f t="shared" si="19"/>
        <v>-6.3294119585295561E-3</v>
      </c>
      <c r="R311">
        <f t="shared" si="16"/>
        <v>6.4152085035932398</v>
      </c>
      <c r="S311">
        <f t="shared" si="17"/>
        <v>19.642369301025759</v>
      </c>
    </row>
    <row r="312" spans="13:19" x14ac:dyDescent="0.25">
      <c r="M312">
        <v>123.02687709999999</v>
      </c>
      <c r="N312">
        <v>150.17989779999999</v>
      </c>
      <c r="O312">
        <v>26.195135539999999</v>
      </c>
      <c r="P312">
        <f t="shared" si="18"/>
        <v>26.0566072763854</v>
      </c>
      <c r="Q312">
        <f t="shared" si="19"/>
        <v>-1.6175828473912642E-3</v>
      </c>
      <c r="R312">
        <f t="shared" si="16"/>
        <v>6.5269573688310203</v>
      </c>
      <c r="S312">
        <f t="shared" si="17"/>
        <v>19.529649907554379</v>
      </c>
    </row>
    <row r="313" spans="13:19" x14ac:dyDescent="0.25">
      <c r="M313">
        <v>125.8925412</v>
      </c>
      <c r="N313">
        <v>150.56450240000001</v>
      </c>
      <c r="O313">
        <v>26.20038284</v>
      </c>
      <c r="P313">
        <f t="shared" si="18"/>
        <v>26.0586278386088</v>
      </c>
      <c r="Q313">
        <f t="shared" si="19"/>
        <v>3.3676103429227861E-3</v>
      </c>
      <c r="R313">
        <f t="shared" si="16"/>
        <v>6.6406528293386575</v>
      </c>
      <c r="S313">
        <f t="shared" si="17"/>
        <v>19.417975009270144</v>
      </c>
    </row>
    <row r="314" spans="13:19" x14ac:dyDescent="0.25">
      <c r="M314">
        <v>128.82495520000001</v>
      </c>
      <c r="N314">
        <v>150.95055400000001</v>
      </c>
      <c r="O314">
        <v>26.208850529999999</v>
      </c>
      <c r="P314">
        <f t="shared" si="18"/>
        <v>26.063793630444799</v>
      </c>
      <c r="Q314">
        <f t="shared" si="19"/>
        <v>8.6084829747895084E-3</v>
      </c>
      <c r="R314">
        <f t="shared" si="16"/>
        <v>6.7563287930297244</v>
      </c>
      <c r="S314">
        <f t="shared" si="17"/>
        <v>19.307464837415075</v>
      </c>
    </row>
    <row r="315" spans="13:19" x14ac:dyDescent="0.25">
      <c r="M315">
        <v>131.8256739</v>
      </c>
      <c r="N315">
        <v>151.33764439999999</v>
      </c>
      <c r="O315">
        <v>26.220695079999999</v>
      </c>
      <c r="P315">
        <f t="shared" si="18"/>
        <v>26.072259371188597</v>
      </c>
      <c r="Q315">
        <f t="shared" si="19"/>
        <v>1.4103961827553602E-2</v>
      </c>
      <c r="R315">
        <f t="shared" si="16"/>
        <v>6.8740197588188412</v>
      </c>
      <c r="S315">
        <f t="shared" si="17"/>
        <v>19.198239612369754</v>
      </c>
    </row>
    <row r="316" spans="13:19" x14ac:dyDescent="0.25">
      <c r="M316">
        <v>134.89628830000001</v>
      </c>
      <c r="N316">
        <v>151.72535819999999</v>
      </c>
      <c r="O316">
        <v>26.236074479999999</v>
      </c>
      <c r="P316">
        <f t="shared" si="18"/>
        <v>26.084181259374198</v>
      </c>
      <c r="Q316">
        <f t="shared" si="19"/>
        <v>1.9854155260785121E-2</v>
      </c>
      <c r="R316">
        <f t="shared" si="16"/>
        <v>6.9937608259531903</v>
      </c>
      <c r="S316">
        <f t="shared" si="17"/>
        <v>19.090420433421009</v>
      </c>
    </row>
    <row r="317" spans="13:19" x14ac:dyDescent="0.25">
      <c r="M317">
        <v>138.03842650000001</v>
      </c>
      <c r="N317">
        <v>152.11362220000001</v>
      </c>
      <c r="O317">
        <v>26.255172250000001</v>
      </c>
      <c r="P317">
        <f t="shared" si="18"/>
        <v>26.099740981761002</v>
      </c>
      <c r="Q317">
        <f t="shared" si="19"/>
        <v>2.5898788312531982E-2</v>
      </c>
      <c r="R317">
        <f t="shared" si="16"/>
        <v>7.1155877066798423</v>
      </c>
      <c r="S317">
        <f t="shared" si="17"/>
        <v>18.984153275081159</v>
      </c>
    </row>
    <row r="318" spans="13:19" x14ac:dyDescent="0.25">
      <c r="M318">
        <v>141.25375450000001</v>
      </c>
      <c r="N318">
        <v>152.5020183</v>
      </c>
      <c r="O318">
        <v>26.278140990000001</v>
      </c>
      <c r="P318">
        <f t="shared" si="18"/>
        <v>26.119089262433</v>
      </c>
      <c r="Q318">
        <f t="shared" si="19"/>
        <v>3.2183225410944302E-2</v>
      </c>
      <c r="R318">
        <f t="shared" si="16"/>
        <v>7.2395367344207813</v>
      </c>
      <c r="S318">
        <f t="shared" si="17"/>
        <v>18.879552528012219</v>
      </c>
    </row>
    <row r="319" spans="13:19" x14ac:dyDescent="0.25">
      <c r="M319">
        <v>144.54397710000001</v>
      </c>
      <c r="N319">
        <v>152.89004299999999</v>
      </c>
      <c r="O319">
        <v>26.30511048</v>
      </c>
      <c r="P319">
        <f t="shared" si="18"/>
        <v>26.1423539617854</v>
      </c>
      <c r="Q319">
        <f t="shared" si="19"/>
        <v>3.8666101186707429E-2</v>
      </c>
      <c r="R319">
        <f t="shared" si="16"/>
        <v>7.3656448752712675</v>
      </c>
      <c r="S319">
        <f t="shared" si="17"/>
        <v>18.776709086514131</v>
      </c>
    </row>
    <row r="320" spans="13:19" x14ac:dyDescent="0.25">
      <c r="M320">
        <v>147.91083879999999</v>
      </c>
      <c r="N320">
        <v>153.27775249999999</v>
      </c>
      <c r="O320">
        <v>26.336263630000001</v>
      </c>
      <c r="P320">
        <f t="shared" si="18"/>
        <v>26.1697160255112</v>
      </c>
      <c r="Q320">
        <f t="shared" si="19"/>
        <v>4.5431941521640803E-2</v>
      </c>
      <c r="R320">
        <f t="shared" si="16"/>
        <v>7.4939497388828027</v>
      </c>
      <c r="S320">
        <f t="shared" si="17"/>
        <v>18.675766286628395</v>
      </c>
    </row>
    <row r="321" spans="13:19" x14ac:dyDescent="0.25">
      <c r="M321">
        <v>151.3561248</v>
      </c>
      <c r="N321">
        <v>153.66485249999999</v>
      </c>
      <c r="O321">
        <v>26.37174143</v>
      </c>
      <c r="P321">
        <f t="shared" si="18"/>
        <v>26.201314433475201</v>
      </c>
      <c r="Q321">
        <f t="shared" si="19"/>
        <v>5.2406896960598547E-2</v>
      </c>
      <c r="R321">
        <f t="shared" si="16"/>
        <v>7.6244895925257179</v>
      </c>
      <c r="S321">
        <f t="shared" si="17"/>
        <v>18.576824840949484</v>
      </c>
    </row>
    <row r="322" spans="13:19" x14ac:dyDescent="0.25">
      <c r="M322">
        <v>154.88166190000001</v>
      </c>
      <c r="N322">
        <v>154.05096499999999</v>
      </c>
      <c r="O322">
        <v>26.41165844</v>
      </c>
      <c r="P322">
        <f t="shared" si="18"/>
        <v>26.237261688700599</v>
      </c>
      <c r="Q322">
        <f t="shared" si="19"/>
        <v>5.9542794447048075E-2</v>
      </c>
      <c r="R322">
        <f t="shared" si="16"/>
        <v>7.757303370683637</v>
      </c>
      <c r="S322">
        <f t="shared" si="17"/>
        <v>18.479958318016962</v>
      </c>
    </row>
    <row r="323" spans="13:19" x14ac:dyDescent="0.25">
      <c r="M323">
        <v>158.48931920000001</v>
      </c>
      <c r="N323">
        <v>154.43598800000001</v>
      </c>
      <c r="O323">
        <v>26.456152899999999</v>
      </c>
      <c r="P323">
        <f t="shared" si="18"/>
        <v>26.277693926580799</v>
      </c>
      <c r="Q323">
        <f t="shared" si="19"/>
        <v>6.6874288785773117E-2</v>
      </c>
      <c r="R323">
        <f t="shared" ref="R323:R386" si="20">1/15*$B$29*$B$27*$B$24*($B$28/$B$27)^0.75*1.55377397*M323^0.75</f>
        <v>7.8924306766149419</v>
      </c>
      <c r="S323">
        <f t="shared" si="17"/>
        <v>18.385263249965856</v>
      </c>
    </row>
    <row r="324" spans="13:19" x14ac:dyDescent="0.25">
      <c r="M324">
        <v>162.1810097</v>
      </c>
      <c r="N324">
        <v>154.81999239999999</v>
      </c>
      <c r="O324">
        <v>26.505350450000002</v>
      </c>
      <c r="P324">
        <f t="shared" si="18"/>
        <v>26.3227346330778</v>
      </c>
      <c r="Q324">
        <f t="shared" si="19"/>
        <v>7.4375572785039409E-2</v>
      </c>
      <c r="R324">
        <f t="shared" si="20"/>
        <v>8.0299118170452726</v>
      </c>
      <c r="S324">
        <f t="shared" ref="S324:S387" si="21">P324-R324</f>
        <v>18.292822816032526</v>
      </c>
    </row>
    <row r="325" spans="13:19" x14ac:dyDescent="0.25">
      <c r="M325">
        <v>165.95869070000001</v>
      </c>
      <c r="N325">
        <v>155.20363130000001</v>
      </c>
      <c r="O325">
        <v>26.55929519</v>
      </c>
      <c r="P325">
        <f t="shared" ref="P325:P388" si="22">O325-$B$8*M325</f>
        <v>26.372425704271802</v>
      </c>
      <c r="Q325">
        <f t="shared" ref="Q325:Q388" si="23">(LN(P325)-LN(P324))/(LN(M325)-LN(M324))</f>
        <v>8.1907197236565921E-2</v>
      </c>
      <c r="R325">
        <f t="shared" si="20"/>
        <v>8.169787791124909</v>
      </c>
      <c r="S325">
        <f t="shared" si="21"/>
        <v>18.202637913146894</v>
      </c>
    </row>
    <row r="326" spans="13:19" x14ac:dyDescent="0.25">
      <c r="M326">
        <v>169.82436519999999</v>
      </c>
      <c r="N326">
        <v>155.58742190000001</v>
      </c>
      <c r="O326">
        <v>26.61799139</v>
      </c>
      <c r="P326">
        <f t="shared" si="22"/>
        <v>26.4267691547848</v>
      </c>
      <c r="Q326">
        <f t="shared" si="23"/>
        <v>8.9399351981631403E-2</v>
      </c>
      <c r="R326">
        <f t="shared" si="20"/>
        <v>8.3121003162249867</v>
      </c>
      <c r="S326">
        <f t="shared" si="21"/>
        <v>18.114668838559815</v>
      </c>
    </row>
    <row r="327" spans="13:19" x14ac:dyDescent="0.25">
      <c r="M327">
        <v>173.7800829</v>
      </c>
      <c r="N327">
        <v>155.9722725</v>
      </c>
      <c r="O327">
        <v>26.681522520000001</v>
      </c>
      <c r="P327">
        <f t="shared" si="22"/>
        <v>26.485846146654602</v>
      </c>
      <c r="Q327">
        <f t="shared" si="23"/>
        <v>9.6978089734270675E-2</v>
      </c>
      <c r="R327">
        <f t="shared" si="20"/>
        <v>8.4568918380025107</v>
      </c>
      <c r="S327">
        <f t="shared" si="21"/>
        <v>18.028954308652089</v>
      </c>
    </row>
    <row r="328" spans="13:19" x14ac:dyDescent="0.25">
      <c r="M328">
        <v>177.82794100000001</v>
      </c>
      <c r="N328">
        <v>156.35842</v>
      </c>
      <c r="O328">
        <v>26.749854750000001</v>
      </c>
      <c r="P328">
        <f t="shared" si="22"/>
        <v>26.549620488434002</v>
      </c>
      <c r="Q328">
        <f t="shared" si="23"/>
        <v>0.10444655257504627</v>
      </c>
      <c r="R328">
        <f t="shared" si="20"/>
        <v>8.6042055326065316</v>
      </c>
      <c r="S328">
        <f t="shared" si="21"/>
        <v>17.94541495582747</v>
      </c>
    </row>
    <row r="329" spans="13:19" x14ac:dyDescent="0.25">
      <c r="M329">
        <v>181.97008589999999</v>
      </c>
      <c r="N329">
        <v>156.74672630000001</v>
      </c>
      <c r="O329">
        <v>26.823095930000001</v>
      </c>
      <c r="P329">
        <f t="shared" si="22"/>
        <v>26.6181976132766</v>
      </c>
      <c r="Q329">
        <f t="shared" si="23"/>
        <v>0.11203274528729683</v>
      </c>
      <c r="R329">
        <f t="shared" si="20"/>
        <v>8.7540853410230888</v>
      </c>
      <c r="S329">
        <f t="shared" si="21"/>
        <v>17.864112272253511</v>
      </c>
    </row>
    <row r="330" spans="13:19" x14ac:dyDescent="0.25">
      <c r="M330">
        <v>186.2087137</v>
      </c>
      <c r="N330">
        <v>157.13772420000001</v>
      </c>
      <c r="O330">
        <v>26.901322589999999</v>
      </c>
      <c r="P330">
        <f t="shared" si="22"/>
        <v>26.691651578373801</v>
      </c>
      <c r="Q330">
        <f t="shared" si="23"/>
        <v>0.11968021832175484</v>
      </c>
      <c r="R330">
        <f t="shared" si="20"/>
        <v>8.9065759589323363</v>
      </c>
      <c r="S330">
        <f t="shared" si="21"/>
        <v>17.785075619441464</v>
      </c>
    </row>
    <row r="331" spans="13:19" x14ac:dyDescent="0.25">
      <c r="M331">
        <v>190.54607179999999</v>
      </c>
      <c r="N331">
        <v>157.53170679999999</v>
      </c>
      <c r="O331">
        <v>26.98460064</v>
      </c>
      <c r="P331">
        <f t="shared" si="22"/>
        <v>26.770045763153199</v>
      </c>
      <c r="Q331">
        <f t="shared" si="23"/>
        <v>0.12736665013430523</v>
      </c>
      <c r="R331">
        <f t="shared" si="20"/>
        <v>9.0617228658769644</v>
      </c>
      <c r="S331">
        <f t="shared" si="21"/>
        <v>17.708322897276233</v>
      </c>
    </row>
    <row r="332" spans="13:19" x14ac:dyDescent="0.25">
      <c r="M332">
        <v>194.98446000000001</v>
      </c>
      <c r="N332">
        <v>157.92944900000001</v>
      </c>
      <c r="O332">
        <v>27.073138069999999</v>
      </c>
      <c r="P332">
        <f t="shared" si="22"/>
        <v>26.85358556804</v>
      </c>
      <c r="Q332">
        <f t="shared" si="23"/>
        <v>0.13531685403395763</v>
      </c>
      <c r="R332">
        <f t="shared" si="20"/>
        <v>9.2195723354295041</v>
      </c>
      <c r="S332">
        <f t="shared" si="21"/>
        <v>17.634013232610496</v>
      </c>
    </row>
    <row r="333" spans="13:19" x14ac:dyDescent="0.25">
      <c r="M333">
        <v>199.52623149999999</v>
      </c>
      <c r="N333">
        <v>158.3306</v>
      </c>
      <c r="O333">
        <v>27.166980590000001</v>
      </c>
      <c r="P333">
        <f t="shared" si="22"/>
        <v>26.942314053331</v>
      </c>
      <c r="Q333">
        <f t="shared" si="23"/>
        <v>0.14326120371569356</v>
      </c>
      <c r="R333">
        <f t="shared" si="20"/>
        <v>9.3801714412056683</v>
      </c>
      <c r="S333">
        <f t="shared" si="21"/>
        <v>17.562142612125331</v>
      </c>
    </row>
    <row r="334" spans="13:19" x14ac:dyDescent="0.25">
      <c r="M334">
        <v>204.17379450000001</v>
      </c>
      <c r="N334">
        <v>158.73528479999999</v>
      </c>
      <c r="O334">
        <v>27.26637942</v>
      </c>
      <c r="P334">
        <f t="shared" si="22"/>
        <v>27.036479727393001</v>
      </c>
      <c r="Q334">
        <f t="shared" si="23"/>
        <v>0.1515249637537103</v>
      </c>
      <c r="R334">
        <f t="shared" si="20"/>
        <v>9.5435680834237626</v>
      </c>
      <c r="S334">
        <f t="shared" si="21"/>
        <v>17.492911643969236</v>
      </c>
    </row>
    <row r="335" spans="13:19" x14ac:dyDescent="0.25">
      <c r="M335">
        <v>208.92961310000001</v>
      </c>
      <c r="N335">
        <v>159.14334880000001</v>
      </c>
      <c r="O335">
        <v>27.371760760000001</v>
      </c>
      <c r="P335">
        <f t="shared" si="22"/>
        <v>27.136506015649402</v>
      </c>
      <c r="Q335">
        <f t="shared" si="23"/>
        <v>0.16037851331325945</v>
      </c>
      <c r="R335">
        <f t="shared" si="20"/>
        <v>9.7098109898685117</v>
      </c>
      <c r="S335">
        <f t="shared" si="21"/>
        <v>17.426695025780891</v>
      </c>
    </row>
    <row r="336" spans="13:19" x14ac:dyDescent="0.25">
      <c r="M336">
        <v>213.796209</v>
      </c>
      <c r="N336">
        <v>159.55401900000001</v>
      </c>
      <c r="O336">
        <v>27.483470029999999</v>
      </c>
      <c r="P336">
        <f t="shared" si="22"/>
        <v>27.242735498666001</v>
      </c>
      <c r="Q336">
        <f t="shared" si="23"/>
        <v>0.16967848526050477</v>
      </c>
      <c r="R336">
        <f t="shared" si="20"/>
        <v>9.8789497442529122</v>
      </c>
      <c r="S336">
        <f t="shared" si="21"/>
        <v>17.363785754413087</v>
      </c>
    </row>
    <row r="337" spans="13:19" x14ac:dyDescent="0.25">
      <c r="M337">
        <v>218.7761624</v>
      </c>
      <c r="N337">
        <v>159.96646459999999</v>
      </c>
      <c r="O337">
        <v>27.601828680000001</v>
      </c>
      <c r="P337">
        <f t="shared" si="22"/>
        <v>27.355486721137602</v>
      </c>
      <c r="Q337">
        <f t="shared" si="23"/>
        <v>0.17937325360561418</v>
      </c>
      <c r="R337">
        <f t="shared" si="20"/>
        <v>10.051034785746577</v>
      </c>
      <c r="S337">
        <f t="shared" si="21"/>
        <v>17.304451935391025</v>
      </c>
    </row>
    <row r="338" spans="13:19" x14ac:dyDescent="0.25">
      <c r="M338">
        <v>223.87211389999999</v>
      </c>
      <c r="N338">
        <v>160.38025590000001</v>
      </c>
      <c r="O338">
        <v>27.727235929999999</v>
      </c>
      <c r="P338">
        <f t="shared" si="22"/>
        <v>27.475155929748599</v>
      </c>
      <c r="Q338">
        <f t="shared" si="23"/>
        <v>0.18957194947472952</v>
      </c>
      <c r="R338">
        <f t="shared" si="20"/>
        <v>10.226117442475459</v>
      </c>
      <c r="S338">
        <f t="shared" si="21"/>
        <v>17.24903848727314</v>
      </c>
    </row>
    <row r="339" spans="13:19" x14ac:dyDescent="0.25">
      <c r="M339">
        <v>229.0867653</v>
      </c>
      <c r="N339">
        <v>160.79522689999999</v>
      </c>
      <c r="O339">
        <v>27.860139270000001</v>
      </c>
      <c r="P339">
        <f t="shared" si="22"/>
        <v>27.6021875722722</v>
      </c>
      <c r="Q339">
        <f t="shared" si="23"/>
        <v>0.20033369771423942</v>
      </c>
      <c r="R339">
        <f t="shared" si="20"/>
        <v>10.404249926098251</v>
      </c>
      <c r="S339">
        <f t="shared" si="21"/>
        <v>17.197937646173948</v>
      </c>
    </row>
    <row r="340" spans="13:19" x14ac:dyDescent="0.25">
      <c r="M340">
        <v>234.42288149999999</v>
      </c>
      <c r="N340">
        <v>161.21055630000001</v>
      </c>
      <c r="O340">
        <v>28.00081007</v>
      </c>
      <c r="P340">
        <f t="shared" si="22"/>
        <v>27.736849905431001</v>
      </c>
      <c r="Q340">
        <f t="shared" si="23"/>
        <v>0.21136335909114687</v>
      </c>
      <c r="R340">
        <f t="shared" si="20"/>
        <v>10.585485363507221</v>
      </c>
      <c r="S340">
        <f t="shared" si="21"/>
        <v>17.15136454192378</v>
      </c>
    </row>
    <row r="341" spans="13:19" x14ac:dyDescent="0.25">
      <c r="M341">
        <v>239.88329189999999</v>
      </c>
      <c r="N341">
        <v>161.62589729999999</v>
      </c>
      <c r="O341">
        <v>28.149599259999999</v>
      </c>
      <c r="P341">
        <f t="shared" si="22"/>
        <v>27.8794906733206</v>
      </c>
      <c r="Q341">
        <f t="shared" si="23"/>
        <v>0.22276990261302748</v>
      </c>
      <c r="R341">
        <f t="shared" si="20"/>
        <v>10.769877810290303</v>
      </c>
      <c r="S341">
        <f t="shared" si="21"/>
        <v>17.109612863030296</v>
      </c>
    </row>
    <row r="342" spans="13:19" x14ac:dyDescent="0.25">
      <c r="M342">
        <v>245.47089159999999</v>
      </c>
      <c r="N342">
        <v>162.04132799999999</v>
      </c>
      <c r="O342">
        <v>28.306942840000001</v>
      </c>
      <c r="P342">
        <f t="shared" si="22"/>
        <v>28.030542616058401</v>
      </c>
      <c r="Q342">
        <f t="shared" si="23"/>
        <v>0.23466694822062473</v>
      </c>
      <c r="R342">
        <f t="shared" si="20"/>
        <v>10.957482256709387</v>
      </c>
      <c r="S342">
        <f t="shared" si="21"/>
        <v>17.073060359349014</v>
      </c>
    </row>
    <row r="343" spans="13:19" x14ac:dyDescent="0.25">
      <c r="M343">
        <v>251.1886432</v>
      </c>
      <c r="N343">
        <v>162.46300489999999</v>
      </c>
      <c r="O343">
        <v>28.463670960000002</v>
      </c>
      <c r="P343">
        <f t="shared" si="22"/>
        <v>28.1808325477568</v>
      </c>
      <c r="Q343">
        <f t="shared" si="23"/>
        <v>0.23223144130323811</v>
      </c>
      <c r="R343">
        <f t="shared" si="20"/>
        <v>11.148354653116073</v>
      </c>
      <c r="S343">
        <f t="shared" si="21"/>
        <v>17.032477894640728</v>
      </c>
    </row>
    <row r="344" spans="13:19" x14ac:dyDescent="0.25">
      <c r="M344">
        <v>257.03957830000002</v>
      </c>
      <c r="N344">
        <v>162.88750479999999</v>
      </c>
      <c r="O344">
        <v>28.626897119999999</v>
      </c>
      <c r="P344">
        <f t="shared" si="22"/>
        <v>28.337470554834198</v>
      </c>
      <c r="Q344">
        <f t="shared" si="23"/>
        <v>0.24072625283769503</v>
      </c>
      <c r="R344">
        <f t="shared" si="20"/>
        <v>11.342551924234032</v>
      </c>
      <c r="S344">
        <f t="shared" si="21"/>
        <v>16.994918630600168</v>
      </c>
    </row>
    <row r="345" spans="13:19" x14ac:dyDescent="0.25">
      <c r="M345">
        <v>263.02679920000003</v>
      </c>
      <c r="N345">
        <v>163.31480160000001</v>
      </c>
      <c r="O345">
        <v>28.796649410000001</v>
      </c>
      <c r="P345">
        <f t="shared" si="22"/>
        <v>28.5004812341008</v>
      </c>
      <c r="Q345">
        <f t="shared" si="23"/>
        <v>0.24911113271209673</v>
      </c>
      <c r="R345">
        <f t="shared" si="20"/>
        <v>11.540131989190755</v>
      </c>
      <c r="S345">
        <f t="shared" si="21"/>
        <v>16.960349244910045</v>
      </c>
    </row>
    <row r="346" spans="13:19" x14ac:dyDescent="0.25">
      <c r="M346">
        <v>269.15348039999998</v>
      </c>
      <c r="N346">
        <v>163.74488030000001</v>
      </c>
      <c r="O346">
        <v>28.972969970000001</v>
      </c>
      <c r="P346">
        <f t="shared" si="22"/>
        <v>28.669903151069601</v>
      </c>
      <c r="Q346">
        <f t="shared" si="23"/>
        <v>0.25740326876511255</v>
      </c>
      <c r="R346">
        <f t="shared" si="20"/>
        <v>11.741153773971837</v>
      </c>
      <c r="S346">
        <f t="shared" si="21"/>
        <v>16.928749377097766</v>
      </c>
    </row>
    <row r="347" spans="13:19" x14ac:dyDescent="0.25">
      <c r="M347">
        <v>275.4228703</v>
      </c>
      <c r="N347">
        <v>164.1781407</v>
      </c>
      <c r="O347">
        <v>29.156020980000001</v>
      </c>
      <c r="P347">
        <f t="shared" si="22"/>
        <v>28.845894828042201</v>
      </c>
      <c r="Q347">
        <f t="shared" si="23"/>
        <v>0.26577898906681008</v>
      </c>
      <c r="R347">
        <f t="shared" si="20"/>
        <v>11.945677229600147</v>
      </c>
      <c r="S347">
        <f t="shared" si="21"/>
        <v>16.900217598442055</v>
      </c>
    </row>
    <row r="348" spans="13:19" x14ac:dyDescent="0.25">
      <c r="M348">
        <v>281.83829309999999</v>
      </c>
      <c r="N348">
        <v>164.61455889999999</v>
      </c>
      <c r="O348">
        <v>29.345830370000002</v>
      </c>
      <c r="P348">
        <f t="shared" si="22"/>
        <v>29.028480451969401</v>
      </c>
      <c r="Q348">
        <f t="shared" si="23"/>
        <v>0.27402867519890289</v>
      </c>
      <c r="R348">
        <f t="shared" si="20"/>
        <v>12.153763355801752</v>
      </c>
      <c r="S348">
        <f t="shared" si="21"/>
        <v>16.87471709616765</v>
      </c>
    </row>
    <row r="349" spans="13:19" x14ac:dyDescent="0.25">
      <c r="M349">
        <v>288.40315029999999</v>
      </c>
      <c r="N349">
        <v>165.0537635</v>
      </c>
      <c r="O349">
        <v>29.542336160000001</v>
      </c>
      <c r="P349">
        <f t="shared" si="22"/>
        <v>29.217594212762201</v>
      </c>
      <c r="Q349">
        <f t="shared" si="23"/>
        <v>0.28201505994221399</v>
      </c>
      <c r="R349">
        <f t="shared" si="20"/>
        <v>12.365474210631966</v>
      </c>
      <c r="S349">
        <f t="shared" si="21"/>
        <v>16.852120002130235</v>
      </c>
    </row>
    <row r="350" spans="13:19" x14ac:dyDescent="0.25">
      <c r="M350">
        <v>295.12092269999999</v>
      </c>
      <c r="N350">
        <v>165.4962879</v>
      </c>
      <c r="O350">
        <v>29.745732010000001</v>
      </c>
      <c r="P350">
        <f t="shared" si="22"/>
        <v>29.413425851039801</v>
      </c>
      <c r="Q350">
        <f t="shared" si="23"/>
        <v>0.29011576290158508</v>
      </c>
      <c r="R350">
        <f t="shared" si="20"/>
        <v>12.580872935384631</v>
      </c>
      <c r="S350">
        <f t="shared" si="21"/>
        <v>16.832552915655171</v>
      </c>
    </row>
    <row r="351" spans="13:19" x14ac:dyDescent="0.25">
      <c r="M351">
        <v>301.99517200000003</v>
      </c>
      <c r="N351">
        <v>165.9422204</v>
      </c>
      <c r="O351">
        <v>29.956094019999998</v>
      </c>
      <c r="P351">
        <f t="shared" si="22"/>
        <v>29.616047456327998</v>
      </c>
      <c r="Q351">
        <f t="shared" si="23"/>
        <v>0.29814865934180046</v>
      </c>
      <c r="R351">
        <f t="shared" si="20"/>
        <v>12.80002376555459</v>
      </c>
      <c r="S351">
        <f t="shared" si="21"/>
        <v>16.816023690773406</v>
      </c>
    </row>
    <row r="352" spans="13:19" x14ac:dyDescent="0.25">
      <c r="M352">
        <v>309.0295433</v>
      </c>
      <c r="N352">
        <v>166.3916605</v>
      </c>
      <c r="O352">
        <v>30.173507010000002</v>
      </c>
      <c r="P352">
        <f t="shared" si="22"/>
        <v>29.825539744244203</v>
      </c>
      <c r="Q352">
        <f t="shared" si="23"/>
        <v>0.306121436102196</v>
      </c>
      <c r="R352">
        <f t="shared" si="20"/>
        <v>13.022992069484806</v>
      </c>
      <c r="S352">
        <f t="shared" si="21"/>
        <v>16.802547674759396</v>
      </c>
    </row>
    <row r="353" spans="13:19" x14ac:dyDescent="0.25">
      <c r="M353">
        <v>316.22776599999997</v>
      </c>
      <c r="N353">
        <v>166.84440050000001</v>
      </c>
      <c r="O353">
        <v>30.397941540000001</v>
      </c>
      <c r="P353">
        <f t="shared" si="22"/>
        <v>30.041869075484001</v>
      </c>
      <c r="Q353">
        <f t="shared" si="23"/>
        <v>0.31386374141378526</v>
      </c>
      <c r="R353">
        <f t="shared" si="20"/>
        <v>13.249844335017015</v>
      </c>
      <c r="S353">
        <f t="shared" si="21"/>
        <v>16.792024740466985</v>
      </c>
    </row>
    <row r="354" spans="13:19" x14ac:dyDescent="0.25">
      <c r="M354">
        <v>323.59365689999998</v>
      </c>
      <c r="N354">
        <v>167.30067360000001</v>
      </c>
      <c r="O354">
        <v>30.62951662</v>
      </c>
      <c r="P354">
        <f t="shared" si="22"/>
        <v>30.265150162330599</v>
      </c>
      <c r="Q354">
        <f t="shared" si="23"/>
        <v>0.32158839353162655</v>
      </c>
      <c r="R354">
        <f t="shared" si="20"/>
        <v>13.480648224937307</v>
      </c>
      <c r="S354">
        <f t="shared" si="21"/>
        <v>16.784501937393294</v>
      </c>
    </row>
    <row r="355" spans="13:19" x14ac:dyDescent="0.25">
      <c r="M355">
        <v>331.13112150000001</v>
      </c>
      <c r="N355">
        <v>167.76058860000001</v>
      </c>
      <c r="O355">
        <v>30.86831218</v>
      </c>
      <c r="P355">
        <f t="shared" si="22"/>
        <v>30.495458537190999</v>
      </c>
      <c r="Q355">
        <f t="shared" si="23"/>
        <v>0.32923348488634346</v>
      </c>
      <c r="R355">
        <f t="shared" si="20"/>
        <v>13.715472574202067</v>
      </c>
      <c r="S355">
        <f t="shared" si="21"/>
        <v>16.779985962988931</v>
      </c>
    </row>
    <row r="356" spans="13:19" x14ac:dyDescent="0.25">
      <c r="M356">
        <v>338.84415610000002</v>
      </c>
      <c r="N356">
        <v>168.2241539</v>
      </c>
      <c r="O356">
        <v>31.11438338</v>
      </c>
      <c r="P356">
        <f t="shared" si="22"/>
        <v>30.732844860231399</v>
      </c>
      <c r="Q356">
        <f t="shared" si="23"/>
        <v>0.33675957614072899</v>
      </c>
      <c r="R356">
        <f t="shared" si="20"/>
        <v>13.95438741155106</v>
      </c>
      <c r="S356">
        <f t="shared" si="21"/>
        <v>16.778457448680339</v>
      </c>
    </row>
    <row r="357" spans="13:19" x14ac:dyDescent="0.25">
      <c r="M357">
        <v>346.7368505</v>
      </c>
      <c r="N357">
        <v>168.69160980000001</v>
      </c>
      <c r="O357">
        <v>31.367857740000002</v>
      </c>
      <c r="P357">
        <f t="shared" si="22"/>
        <v>30.977432046337</v>
      </c>
      <c r="Q357">
        <f t="shared" si="23"/>
        <v>0.34426492849476487</v>
      </c>
      <c r="R357">
        <f t="shared" si="20"/>
        <v>14.197463998388555</v>
      </c>
      <c r="S357">
        <f t="shared" si="21"/>
        <v>16.779968047948444</v>
      </c>
    </row>
    <row r="358" spans="13:19" x14ac:dyDescent="0.25">
      <c r="M358">
        <v>354.81338920000002</v>
      </c>
      <c r="N358">
        <v>169.16289230000001</v>
      </c>
      <c r="O358">
        <v>31.628754300000001</v>
      </c>
      <c r="P358">
        <f t="shared" si="22"/>
        <v>31.229234423760801</v>
      </c>
      <c r="Q358">
        <f t="shared" si="23"/>
        <v>0.35159248236048979</v>
      </c>
      <c r="R358">
        <f t="shared" si="20"/>
        <v>14.444774820104163</v>
      </c>
      <c r="S358">
        <f t="shared" si="21"/>
        <v>16.784459603656636</v>
      </c>
    </row>
    <row r="359" spans="13:19" x14ac:dyDescent="0.25">
      <c r="M359">
        <v>363.07805480000002</v>
      </c>
      <c r="N359">
        <v>169.63796919999999</v>
      </c>
      <c r="O359">
        <v>31.897112150000002</v>
      </c>
      <c r="P359">
        <f t="shared" si="22"/>
        <v>31.488286260295201</v>
      </c>
      <c r="Q359">
        <f t="shared" si="23"/>
        <v>0.35876871678005723</v>
      </c>
      <c r="R359">
        <f t="shared" si="20"/>
        <v>14.696393644042619</v>
      </c>
      <c r="S359">
        <f t="shared" si="21"/>
        <v>16.791892616252582</v>
      </c>
    </row>
    <row r="360" spans="13:19" x14ac:dyDescent="0.25">
      <c r="M360">
        <v>371.53522909999998</v>
      </c>
      <c r="N360">
        <v>170.11717200000001</v>
      </c>
      <c r="O360">
        <v>32.173101119999998</v>
      </c>
      <c r="P360">
        <f t="shared" si="22"/>
        <v>31.754752452033397</v>
      </c>
      <c r="Q360">
        <f t="shared" si="23"/>
        <v>0.36597065613904556</v>
      </c>
      <c r="R360">
        <f t="shared" si="20"/>
        <v>14.952395505624384</v>
      </c>
      <c r="S360">
        <f t="shared" si="21"/>
        <v>16.802356946409013</v>
      </c>
    </row>
    <row r="361" spans="13:19" x14ac:dyDescent="0.25">
      <c r="M361">
        <v>380.1893963</v>
      </c>
      <c r="N361">
        <v>170.6006142</v>
      </c>
      <c r="O361">
        <v>32.45681373</v>
      </c>
      <c r="P361">
        <f t="shared" si="22"/>
        <v>32.028720469766199</v>
      </c>
      <c r="Q361">
        <f t="shared" si="23"/>
        <v>0.37308576945776151</v>
      </c>
      <c r="R361">
        <f t="shared" si="20"/>
        <v>15.212856757510206</v>
      </c>
      <c r="S361">
        <f t="shared" si="21"/>
        <v>16.815863712255993</v>
      </c>
    </row>
    <row r="362" spans="13:19" x14ac:dyDescent="0.25">
      <c r="M362">
        <v>389.04514499999999</v>
      </c>
      <c r="N362">
        <v>171.08819890000001</v>
      </c>
      <c r="O362">
        <v>32.748266819999998</v>
      </c>
      <c r="P362">
        <f t="shared" si="22"/>
        <v>32.31020198673</v>
      </c>
      <c r="Q362">
        <f t="shared" si="23"/>
        <v>0.380008382169155</v>
      </c>
      <c r="R362">
        <f t="shared" si="20"/>
        <v>15.477855080820824</v>
      </c>
      <c r="S362">
        <f t="shared" si="21"/>
        <v>16.832346905909176</v>
      </c>
    </row>
    <row r="363" spans="13:19" x14ac:dyDescent="0.25">
      <c r="M363">
        <v>398.10717060000002</v>
      </c>
      <c r="N363">
        <v>171.5799016</v>
      </c>
      <c r="O363">
        <v>33.047494069999999</v>
      </c>
      <c r="P363">
        <f t="shared" si="22"/>
        <v>32.599225395904398</v>
      </c>
      <c r="Q363">
        <f t="shared" si="23"/>
        <v>0.38676077056181635</v>
      </c>
      <c r="R363">
        <f t="shared" si="20"/>
        <v>15.74746950736994</v>
      </c>
      <c r="S363">
        <f t="shared" si="21"/>
        <v>16.851755888534456</v>
      </c>
    </row>
    <row r="364" spans="13:19" x14ac:dyDescent="0.25">
      <c r="M364">
        <v>407.38027779999999</v>
      </c>
      <c r="N364">
        <v>172.075943</v>
      </c>
      <c r="O364">
        <v>33.354629780000003</v>
      </c>
      <c r="P364">
        <f t="shared" si="22"/>
        <v>32.895919587197206</v>
      </c>
      <c r="Q364">
        <f t="shared" si="23"/>
        <v>0.39347506519239289</v>
      </c>
      <c r="R364">
        <f t="shared" si="20"/>
        <v>16.021780443611789</v>
      </c>
      <c r="S364">
        <f t="shared" si="21"/>
        <v>16.874139143585417</v>
      </c>
    </row>
    <row r="365" spans="13:19" x14ac:dyDescent="0.25">
      <c r="M365">
        <v>416.86938350000003</v>
      </c>
      <c r="N365">
        <v>172.57643680000001</v>
      </c>
      <c r="O365">
        <v>33.669779519999999</v>
      </c>
      <c r="P365">
        <f t="shared" si="22"/>
        <v>33.200384594178999</v>
      </c>
      <c r="Q365">
        <f t="shared" si="23"/>
        <v>0.40010832340185265</v>
      </c>
      <c r="R365">
        <f t="shared" si="20"/>
        <v>16.300869705017728</v>
      </c>
      <c r="S365">
        <f t="shared" si="21"/>
        <v>16.899514889161271</v>
      </c>
    </row>
    <row r="366" spans="13:19" x14ac:dyDescent="0.25">
      <c r="M366">
        <v>426.57951880000002</v>
      </c>
      <c r="N366">
        <v>173.0815915</v>
      </c>
      <c r="O366">
        <v>33.993078179999998</v>
      </c>
      <c r="P366">
        <f t="shared" si="22"/>
        <v>33.512749641831199</v>
      </c>
      <c r="Q366">
        <f t="shared" si="23"/>
        <v>0.40669475327198296</v>
      </c>
      <c r="R366">
        <f t="shared" si="20"/>
        <v>16.584820522540188</v>
      </c>
      <c r="S366">
        <f t="shared" si="21"/>
        <v>16.927929119291012</v>
      </c>
    </row>
    <row r="367" spans="13:19" x14ac:dyDescent="0.25">
      <c r="M367">
        <v>436.51583219999998</v>
      </c>
      <c r="N367">
        <v>173.59119999999999</v>
      </c>
      <c r="O367">
        <v>34.324492579999998</v>
      </c>
      <c r="P367">
        <f t="shared" si="22"/>
        <v>33.832975752942801</v>
      </c>
      <c r="Q367">
        <f t="shared" si="23"/>
        <v>0.41301353834891447</v>
      </c>
      <c r="R367">
        <f t="shared" si="20"/>
        <v>16.8737175831447</v>
      </c>
      <c r="S367">
        <f t="shared" si="21"/>
        <v>16.959258169798101</v>
      </c>
    </row>
    <row r="368" spans="13:19" x14ac:dyDescent="0.25">
      <c r="M368">
        <v>446.68359220000002</v>
      </c>
      <c r="N368">
        <v>174.10523760000001</v>
      </c>
      <c r="O368">
        <v>34.664067060000001</v>
      </c>
      <c r="P368">
        <f t="shared" si="22"/>
        <v>34.161101335182799</v>
      </c>
      <c r="Q368">
        <f t="shared" si="23"/>
        <v>0.41916661223043056</v>
      </c>
      <c r="R368">
        <f t="shared" si="20"/>
        <v>17.167647051151857</v>
      </c>
      <c r="S368">
        <f t="shared" si="21"/>
        <v>16.993454284030943</v>
      </c>
    </row>
    <row r="369" spans="13:19" x14ac:dyDescent="0.25">
      <c r="M369">
        <v>457.08818960000002</v>
      </c>
      <c r="N369">
        <v>174.6241239</v>
      </c>
      <c r="O369">
        <v>35.012032159999997</v>
      </c>
      <c r="P369">
        <f t="shared" si="22"/>
        <v>34.497350858510394</v>
      </c>
      <c r="Q369">
        <f t="shared" si="23"/>
        <v>0.42538821160660611</v>
      </c>
      <c r="R369">
        <f t="shared" si="20"/>
        <v>17.466696579730819</v>
      </c>
      <c r="S369">
        <f t="shared" si="21"/>
        <v>17.030654278779576</v>
      </c>
    </row>
    <row r="370" spans="13:19" x14ac:dyDescent="0.25">
      <c r="M370">
        <v>467.73514130000001</v>
      </c>
      <c r="N370">
        <v>175.1479071</v>
      </c>
      <c r="O370">
        <v>35.368463339999998</v>
      </c>
      <c r="P370">
        <f t="shared" si="22"/>
        <v>34.841793570896201</v>
      </c>
      <c r="Q370">
        <f t="shared" si="23"/>
        <v>0.4314757576299782</v>
      </c>
      <c r="R370">
        <f t="shared" si="20"/>
        <v>17.770955364217201</v>
      </c>
      <c r="S370">
        <f t="shared" si="21"/>
        <v>17.070838206678999</v>
      </c>
    </row>
    <row r="371" spans="13:19" x14ac:dyDescent="0.25">
      <c r="M371">
        <v>478.6300923</v>
      </c>
      <c r="N371">
        <v>175.6764929</v>
      </c>
      <c r="O371">
        <v>35.733377570000002</v>
      </c>
      <c r="P371">
        <f t="shared" si="22"/>
        <v>35.194440086070202</v>
      </c>
      <c r="Q371">
        <f t="shared" si="23"/>
        <v>0.43735570125860901</v>
      </c>
      <c r="R371">
        <f t="shared" si="20"/>
        <v>18.080514142073163</v>
      </c>
      <c r="S371">
        <f t="shared" si="21"/>
        <v>17.113925943997039</v>
      </c>
    </row>
    <row r="372" spans="13:19" x14ac:dyDescent="0.25">
      <c r="M372">
        <v>489.77881939999997</v>
      </c>
      <c r="N372">
        <v>176.21020830000001</v>
      </c>
      <c r="O372">
        <v>36.10698464</v>
      </c>
      <c r="P372">
        <f t="shared" si="22"/>
        <v>35.5554936893556</v>
      </c>
      <c r="Q372">
        <f t="shared" si="23"/>
        <v>0.44326528572911528</v>
      </c>
      <c r="R372">
        <f t="shared" si="20"/>
        <v>18.395465240188944</v>
      </c>
      <c r="S372">
        <f t="shared" si="21"/>
        <v>17.160028449166656</v>
      </c>
    </row>
    <row r="373" spans="13:19" x14ac:dyDescent="0.25">
      <c r="M373">
        <v>501.18723360000001</v>
      </c>
      <c r="N373">
        <v>176.7490348</v>
      </c>
      <c r="O373">
        <v>36.489336889999997</v>
      </c>
      <c r="P373">
        <f t="shared" si="22"/>
        <v>35.925000064966397</v>
      </c>
      <c r="Q373">
        <f t="shared" si="23"/>
        <v>0.44900644015849867</v>
      </c>
      <c r="R373">
        <f t="shared" si="20"/>
        <v>18.715902583602226</v>
      </c>
      <c r="S373">
        <f t="shared" si="21"/>
        <v>17.209097481364172</v>
      </c>
    </row>
    <row r="374" spans="13:19" x14ac:dyDescent="0.25">
      <c r="M374">
        <v>512.86138400000004</v>
      </c>
      <c r="N374">
        <v>177.29244929999999</v>
      </c>
      <c r="O374">
        <v>36.880243360000001</v>
      </c>
      <c r="P374">
        <f t="shared" si="22"/>
        <v>36.302761441615999</v>
      </c>
      <c r="Q374">
        <f t="shared" si="23"/>
        <v>0.45428841588479901</v>
      </c>
      <c r="R374">
        <f t="shared" si="20"/>
        <v>19.041921745124117</v>
      </c>
      <c r="S374">
        <f t="shared" si="21"/>
        <v>17.260839696491882</v>
      </c>
    </row>
    <row r="375" spans="13:19" x14ac:dyDescent="0.25">
      <c r="M375">
        <v>524.80746020000004</v>
      </c>
      <c r="N375">
        <v>177.84160729999999</v>
      </c>
      <c r="O375">
        <v>37.280309559999999</v>
      </c>
      <c r="P375">
        <f t="shared" si="22"/>
        <v>36.689376359814801</v>
      </c>
      <c r="Q375">
        <f t="shared" si="23"/>
        <v>0.46006680079137896</v>
      </c>
      <c r="R375">
        <f t="shared" si="20"/>
        <v>19.373619951162162</v>
      </c>
      <c r="S375">
        <f t="shared" si="21"/>
        <v>17.315756408652639</v>
      </c>
    </row>
    <row r="376" spans="13:19" x14ac:dyDescent="0.25">
      <c r="M376">
        <v>537.03179639999996</v>
      </c>
      <c r="N376">
        <v>178.39591659999999</v>
      </c>
      <c r="O376">
        <v>37.68932092</v>
      </c>
      <c r="P376">
        <f t="shared" si="22"/>
        <v>37.084623117253599</v>
      </c>
      <c r="Q376">
        <f t="shared" si="23"/>
        <v>0.46535399518630249</v>
      </c>
      <c r="R376">
        <f t="shared" si="20"/>
        <v>19.711096133556246</v>
      </c>
      <c r="S376">
        <f t="shared" si="21"/>
        <v>17.373526983697353</v>
      </c>
    </row>
    <row r="377" spans="13:19" x14ac:dyDescent="0.25">
      <c r="M377">
        <v>549.54087389999995</v>
      </c>
      <c r="N377">
        <v>178.95523929999999</v>
      </c>
      <c r="O377">
        <v>38.107270589999999</v>
      </c>
      <c r="P377">
        <f t="shared" si="22"/>
        <v>37.488487565988599</v>
      </c>
      <c r="Q377">
        <f t="shared" si="23"/>
        <v>0.47040498793308361</v>
      </c>
      <c r="R377">
        <f t="shared" si="20"/>
        <v>20.054450935254437</v>
      </c>
      <c r="S377">
        <f t="shared" si="21"/>
        <v>17.434036630734163</v>
      </c>
    </row>
    <row r="378" spans="13:19" x14ac:dyDescent="0.25">
      <c r="M378">
        <v>562.34132520000003</v>
      </c>
      <c r="N378">
        <v>179.52025090000001</v>
      </c>
      <c r="O378">
        <v>38.53454636</v>
      </c>
      <c r="P378">
        <f t="shared" si="22"/>
        <v>37.901350027824797</v>
      </c>
      <c r="Q378">
        <f t="shared" si="23"/>
        <v>0.47567600000089261</v>
      </c>
      <c r="R378">
        <f t="shared" si="20"/>
        <v>20.403786758729225</v>
      </c>
      <c r="S378">
        <f t="shared" si="21"/>
        <v>17.497563269095572</v>
      </c>
    </row>
    <row r="379" spans="13:19" x14ac:dyDescent="0.25">
      <c r="M379">
        <v>575.4399373</v>
      </c>
      <c r="N379">
        <v>180.09094329999999</v>
      </c>
      <c r="O379">
        <v>38.971216259999998</v>
      </c>
      <c r="P379">
        <f t="shared" si="22"/>
        <v>38.323270890600199</v>
      </c>
      <c r="Q379">
        <f t="shared" si="23"/>
        <v>0.4807889429305402</v>
      </c>
      <c r="R379">
        <f t="shared" si="20"/>
        <v>20.75920779047798</v>
      </c>
      <c r="S379">
        <f t="shared" si="21"/>
        <v>17.564063100122219</v>
      </c>
    </row>
    <row r="380" spans="13:19" x14ac:dyDescent="0.25">
      <c r="M380">
        <v>588.84365539999999</v>
      </c>
      <c r="N380">
        <v>180.66684420000001</v>
      </c>
      <c r="O380">
        <v>39.417111820000002</v>
      </c>
      <c r="P380">
        <f t="shared" si="22"/>
        <v>38.754073864019603</v>
      </c>
      <c r="Q380">
        <f t="shared" si="23"/>
        <v>0.48547936333952812</v>
      </c>
      <c r="R380">
        <f t="shared" si="20"/>
        <v>21.120820034817143</v>
      </c>
      <c r="S380">
        <f t="shared" si="21"/>
        <v>17.633253829202459</v>
      </c>
    </row>
    <row r="381" spans="13:19" x14ac:dyDescent="0.25">
      <c r="M381">
        <v>602.55958610000005</v>
      </c>
      <c r="N381">
        <v>181.24866220000001</v>
      </c>
      <c r="O381">
        <v>39.872656739999996</v>
      </c>
      <c r="P381">
        <f t="shared" si="22"/>
        <v>39.194174646051394</v>
      </c>
      <c r="Q381">
        <f t="shared" si="23"/>
        <v>0.4904160800735799</v>
      </c>
      <c r="R381">
        <f t="shared" si="20"/>
        <v>21.488731332508589</v>
      </c>
      <c r="S381">
        <f t="shared" si="21"/>
        <v>17.705443313542805</v>
      </c>
    </row>
    <row r="382" spans="13:19" x14ac:dyDescent="0.25">
      <c r="M382">
        <v>616.59500190000006</v>
      </c>
      <c r="N382">
        <v>181.83651209999999</v>
      </c>
      <c r="O382">
        <v>40.33798539</v>
      </c>
      <c r="P382">
        <f t="shared" si="22"/>
        <v>39.643699417860603</v>
      </c>
      <c r="Q382">
        <f t="shared" si="23"/>
        <v>0.49526511404902751</v>
      </c>
      <c r="R382">
        <f t="shared" si="20"/>
        <v>21.863051412672732</v>
      </c>
      <c r="S382">
        <f t="shared" si="21"/>
        <v>17.780648005187871</v>
      </c>
    </row>
    <row r="383" spans="13:19" x14ac:dyDescent="0.25">
      <c r="M383">
        <v>630.95734449999998</v>
      </c>
      <c r="N383">
        <v>182.42960650000001</v>
      </c>
      <c r="O383">
        <v>40.81276527</v>
      </c>
      <c r="P383">
        <f t="shared" si="22"/>
        <v>40.102307300093003</v>
      </c>
      <c r="Q383">
        <f t="shared" si="23"/>
        <v>0.49951860112834395</v>
      </c>
      <c r="R383">
        <f t="shared" si="20"/>
        <v>22.243891910536998</v>
      </c>
      <c r="S383">
        <f t="shared" si="21"/>
        <v>17.858415389556004</v>
      </c>
    </row>
    <row r="384" spans="13:19" x14ac:dyDescent="0.25">
      <c r="M384">
        <v>645.65422899999999</v>
      </c>
      <c r="N384">
        <v>183.02877580000001</v>
      </c>
      <c r="O384">
        <v>41.297487310000001</v>
      </c>
      <c r="P384">
        <f t="shared" si="22"/>
        <v>40.570480648146003</v>
      </c>
      <c r="Q384">
        <f t="shared" si="23"/>
        <v>0.50407923216190642</v>
      </c>
      <c r="R384">
        <f t="shared" si="20"/>
        <v>22.631366407564563</v>
      </c>
      <c r="S384">
        <f t="shared" si="21"/>
        <v>17.939114240581439</v>
      </c>
    </row>
    <row r="385" spans="13:19" x14ac:dyDescent="0.25">
      <c r="M385">
        <v>660.69344799999999</v>
      </c>
      <c r="N385">
        <v>183.634176</v>
      </c>
      <c r="O385">
        <v>41.792319190000001</v>
      </c>
      <c r="P385">
        <f t="shared" si="22"/>
        <v>41.048378367551997</v>
      </c>
      <c r="Q385">
        <f t="shared" si="23"/>
        <v>0.50858518845272782</v>
      </c>
      <c r="R385">
        <f t="shared" si="20"/>
        <v>23.025590466913744</v>
      </c>
      <c r="S385">
        <f t="shared" si="21"/>
        <v>18.022787900638253</v>
      </c>
    </row>
    <row r="386" spans="13:19" x14ac:dyDescent="0.25">
      <c r="M386">
        <v>676.08297540000001</v>
      </c>
      <c r="N386">
        <v>184.24553520000001</v>
      </c>
      <c r="O386">
        <v>42.297192289999998</v>
      </c>
      <c r="P386">
        <f t="shared" si="22"/>
        <v>41.535922859699596</v>
      </c>
      <c r="Q386">
        <f t="shared" si="23"/>
        <v>0.51278593915443194</v>
      </c>
      <c r="R386">
        <f t="shared" si="20"/>
        <v>23.426681659191935</v>
      </c>
      <c r="S386">
        <f t="shared" si="21"/>
        <v>18.109241200507661</v>
      </c>
    </row>
    <row r="387" spans="13:19" x14ac:dyDescent="0.25">
      <c r="M387">
        <v>691.83097090000001</v>
      </c>
      <c r="N387">
        <v>184.86283159999999</v>
      </c>
      <c r="O387">
        <v>42.812176399999998</v>
      </c>
      <c r="P387">
        <f t="shared" si="22"/>
        <v>42.033174726766596</v>
      </c>
      <c r="Q387">
        <f t="shared" si="23"/>
        <v>0.51683288975890496</v>
      </c>
      <c r="R387">
        <f t="shared" ref="R387:R450" si="24">1/15*$B$29*$B$27*$B$24*($B$28/$B$27)^0.75*1.55377397*M387^0.75</f>
        <v>23.83475960470858</v>
      </c>
      <c r="S387">
        <f t="shared" si="21"/>
        <v>18.198415122058016</v>
      </c>
    </row>
    <row r="388" spans="13:19" x14ac:dyDescent="0.25">
      <c r="M388">
        <v>707.94578439999998</v>
      </c>
      <c r="N388">
        <v>185.48657560000001</v>
      </c>
      <c r="O388">
        <v>43.337619740000001</v>
      </c>
      <c r="P388">
        <f t="shared" si="22"/>
        <v>42.540472786765598</v>
      </c>
      <c r="Q388">
        <f t="shared" si="23"/>
        <v>0.52101191446382866</v>
      </c>
      <c r="R388">
        <f t="shared" si="24"/>
        <v>24.249946010995007</v>
      </c>
      <c r="S388">
        <f t="shared" ref="S388:S451" si="25">P388-R388</f>
        <v>18.290526775770591</v>
      </c>
    </row>
    <row r="389" spans="13:19" x14ac:dyDescent="0.25">
      <c r="M389">
        <v>724.43596009999999</v>
      </c>
      <c r="N389">
        <v>186.1163756</v>
      </c>
      <c r="O389">
        <v>43.873391050000002</v>
      </c>
      <c r="P389">
        <f t="shared" ref="P389:P452" si="26">O389-$B$8*M389</f>
        <v>43.0576761589274</v>
      </c>
      <c r="Q389">
        <f t="shared" ref="Q389:Q452" si="27">(LN(P389)-LN(P388))/(LN(M389)-LN(M388))</f>
        <v>0.52482747992888867</v>
      </c>
      <c r="R389">
        <f t="shared" si="24"/>
        <v>24.672364700644664</v>
      </c>
      <c r="S389">
        <f t="shared" si="25"/>
        <v>18.385311458282736</v>
      </c>
    </row>
    <row r="390" spans="13:19" x14ac:dyDescent="0.25">
      <c r="M390">
        <v>741.31024130000003</v>
      </c>
      <c r="N390">
        <v>186.75285450000001</v>
      </c>
      <c r="O390">
        <v>44.41991917</v>
      </c>
      <c r="P390">
        <f t="shared" si="26"/>
        <v>43.585203838296202</v>
      </c>
      <c r="Q390">
        <f t="shared" si="27"/>
        <v>0.52884943709811838</v>
      </c>
      <c r="R390">
        <f t="shared" si="24"/>
        <v>25.10214165523335</v>
      </c>
      <c r="S390">
        <f t="shared" si="25"/>
        <v>18.483062183062852</v>
      </c>
    </row>
    <row r="391" spans="13:19" x14ac:dyDescent="0.25">
      <c r="M391">
        <v>758.57757500000002</v>
      </c>
      <c r="N391">
        <v>187.39559059999999</v>
      </c>
      <c r="O391">
        <v>44.977054889999998</v>
      </c>
      <c r="P391">
        <f t="shared" si="26"/>
        <v>44.122896540549995</v>
      </c>
      <c r="Q391">
        <f t="shared" si="27"/>
        <v>0.5324933464272491</v>
      </c>
      <c r="R391">
        <f t="shared" si="24"/>
        <v>25.539405051930078</v>
      </c>
      <c r="S391">
        <f t="shared" si="25"/>
        <v>18.583491488619917</v>
      </c>
    </row>
    <row r="392" spans="13:19" x14ac:dyDescent="0.25">
      <c r="M392">
        <v>776.24711660000003</v>
      </c>
      <c r="N392">
        <v>188.04455899999999</v>
      </c>
      <c r="O392">
        <v>45.544868530000002</v>
      </c>
      <c r="P392">
        <f t="shared" si="26"/>
        <v>44.670814276708406</v>
      </c>
      <c r="Q392">
        <f t="shared" si="27"/>
        <v>0.53598541490483964</v>
      </c>
      <c r="R392">
        <f t="shared" si="24"/>
        <v>25.984285300593843</v>
      </c>
      <c r="S392">
        <f t="shared" si="25"/>
        <v>18.686528976114563</v>
      </c>
    </row>
    <row r="393" spans="13:19" x14ac:dyDescent="0.25">
      <c r="M393">
        <v>794.32823470000005</v>
      </c>
      <c r="N393">
        <v>188.70076109999999</v>
      </c>
      <c r="O393">
        <v>46.124005500000003</v>
      </c>
      <c r="P393">
        <f t="shared" si="26"/>
        <v>45.229591907727801</v>
      </c>
      <c r="Q393">
        <f t="shared" si="27"/>
        <v>0.53988002305248961</v>
      </c>
      <c r="R393">
        <f t="shared" si="24"/>
        <v>26.436915081312968</v>
      </c>
      <c r="S393">
        <f t="shared" si="25"/>
        <v>18.792676826414834</v>
      </c>
    </row>
    <row r="394" spans="13:19" x14ac:dyDescent="0.25">
      <c r="M394">
        <v>812.83051620000003</v>
      </c>
      <c r="N394">
        <v>189.3635003</v>
      </c>
      <c r="O394">
        <v>46.714180470000002</v>
      </c>
      <c r="P394">
        <f t="shared" si="26"/>
        <v>45.798933308758805</v>
      </c>
      <c r="Q394">
        <f t="shared" si="27"/>
        <v>0.54326938001976599</v>
      </c>
      <c r="R394">
        <f t="shared" si="24"/>
        <v>26.897429387307593</v>
      </c>
      <c r="S394">
        <f t="shared" si="25"/>
        <v>18.901503921451212</v>
      </c>
    </row>
    <row r="395" spans="13:19" x14ac:dyDescent="0.25">
      <c r="M395">
        <v>831.76377109999999</v>
      </c>
      <c r="N395">
        <v>190.0330151</v>
      </c>
      <c r="O395">
        <v>47.315617449999998</v>
      </c>
      <c r="P395">
        <f t="shared" si="26"/>
        <v>46.379051443741396</v>
      </c>
      <c r="Q395">
        <f t="shared" si="27"/>
        <v>0.54664990219182596</v>
      </c>
      <c r="R395">
        <f t="shared" si="24"/>
        <v>27.365965558149639</v>
      </c>
      <c r="S395">
        <f t="shared" si="25"/>
        <v>19.013085885591757</v>
      </c>
    </row>
    <row r="396" spans="13:19" x14ac:dyDescent="0.25">
      <c r="M396">
        <v>851.13803819999998</v>
      </c>
      <c r="N396">
        <v>190.70913279999999</v>
      </c>
      <c r="O396">
        <v>47.928310719999999</v>
      </c>
      <c r="P396">
        <f t="shared" si="26"/>
        <v>46.969929288986798</v>
      </c>
      <c r="Q396">
        <f t="shared" si="27"/>
        <v>0.54980442831447718</v>
      </c>
      <c r="R396">
        <f t="shared" si="24"/>
        <v>27.842663333101619</v>
      </c>
      <c r="S396">
        <f t="shared" si="25"/>
        <v>19.127265955885179</v>
      </c>
    </row>
    <row r="397" spans="13:19" x14ac:dyDescent="0.25">
      <c r="M397">
        <v>870.96358999999995</v>
      </c>
      <c r="N397">
        <v>191.39220879999999</v>
      </c>
      <c r="O397">
        <v>48.55255872</v>
      </c>
      <c r="P397">
        <f t="shared" si="26"/>
        <v>47.571853717659998</v>
      </c>
      <c r="Q397">
        <f t="shared" si="27"/>
        <v>0.55301683812578017</v>
      </c>
      <c r="R397">
        <f t="shared" si="24"/>
        <v>28.327664882274853</v>
      </c>
      <c r="S397">
        <f t="shared" si="25"/>
        <v>19.244188835385145</v>
      </c>
    </row>
    <row r="398" spans="13:19" x14ac:dyDescent="0.25">
      <c r="M398">
        <v>891.25093809999998</v>
      </c>
      <c r="N398">
        <v>192.08236740000001</v>
      </c>
      <c r="O398">
        <v>49.18853344</v>
      </c>
      <c r="P398">
        <f t="shared" si="26"/>
        <v>48.1849848836994</v>
      </c>
      <c r="Q398">
        <f t="shared" si="27"/>
        <v>0.55616523291068387</v>
      </c>
      <c r="R398">
        <f t="shared" si="24"/>
        <v>28.821114847992256</v>
      </c>
      <c r="S398">
        <f t="shared" si="25"/>
        <v>19.363870035707144</v>
      </c>
    </row>
    <row r="399" spans="13:19" x14ac:dyDescent="0.25">
      <c r="M399">
        <v>912.01083940000001</v>
      </c>
      <c r="N399">
        <v>192.7795624</v>
      </c>
      <c r="O399">
        <v>49.836310419999997</v>
      </c>
      <c r="P399">
        <f t="shared" si="26"/>
        <v>48.809386214835598</v>
      </c>
      <c r="Q399">
        <f t="shared" si="27"/>
        <v>0.55916192776464657</v>
      </c>
      <c r="R399">
        <f t="shared" si="24"/>
        <v>29.32316040315856</v>
      </c>
      <c r="S399">
        <f t="shared" si="25"/>
        <v>19.486225811677038</v>
      </c>
    </row>
    <row r="400" spans="13:19" x14ac:dyDescent="0.25">
      <c r="M400">
        <v>933.25430080000001</v>
      </c>
      <c r="N400">
        <v>193.4839953</v>
      </c>
      <c r="O400">
        <v>50.496111480000003</v>
      </c>
      <c r="P400">
        <f t="shared" si="26"/>
        <v>49.445267137299204</v>
      </c>
      <c r="Q400">
        <f t="shared" si="27"/>
        <v>0.56213812276693165</v>
      </c>
      <c r="R400">
        <f t="shared" si="24"/>
        <v>29.83395127078423</v>
      </c>
      <c r="S400">
        <f t="shared" si="25"/>
        <v>19.611315866514975</v>
      </c>
    </row>
    <row r="401" spans="13:19" x14ac:dyDescent="0.25">
      <c r="M401">
        <v>954.99258599999996</v>
      </c>
      <c r="N401">
        <v>194.1957204</v>
      </c>
      <c r="O401">
        <v>51.168075219999999</v>
      </c>
      <c r="P401">
        <f t="shared" si="26"/>
        <v>50.092753568163999</v>
      </c>
      <c r="Q401">
        <f t="shared" si="27"/>
        <v>0.56501776642830248</v>
      </c>
      <c r="R401">
        <f t="shared" si="24"/>
        <v>30.353639791999964</v>
      </c>
      <c r="S401">
        <f t="shared" si="25"/>
        <v>19.739113776164036</v>
      </c>
    </row>
    <row r="402" spans="13:19" x14ac:dyDescent="0.25">
      <c r="M402">
        <v>977.23722099999998</v>
      </c>
      <c r="N402">
        <v>194.91483729999999</v>
      </c>
      <c r="O402">
        <v>51.852374359999999</v>
      </c>
      <c r="P402">
        <f t="shared" si="26"/>
        <v>50.752005249153996</v>
      </c>
      <c r="Q402">
        <f t="shared" si="27"/>
        <v>0.56783009538854834</v>
      </c>
      <c r="R402">
        <f t="shared" si="24"/>
        <v>30.882380960018232</v>
      </c>
      <c r="S402">
        <f t="shared" si="25"/>
        <v>19.869624289135764</v>
      </c>
    </row>
    <row r="403" spans="13:19" x14ac:dyDescent="0.25">
      <c r="M403">
        <v>1000</v>
      </c>
      <c r="N403">
        <v>195.64152379999999</v>
      </c>
      <c r="O403">
        <v>52.549232750000002</v>
      </c>
      <c r="P403">
        <f t="shared" si="26"/>
        <v>51.423232750000004</v>
      </c>
      <c r="Q403">
        <f t="shared" si="27"/>
        <v>0.57061691198473374</v>
      </c>
      <c r="R403">
        <f t="shared" si="24"/>
        <v>31.420332461424131</v>
      </c>
      <c r="S403">
        <f t="shared" si="25"/>
        <v>20.002900288575873</v>
      </c>
    </row>
    <row r="404" spans="13:19" x14ac:dyDescent="0.25">
      <c r="M404">
        <v>1023.292992</v>
      </c>
      <c r="N404">
        <v>196.37502119999999</v>
      </c>
      <c r="O404">
        <v>53.258290500000001</v>
      </c>
      <c r="P404">
        <f t="shared" si="26"/>
        <v>52.106062591007998</v>
      </c>
      <c r="Q404">
        <f t="shared" si="27"/>
        <v>0.57288815644445734</v>
      </c>
      <c r="R404">
        <f t="shared" si="24"/>
        <v>31.96765473150797</v>
      </c>
      <c r="S404">
        <f t="shared" si="25"/>
        <v>20.138407859500028</v>
      </c>
    </row>
    <row r="405" spans="13:19" x14ac:dyDescent="0.25">
      <c r="M405">
        <v>1047.1285479999999</v>
      </c>
      <c r="N405">
        <v>197.11694750000001</v>
      </c>
      <c r="O405">
        <v>53.980660210000003</v>
      </c>
      <c r="P405">
        <f t="shared" si="26"/>
        <v>52.801593464952006</v>
      </c>
      <c r="Q405">
        <f t="shared" si="27"/>
        <v>0.57587721415453252</v>
      </c>
      <c r="R405">
        <f t="shared" si="24"/>
        <v>32.524511020718172</v>
      </c>
      <c r="S405">
        <f t="shared" si="25"/>
        <v>20.277082444233834</v>
      </c>
    </row>
    <row r="406" spans="13:19" x14ac:dyDescent="0.25">
      <c r="M406">
        <v>1071.519305</v>
      </c>
      <c r="N406">
        <v>197.86585590000001</v>
      </c>
      <c r="O406">
        <v>54.715567120000003</v>
      </c>
      <c r="P406">
        <f t="shared" si="26"/>
        <v>53.509036382570002</v>
      </c>
      <c r="Q406">
        <f t="shared" si="27"/>
        <v>0.57801010740563641</v>
      </c>
      <c r="R406">
        <f t="shared" si="24"/>
        <v>33.09106738373616</v>
      </c>
      <c r="S406">
        <f t="shared" si="25"/>
        <v>20.417968998833842</v>
      </c>
    </row>
    <row r="407" spans="13:19" x14ac:dyDescent="0.25">
      <c r="M407">
        <v>1096.478196</v>
      </c>
      <c r="N407">
        <v>198.62264959999999</v>
      </c>
      <c r="O407">
        <v>55.463688310000002</v>
      </c>
      <c r="P407">
        <f t="shared" si="26"/>
        <v>54.229053861304003</v>
      </c>
      <c r="Q407">
        <f t="shared" si="27"/>
        <v>0.58048972546441502</v>
      </c>
      <c r="R407">
        <f t="shared" si="24"/>
        <v>33.667492806102416</v>
      </c>
      <c r="S407">
        <f t="shared" si="25"/>
        <v>20.561561055201587</v>
      </c>
    </row>
    <row r="408" spans="13:19" x14ac:dyDescent="0.25">
      <c r="M408">
        <v>1122.018454</v>
      </c>
      <c r="N408">
        <v>199.387621</v>
      </c>
      <c r="O408">
        <v>56.225333020000001</v>
      </c>
      <c r="P408">
        <f t="shared" si="26"/>
        <v>54.961940240796004</v>
      </c>
      <c r="Q408">
        <f t="shared" si="27"/>
        <v>0.58300282880121979</v>
      </c>
      <c r="R408">
        <f t="shared" si="24"/>
        <v>34.253959188115687</v>
      </c>
      <c r="S408">
        <f t="shared" si="25"/>
        <v>20.707981052680317</v>
      </c>
    </row>
    <row r="409" spans="13:19" x14ac:dyDescent="0.25">
      <c r="M409">
        <v>1148.1536209999999</v>
      </c>
      <c r="N409">
        <v>200.16031419999999</v>
      </c>
      <c r="O409">
        <v>57.000349970000002</v>
      </c>
      <c r="P409">
        <f t="shared" si="26"/>
        <v>55.707528992754</v>
      </c>
      <c r="Q409">
        <f t="shared" si="27"/>
        <v>0.5851839435017735</v>
      </c>
      <c r="R409">
        <f t="shared" si="24"/>
        <v>34.850641442071705</v>
      </c>
      <c r="S409">
        <f t="shared" si="25"/>
        <v>20.856887550682295</v>
      </c>
    </row>
    <row r="410" spans="13:19" x14ac:dyDescent="0.25">
      <c r="M410">
        <v>1174.897555</v>
      </c>
      <c r="N410">
        <v>200.94095239999999</v>
      </c>
      <c r="O410">
        <v>57.789003370000003</v>
      </c>
      <c r="P410">
        <f t="shared" si="26"/>
        <v>56.466068723070002</v>
      </c>
      <c r="Q410">
        <f t="shared" si="27"/>
        <v>0.58736572670464682</v>
      </c>
      <c r="R410">
        <f t="shared" si="24"/>
        <v>35.457717539857505</v>
      </c>
      <c r="S410">
        <f t="shared" si="25"/>
        <v>21.008351183212497</v>
      </c>
    </row>
    <row r="411" spans="13:19" x14ac:dyDescent="0.25">
      <c r="M411">
        <v>1202.264435</v>
      </c>
      <c r="N411">
        <v>201.72931779999999</v>
      </c>
      <c r="O411">
        <v>58.591279010000001</v>
      </c>
      <c r="P411">
        <f t="shared" si="26"/>
        <v>57.237529256190001</v>
      </c>
      <c r="Q411">
        <f t="shared" si="27"/>
        <v>0.58933260838165791</v>
      </c>
      <c r="R411">
        <f t="shared" si="24"/>
        <v>36.075368512830153</v>
      </c>
      <c r="S411">
        <f t="shared" si="25"/>
        <v>21.162160743359848</v>
      </c>
    </row>
    <row r="412" spans="13:19" x14ac:dyDescent="0.25">
      <c r="M412">
        <v>1230.268771</v>
      </c>
      <c r="N412">
        <v>202.5261318</v>
      </c>
      <c r="O412">
        <v>59.407770880000001</v>
      </c>
      <c r="P412">
        <f t="shared" si="26"/>
        <v>58.022488243853999</v>
      </c>
      <c r="Q412">
        <f t="shared" si="27"/>
        <v>0.5915470729466612</v>
      </c>
      <c r="R412">
        <f t="shared" si="24"/>
        <v>36.703778562493497</v>
      </c>
      <c r="S412">
        <f t="shared" si="25"/>
        <v>21.318709681360502</v>
      </c>
    </row>
    <row r="413" spans="13:19" x14ac:dyDescent="0.25">
      <c r="M413">
        <v>1258.9254120000001</v>
      </c>
      <c r="N413">
        <v>203.33162960000001</v>
      </c>
      <c r="O413">
        <v>60.238784359999997</v>
      </c>
      <c r="P413">
        <f t="shared" si="26"/>
        <v>58.821234346087998</v>
      </c>
      <c r="Q413">
        <f t="shared" si="27"/>
        <v>0.59377845977629873</v>
      </c>
      <c r="R413">
        <f t="shared" si="24"/>
        <v>37.343135121793431</v>
      </c>
      <c r="S413">
        <f t="shared" si="25"/>
        <v>21.478099224294567</v>
      </c>
    </row>
    <row r="414" spans="13:19" x14ac:dyDescent="0.25">
      <c r="M414">
        <v>1288.249552</v>
      </c>
      <c r="N414">
        <v>204.14510319999999</v>
      </c>
      <c r="O414">
        <v>61.08400176</v>
      </c>
      <c r="P414">
        <f t="shared" si="26"/>
        <v>59.633432764448003</v>
      </c>
      <c r="Q414">
        <f t="shared" si="27"/>
        <v>0.59556761523799728</v>
      </c>
      <c r="R414">
        <f t="shared" si="24"/>
        <v>37.993628868940462</v>
      </c>
      <c r="S414">
        <f t="shared" si="25"/>
        <v>21.639803895507541</v>
      </c>
    </row>
    <row r="415" spans="13:19" x14ac:dyDescent="0.25">
      <c r="M415">
        <v>1318.2567389999999</v>
      </c>
      <c r="N415">
        <v>204.96650919999999</v>
      </c>
      <c r="O415">
        <v>61.943521150000002</v>
      </c>
      <c r="P415">
        <f t="shared" si="26"/>
        <v>60.459164061886</v>
      </c>
      <c r="Q415">
        <f t="shared" si="27"/>
        <v>0.59723281101184622</v>
      </c>
      <c r="R415">
        <f t="shared" si="24"/>
        <v>38.655453805588309</v>
      </c>
      <c r="S415">
        <f t="shared" si="25"/>
        <v>21.803710256297691</v>
      </c>
    </row>
    <row r="416" spans="13:19" x14ac:dyDescent="0.25">
      <c r="M416">
        <v>1348.9628829999999</v>
      </c>
      <c r="N416">
        <v>205.7970608</v>
      </c>
      <c r="O416">
        <v>62.81829845</v>
      </c>
      <c r="P416">
        <f t="shared" si="26"/>
        <v>61.299366243742</v>
      </c>
      <c r="Q416">
        <f t="shared" si="27"/>
        <v>0.59938463921400642</v>
      </c>
      <c r="R416">
        <f t="shared" si="24"/>
        <v>39.328807309308658</v>
      </c>
      <c r="S416">
        <f t="shared" si="25"/>
        <v>21.970558934433342</v>
      </c>
    </row>
    <row r="417" spans="13:19" x14ac:dyDescent="0.25">
      <c r="M417">
        <v>1380.3842649999999</v>
      </c>
      <c r="N417">
        <v>206.63614329999999</v>
      </c>
      <c r="O417">
        <v>63.708079240000004</v>
      </c>
      <c r="P417">
        <f t="shared" si="26"/>
        <v>62.153766557610005</v>
      </c>
      <c r="Q417">
        <f t="shared" si="27"/>
        <v>0.60114678019612355</v>
      </c>
      <c r="R417">
        <f t="shared" si="24"/>
        <v>40.013890204825024</v>
      </c>
      <c r="S417">
        <f t="shared" si="25"/>
        <v>22.139876352784981</v>
      </c>
    </row>
    <row r="418" spans="13:19" x14ac:dyDescent="0.25">
      <c r="M418">
        <v>1412.5375449999999</v>
      </c>
      <c r="N418">
        <v>207.4833051</v>
      </c>
      <c r="O418">
        <v>64.612708069999996</v>
      </c>
      <c r="P418">
        <f t="shared" si="26"/>
        <v>63.022190794329994</v>
      </c>
      <c r="Q418">
        <f t="shared" si="27"/>
        <v>0.60260438714982101</v>
      </c>
      <c r="R418">
        <f t="shared" si="24"/>
        <v>40.710906809983911</v>
      </c>
      <c r="S418">
        <f t="shared" si="25"/>
        <v>22.311283984346083</v>
      </c>
    </row>
    <row r="419" spans="13:19" x14ac:dyDescent="0.25">
      <c r="M419">
        <v>1445.4397710000001</v>
      </c>
      <c r="N419">
        <v>208.33958910000001</v>
      </c>
      <c r="O419">
        <v>65.533036030000005</v>
      </c>
      <c r="P419">
        <f t="shared" si="26"/>
        <v>63.905470847854005</v>
      </c>
      <c r="Q419">
        <f t="shared" si="27"/>
        <v>0.60445428863930206</v>
      </c>
      <c r="R419">
        <f t="shared" si="24"/>
        <v>41.420065000415441</v>
      </c>
      <c r="S419">
        <f t="shared" si="25"/>
        <v>22.485405847438564</v>
      </c>
    </row>
    <row r="420" spans="13:19" x14ac:dyDescent="0.25">
      <c r="M420">
        <v>1479.1083880000001</v>
      </c>
      <c r="N420">
        <v>209.2046417</v>
      </c>
      <c r="O420">
        <v>66.468987200000001</v>
      </c>
      <c r="P420">
        <f t="shared" si="26"/>
        <v>64.803511155112005</v>
      </c>
      <c r="Q420">
        <f t="shared" si="27"/>
        <v>0.60604983110722122</v>
      </c>
      <c r="R420">
        <f t="shared" si="24"/>
        <v>42.141576270732259</v>
      </c>
      <c r="S420">
        <f t="shared" si="25"/>
        <v>22.661934884379747</v>
      </c>
    </row>
    <row r="421" spans="13:19" x14ac:dyDescent="0.25">
      <c r="M421">
        <v>1513.561248</v>
      </c>
      <c r="N421">
        <v>210.07898170000001</v>
      </c>
      <c r="O421">
        <v>67.421086860000003</v>
      </c>
      <c r="P421">
        <f t="shared" si="26"/>
        <v>65.716816894752</v>
      </c>
      <c r="Q421">
        <f t="shared" si="27"/>
        <v>0.6077982271102047</v>
      </c>
      <c r="R421">
        <f t="shared" si="24"/>
        <v>42.875655813609363</v>
      </c>
      <c r="S421">
        <f t="shared" si="25"/>
        <v>22.841161081142637</v>
      </c>
    </row>
    <row r="422" spans="13:19" x14ac:dyDescent="0.25">
      <c r="M422">
        <v>1548.8166189999999</v>
      </c>
      <c r="N422">
        <v>210.96186589999999</v>
      </c>
      <c r="O422">
        <v>68.388987889999996</v>
      </c>
      <c r="P422">
        <f t="shared" si="26"/>
        <v>66.645020377005991</v>
      </c>
      <c r="Q422">
        <f t="shared" si="27"/>
        <v>0.60911855086075228</v>
      </c>
      <c r="R422">
        <f t="shared" si="24"/>
        <v>43.622522573737939</v>
      </c>
      <c r="S422">
        <f t="shared" si="25"/>
        <v>23.022497803268053</v>
      </c>
    </row>
    <row r="423" spans="13:19" x14ac:dyDescent="0.25">
      <c r="M423">
        <v>1584.893192</v>
      </c>
      <c r="N423">
        <v>211.8537556</v>
      </c>
      <c r="O423">
        <v>69.373167319999993</v>
      </c>
      <c r="P423">
        <f t="shared" si="26"/>
        <v>67.588577585807997</v>
      </c>
      <c r="Q423">
        <f t="shared" si="27"/>
        <v>0.61056017396063367</v>
      </c>
      <c r="R423">
        <f t="shared" si="24"/>
        <v>44.382399256606099</v>
      </c>
      <c r="S423">
        <f t="shared" si="25"/>
        <v>23.206178329201897</v>
      </c>
    </row>
    <row r="424" spans="13:19" x14ac:dyDescent="0.25">
      <c r="M424">
        <v>1621.810097</v>
      </c>
      <c r="N424">
        <v>212.75543870000001</v>
      </c>
      <c r="O424">
        <v>70.374352709999997</v>
      </c>
      <c r="P424">
        <f t="shared" si="26"/>
        <v>68.548194540777999</v>
      </c>
      <c r="Q424">
        <f t="shared" si="27"/>
        <v>0.61227138444861917</v>
      </c>
      <c r="R424">
        <f t="shared" si="24"/>
        <v>45.155512523588847</v>
      </c>
      <c r="S424">
        <f t="shared" si="25"/>
        <v>23.392682017189152</v>
      </c>
    </row>
    <row r="425" spans="13:19" x14ac:dyDescent="0.25">
      <c r="M425">
        <v>1659.5869070000001</v>
      </c>
      <c r="N425">
        <v>213.6659875</v>
      </c>
      <c r="O425">
        <v>71.392084969999999</v>
      </c>
      <c r="P425">
        <f t="shared" si="26"/>
        <v>69.523390112718005</v>
      </c>
      <c r="Q425">
        <f t="shared" si="27"/>
        <v>0.61349205235390714</v>
      </c>
      <c r="R425">
        <f t="shared" si="24"/>
        <v>45.942092929851157</v>
      </c>
      <c r="S425">
        <f t="shared" si="25"/>
        <v>23.581297182866848</v>
      </c>
    </row>
    <row r="426" spans="13:19" x14ac:dyDescent="0.25">
      <c r="M426">
        <v>1698.2436520000001</v>
      </c>
      <c r="N426">
        <v>214.58569869999999</v>
      </c>
      <c r="O426">
        <v>72.426735390000005</v>
      </c>
      <c r="P426">
        <f t="shared" si="26"/>
        <v>70.514513037848005</v>
      </c>
      <c r="Q426">
        <f t="shared" si="27"/>
        <v>0.6147569980267058</v>
      </c>
      <c r="R426">
        <f t="shared" si="24"/>
        <v>46.742375069410791</v>
      </c>
      <c r="S426">
        <f t="shared" si="25"/>
        <v>23.772137968437214</v>
      </c>
    </row>
    <row r="427" spans="13:19" x14ac:dyDescent="0.25">
      <c r="M427">
        <v>1737.800829</v>
      </c>
      <c r="N427">
        <v>215.51499459999999</v>
      </c>
      <c r="O427">
        <v>73.478784250000004</v>
      </c>
      <c r="P427">
        <f t="shared" si="26"/>
        <v>71.522020516546007</v>
      </c>
      <c r="Q427">
        <f t="shared" si="27"/>
        <v>0.61612637023302275</v>
      </c>
      <c r="R427">
        <f t="shared" si="24"/>
        <v>47.556597631737752</v>
      </c>
      <c r="S427">
        <f t="shared" si="25"/>
        <v>23.965422884808255</v>
      </c>
    </row>
    <row r="428" spans="13:19" x14ac:dyDescent="0.25">
      <c r="M428">
        <v>1778.2794100000001</v>
      </c>
      <c r="N428">
        <v>216.4540934</v>
      </c>
      <c r="O428">
        <v>74.548584439999999</v>
      </c>
      <c r="P428">
        <f t="shared" si="26"/>
        <v>72.546241824340001</v>
      </c>
      <c r="Q428">
        <f t="shared" si="27"/>
        <v>0.61751443701793873</v>
      </c>
      <c r="R428">
        <f t="shared" si="24"/>
        <v>48.385003414160856</v>
      </c>
      <c r="S428">
        <f t="shared" si="25"/>
        <v>24.161238410179145</v>
      </c>
    </row>
    <row r="429" spans="13:19" x14ac:dyDescent="0.25">
      <c r="M429">
        <v>1819.700859</v>
      </c>
      <c r="N429">
        <v>217.4026686</v>
      </c>
      <c r="O429">
        <v>75.636098459999999</v>
      </c>
      <c r="P429">
        <f t="shared" si="26"/>
        <v>73.587115292766001</v>
      </c>
      <c r="Q429">
        <f t="shared" si="27"/>
        <v>0.61868590836433579</v>
      </c>
      <c r="R429">
        <f t="shared" si="24"/>
        <v>49.227839515003339</v>
      </c>
      <c r="S429">
        <f t="shared" si="25"/>
        <v>24.359275777762662</v>
      </c>
    </row>
    <row r="430" spans="13:19" x14ac:dyDescent="0.25">
      <c r="M430">
        <v>1862.087137</v>
      </c>
      <c r="N430">
        <v>218.36094929999999</v>
      </c>
      <c r="O430">
        <v>76.74168358</v>
      </c>
      <c r="P430">
        <f t="shared" si="26"/>
        <v>74.644973463737998</v>
      </c>
      <c r="Q430">
        <f t="shared" si="27"/>
        <v>0.61987896202662285</v>
      </c>
      <c r="R430">
        <f t="shared" si="24"/>
        <v>50.085357276545125</v>
      </c>
      <c r="S430">
        <f t="shared" si="25"/>
        <v>24.559616187192873</v>
      </c>
    </row>
    <row r="431" spans="13:19" x14ac:dyDescent="0.25">
      <c r="M431">
        <v>1905.460718</v>
      </c>
      <c r="N431">
        <v>219.32876429999999</v>
      </c>
      <c r="O431">
        <v>77.865406730000004</v>
      </c>
      <c r="P431">
        <f t="shared" si="26"/>
        <v>75.719857961532</v>
      </c>
      <c r="Q431">
        <f t="shared" si="27"/>
        <v>0.6209222685904966</v>
      </c>
      <c r="R431">
        <f t="shared" si="24"/>
        <v>50.957812449049392</v>
      </c>
      <c r="S431">
        <f t="shared" si="25"/>
        <v>24.762045512482608</v>
      </c>
    </row>
    <row r="432" spans="13:19" x14ac:dyDescent="0.25">
      <c r="M432">
        <v>1949.8445999999999</v>
      </c>
      <c r="N432">
        <v>220.30677700000001</v>
      </c>
      <c r="O432">
        <v>79.007963549999999</v>
      </c>
      <c r="P432">
        <f t="shared" si="26"/>
        <v>76.812438530400001</v>
      </c>
      <c r="Q432">
        <f t="shared" si="27"/>
        <v>0.62217620308508492</v>
      </c>
      <c r="R432">
        <f t="shared" si="24"/>
        <v>51.845465247937042</v>
      </c>
      <c r="S432">
        <f t="shared" si="25"/>
        <v>24.966973282462959</v>
      </c>
    </row>
    <row r="433" spans="13:19" x14ac:dyDescent="0.25">
      <c r="M433">
        <v>1995.2623149999999</v>
      </c>
      <c r="N433">
        <v>221.29460560000001</v>
      </c>
      <c r="O433">
        <v>80.169274569999999</v>
      </c>
      <c r="P433">
        <f t="shared" si="26"/>
        <v>77.922609203310003</v>
      </c>
      <c r="Q433">
        <f t="shared" si="27"/>
        <v>0.62319336136220771</v>
      </c>
      <c r="R433">
        <f t="shared" si="24"/>
        <v>52.748580387602594</v>
      </c>
      <c r="S433">
        <f t="shared" si="25"/>
        <v>25.174028815707409</v>
      </c>
    </row>
    <row r="434" spans="13:19" x14ac:dyDescent="0.25">
      <c r="M434">
        <v>2041.7379450000001</v>
      </c>
      <c r="N434">
        <v>222.29290510000001</v>
      </c>
      <c r="O434">
        <v>81.350046820000003</v>
      </c>
      <c r="P434">
        <f t="shared" si="26"/>
        <v>79.051049893929999</v>
      </c>
      <c r="Q434">
        <f t="shared" si="27"/>
        <v>0.62441559566817362</v>
      </c>
      <c r="R434">
        <f t="shared" si="24"/>
        <v>53.667427230768382</v>
      </c>
      <c r="S434">
        <f t="shared" si="25"/>
        <v>25.383622663161617</v>
      </c>
    </row>
    <row r="435" spans="13:19" x14ac:dyDescent="0.25">
      <c r="M435">
        <v>2089.2961310000001</v>
      </c>
      <c r="N435">
        <v>223.30085930000001</v>
      </c>
      <c r="O435">
        <v>82.549885290000006</v>
      </c>
      <c r="P435">
        <f t="shared" si="26"/>
        <v>80.197337846494008</v>
      </c>
      <c r="Q435">
        <f t="shared" si="27"/>
        <v>0.62523098629221907</v>
      </c>
      <c r="R435">
        <f t="shared" si="24"/>
        <v>54.602279793904685</v>
      </c>
      <c r="S435">
        <f t="shared" si="25"/>
        <v>25.595058052589323</v>
      </c>
    </row>
    <row r="436" spans="13:19" x14ac:dyDescent="0.25">
      <c r="M436">
        <v>2137.96209</v>
      </c>
      <c r="N436">
        <v>224.31896230000001</v>
      </c>
      <c r="O436">
        <v>83.769371789999994</v>
      </c>
      <c r="P436">
        <f t="shared" si="26"/>
        <v>81.362026476659992</v>
      </c>
      <c r="Q436">
        <f t="shared" si="27"/>
        <v>0.62618048360649659</v>
      </c>
      <c r="R436">
        <f t="shared" si="24"/>
        <v>55.553416906720422</v>
      </c>
      <c r="S436">
        <f t="shared" si="25"/>
        <v>25.80860956993957</v>
      </c>
    </row>
    <row r="437" spans="13:19" x14ac:dyDescent="0.25">
      <c r="M437">
        <v>2187.7616240000002</v>
      </c>
      <c r="N437">
        <v>225.34842699999999</v>
      </c>
      <c r="O437">
        <v>85.009659159999998</v>
      </c>
      <c r="P437">
        <f t="shared" si="26"/>
        <v>82.546239571375992</v>
      </c>
      <c r="Q437">
        <f t="shared" si="27"/>
        <v>0.62755366561142245</v>
      </c>
      <c r="R437">
        <f t="shared" si="24"/>
        <v>56.52112220951026</v>
      </c>
      <c r="S437">
        <f t="shared" si="25"/>
        <v>26.025117361865732</v>
      </c>
    </row>
    <row r="438" spans="13:19" x14ac:dyDescent="0.25">
      <c r="M438">
        <v>2238.7211390000002</v>
      </c>
      <c r="N438">
        <v>226.38721409999999</v>
      </c>
      <c r="O438">
        <v>86.269427019999995</v>
      </c>
      <c r="P438">
        <f t="shared" si="26"/>
        <v>83.748627017486001</v>
      </c>
      <c r="Q438">
        <f t="shared" si="27"/>
        <v>0.62804022763365064</v>
      </c>
      <c r="R438">
        <f t="shared" si="24"/>
        <v>57.505684341537929</v>
      </c>
      <c r="S438">
        <f t="shared" si="25"/>
        <v>26.242942675948072</v>
      </c>
    </row>
    <row r="439" spans="13:19" x14ac:dyDescent="0.25">
      <c r="M439">
        <v>2290.8676529999998</v>
      </c>
      <c r="N439">
        <v>227.43673190000001</v>
      </c>
      <c r="O439">
        <v>87.549969779999998</v>
      </c>
      <c r="P439">
        <f t="shared" si="26"/>
        <v>84.970452802721994</v>
      </c>
      <c r="Q439">
        <f t="shared" si="27"/>
        <v>0.62902367103689005</v>
      </c>
      <c r="R439">
        <f t="shared" si="24"/>
        <v>58.507396910536826</v>
      </c>
      <c r="S439">
        <f t="shared" si="25"/>
        <v>26.463055892185167</v>
      </c>
    </row>
    <row r="440" spans="13:19" x14ac:dyDescent="0.25">
      <c r="M440">
        <v>2344.2288149999999</v>
      </c>
      <c r="N440">
        <v>228.49776639999999</v>
      </c>
      <c r="O440">
        <v>88.85215513</v>
      </c>
      <c r="P440">
        <f t="shared" si="26"/>
        <v>86.212553484310007</v>
      </c>
      <c r="Q440">
        <f t="shared" si="27"/>
        <v>0.63025758987300373</v>
      </c>
      <c r="R440">
        <f t="shared" si="24"/>
        <v>59.526558670976947</v>
      </c>
      <c r="S440">
        <f t="shared" si="25"/>
        <v>26.68599481333306</v>
      </c>
    </row>
    <row r="441" spans="13:19" x14ac:dyDescent="0.25">
      <c r="M441">
        <v>2398.8329189999999</v>
      </c>
      <c r="N441">
        <v>229.5687728</v>
      </c>
      <c r="O441">
        <v>90.175027049999997</v>
      </c>
      <c r="P441">
        <f t="shared" si="26"/>
        <v>87.473941183205994</v>
      </c>
      <c r="Q441">
        <f t="shared" si="27"/>
        <v>0.63081858677570757</v>
      </c>
      <c r="R441">
        <f t="shared" si="24"/>
        <v>60.563473599767832</v>
      </c>
      <c r="S441">
        <f t="shared" si="25"/>
        <v>26.910467583438162</v>
      </c>
    </row>
    <row r="442" spans="13:19" x14ac:dyDescent="0.25">
      <c r="M442">
        <v>2454.708916</v>
      </c>
      <c r="N442">
        <v>230.6502696</v>
      </c>
      <c r="O442">
        <v>91.519222350000007</v>
      </c>
      <c r="P442">
        <f t="shared" si="26"/>
        <v>88.755220110584006</v>
      </c>
      <c r="Q442">
        <f t="shared" si="27"/>
        <v>0.63152110089336611</v>
      </c>
      <c r="R442">
        <f t="shared" si="24"/>
        <v>61.618450929876872</v>
      </c>
      <c r="S442">
        <f t="shared" si="25"/>
        <v>27.136769180707134</v>
      </c>
    </row>
    <row r="443" spans="13:19" x14ac:dyDescent="0.25">
      <c r="M443">
        <v>2511.8864319999998</v>
      </c>
      <c r="N443">
        <v>231.7430449</v>
      </c>
      <c r="O443">
        <v>92.88560785</v>
      </c>
      <c r="P443">
        <f t="shared" si="26"/>
        <v>90.057223727568001</v>
      </c>
      <c r="Q443">
        <f t="shared" si="27"/>
        <v>0.63246490680536449</v>
      </c>
      <c r="R443">
        <f t="shared" si="24"/>
        <v>62.691805293252919</v>
      </c>
      <c r="S443">
        <f t="shared" si="25"/>
        <v>27.365418434315082</v>
      </c>
    </row>
    <row r="444" spans="13:19" x14ac:dyDescent="0.25">
      <c r="M444">
        <v>2570.3957829999999</v>
      </c>
      <c r="N444">
        <v>232.84745939999999</v>
      </c>
      <c r="O444">
        <v>94.274747930000004</v>
      </c>
      <c r="P444">
        <f t="shared" si="26"/>
        <v>91.380482278342001</v>
      </c>
      <c r="Q444">
        <f t="shared" si="27"/>
        <v>0.63348913694327158</v>
      </c>
      <c r="R444">
        <f t="shared" si="24"/>
        <v>63.783856801141098</v>
      </c>
      <c r="S444">
        <f t="shared" si="25"/>
        <v>27.596625477200902</v>
      </c>
    </row>
    <row r="445" spans="13:19" x14ac:dyDescent="0.25">
      <c r="M445">
        <v>2630.267992</v>
      </c>
      <c r="N445">
        <v>233.9624464</v>
      </c>
      <c r="O445">
        <v>95.686058470000006</v>
      </c>
      <c r="P445">
        <f t="shared" si="26"/>
        <v>92.724376711008006</v>
      </c>
      <c r="Q445">
        <f t="shared" si="27"/>
        <v>0.63404769170705566</v>
      </c>
      <c r="R445">
        <f t="shared" si="24"/>
        <v>64.894931156730678</v>
      </c>
      <c r="S445">
        <f t="shared" si="25"/>
        <v>27.829445554277328</v>
      </c>
    </row>
    <row r="446" spans="13:19" x14ac:dyDescent="0.25">
      <c r="M446">
        <v>2691.5348039999999</v>
      </c>
      <c r="N446">
        <v>235.08871500000001</v>
      </c>
      <c r="O446">
        <v>97.120366160000003</v>
      </c>
      <c r="P446">
        <f t="shared" si="26"/>
        <v>94.089697970696008</v>
      </c>
      <c r="Q446">
        <f t="shared" si="27"/>
        <v>0.6348151743637116</v>
      </c>
      <c r="R446">
        <f t="shared" si="24"/>
        <v>66.025359725189972</v>
      </c>
      <c r="S446">
        <f t="shared" si="25"/>
        <v>28.064338245506036</v>
      </c>
    </row>
    <row r="447" spans="13:19" x14ac:dyDescent="0.25">
      <c r="M447">
        <v>2754.2287030000002</v>
      </c>
      <c r="N447">
        <v>236.22659239999999</v>
      </c>
      <c r="O447">
        <v>98.578225119999999</v>
      </c>
      <c r="P447">
        <f t="shared" si="26"/>
        <v>95.476963600421996</v>
      </c>
      <c r="Q447">
        <f t="shared" si="27"/>
        <v>0.63565245321883979</v>
      </c>
      <c r="R447">
        <f t="shared" si="24"/>
        <v>67.175479635895229</v>
      </c>
      <c r="S447">
        <f t="shared" si="25"/>
        <v>28.301483964526767</v>
      </c>
    </row>
    <row r="448" spans="13:19" x14ac:dyDescent="0.25">
      <c r="M448">
        <v>2818.3829310000001</v>
      </c>
      <c r="N448">
        <v>237.3750459</v>
      </c>
      <c r="O448">
        <v>100.0590565</v>
      </c>
      <c r="P448">
        <f t="shared" si="26"/>
        <v>96.885557319694001</v>
      </c>
      <c r="Q448">
        <f t="shared" si="27"/>
        <v>0.63604428782457456</v>
      </c>
      <c r="R448">
        <f t="shared" si="24"/>
        <v>68.345633915514597</v>
      </c>
      <c r="S448">
        <f t="shared" si="25"/>
        <v>28.539923404179405</v>
      </c>
    </row>
    <row r="449" spans="13:19" x14ac:dyDescent="0.25">
      <c r="M449">
        <v>2884.0315030000002</v>
      </c>
      <c r="N449">
        <v>238.53598460000001</v>
      </c>
      <c r="O449">
        <v>101.5647086</v>
      </c>
      <c r="P449">
        <f t="shared" si="26"/>
        <v>98.317289127622004</v>
      </c>
      <c r="Q449">
        <f t="shared" si="27"/>
        <v>0.63708535413326772</v>
      </c>
      <c r="R449">
        <f t="shared" si="24"/>
        <v>69.53617154213859</v>
      </c>
      <c r="S449">
        <f t="shared" si="25"/>
        <v>28.781117585483415</v>
      </c>
    </row>
    <row r="450" spans="13:19" x14ac:dyDescent="0.25">
      <c r="M450">
        <v>2951.2092269999998</v>
      </c>
      <c r="N450">
        <v>239.7081149</v>
      </c>
      <c r="O450">
        <v>103.0944241</v>
      </c>
      <c r="P450">
        <f t="shared" si="26"/>
        <v>99.771362510397992</v>
      </c>
      <c r="Q450">
        <f t="shared" si="27"/>
        <v>0.63760077077311827</v>
      </c>
      <c r="R450">
        <f t="shared" si="24"/>
        <v>70.747447585355971</v>
      </c>
      <c r="S450">
        <f t="shared" si="25"/>
        <v>29.023914925042021</v>
      </c>
    </row>
    <row r="451" spans="13:19" x14ac:dyDescent="0.25">
      <c r="M451">
        <v>3019.95172</v>
      </c>
      <c r="N451">
        <v>240.89198260000001</v>
      </c>
      <c r="O451">
        <v>104.6489447</v>
      </c>
      <c r="P451">
        <f t="shared" si="26"/>
        <v>101.24847906328</v>
      </c>
      <c r="Q451">
        <f t="shared" si="27"/>
        <v>0.63826049826749187</v>
      </c>
      <c r="R451">
        <f t="shared" ref="R451:R514" si="28">1/15*$B$29*$B$27*$B$24*($B$28/$B$27)^0.75*1.55377397*M451^0.75</f>
        <v>71.979823267899292</v>
      </c>
      <c r="S451">
        <f t="shared" si="25"/>
        <v>29.26865579538071</v>
      </c>
    </row>
    <row r="452" spans="13:19" x14ac:dyDescent="0.25">
      <c r="M452">
        <v>3090.2954329999998</v>
      </c>
      <c r="N452">
        <v>242.0878529</v>
      </c>
      <c r="O452">
        <v>106.2287905</v>
      </c>
      <c r="P452">
        <f t="shared" si="26"/>
        <v>102.749117842442</v>
      </c>
      <c r="Q452">
        <f t="shared" si="27"/>
        <v>0.63895937861399643</v>
      </c>
      <c r="R452">
        <f t="shared" si="28"/>
        <v>73.233666182974858</v>
      </c>
      <c r="S452">
        <f t="shared" ref="S452:S515" si="29">P452-R452</f>
        <v>29.515451659467146</v>
      </c>
    </row>
    <row r="453" spans="13:19" x14ac:dyDescent="0.25">
      <c r="M453">
        <v>3162.2776600000002</v>
      </c>
      <c r="N453">
        <v>243.29527229999999</v>
      </c>
      <c r="O453">
        <v>107.8338947</v>
      </c>
      <c r="P453">
        <f t="shared" ref="P453:P516" si="30">O453-$B$8*M453</f>
        <v>104.27317005483999</v>
      </c>
      <c r="Q453">
        <f t="shared" ref="Q453:Q516" si="31">(LN(P453)-LN(P452))/(LN(M453)-LN(M452))</f>
        <v>0.63944750713875953</v>
      </c>
      <c r="R453">
        <f t="shared" si="28"/>
        <v>74.509350219193067</v>
      </c>
      <c r="S453">
        <f t="shared" si="29"/>
        <v>29.763819835646927</v>
      </c>
    </row>
    <row r="454" spans="13:19" x14ac:dyDescent="0.25">
      <c r="M454">
        <v>3235.936569</v>
      </c>
      <c r="N454">
        <v>244.51493139999999</v>
      </c>
      <c r="O454">
        <v>109.4651427</v>
      </c>
      <c r="P454">
        <f t="shared" si="30"/>
        <v>105.82147812330601</v>
      </c>
      <c r="Q454">
        <f t="shared" si="31"/>
        <v>0.64012465903381544</v>
      </c>
      <c r="R454">
        <f t="shared" si="28"/>
        <v>75.807255872361708</v>
      </c>
      <c r="S454">
        <f t="shared" si="29"/>
        <v>30.0142222509443</v>
      </c>
    </row>
    <row r="455" spans="13:19" x14ac:dyDescent="0.25">
      <c r="M455">
        <v>3311.3112150000002</v>
      </c>
      <c r="N455">
        <v>245.7470299</v>
      </c>
      <c r="O455">
        <v>111.12304229999999</v>
      </c>
      <c r="P455">
        <f t="shared" si="30"/>
        <v>107.39450587191</v>
      </c>
      <c r="Q455">
        <f t="shared" si="31"/>
        <v>0.6408240592769513</v>
      </c>
      <c r="R455">
        <f t="shared" si="28"/>
        <v>77.127770229886849</v>
      </c>
      <c r="S455">
        <f t="shared" si="29"/>
        <v>30.26673564202315</v>
      </c>
    </row>
    <row r="456" spans="13:19" x14ac:dyDescent="0.25">
      <c r="M456">
        <v>3388.4415610000001</v>
      </c>
      <c r="N456">
        <v>246.99127780000001</v>
      </c>
      <c r="O456">
        <v>112.8076772</v>
      </c>
      <c r="P456">
        <f t="shared" si="30"/>
        <v>108.992292002314</v>
      </c>
      <c r="Q456">
        <f t="shared" si="31"/>
        <v>0.6413721384369041</v>
      </c>
      <c r="R456">
        <f t="shared" si="28"/>
        <v>78.471287092311627</v>
      </c>
      <c r="S456">
        <f t="shared" si="29"/>
        <v>30.521004910002375</v>
      </c>
    </row>
    <row r="457" spans="13:19" x14ac:dyDescent="0.25">
      <c r="M457">
        <v>3467.3685049999999</v>
      </c>
      <c r="N457">
        <v>248.246973</v>
      </c>
      <c r="O457">
        <v>114.51876230000001</v>
      </c>
      <c r="P457">
        <f t="shared" si="30"/>
        <v>110.61450536337</v>
      </c>
      <c r="Q457">
        <f t="shared" si="31"/>
        <v>0.64162960949684711</v>
      </c>
      <c r="R457">
        <f t="shared" si="28"/>
        <v>79.838207191960919</v>
      </c>
      <c r="S457">
        <f t="shared" si="29"/>
        <v>30.776298171409081</v>
      </c>
    </row>
    <row r="458" spans="13:19" x14ac:dyDescent="0.25">
      <c r="M458">
        <v>3548.1338919999998</v>
      </c>
      <c r="N458">
        <v>249.51624279999999</v>
      </c>
      <c r="O458">
        <v>116.25846749999999</v>
      </c>
      <c r="P458">
        <f t="shared" si="30"/>
        <v>112.263268737608</v>
      </c>
      <c r="Q458">
        <f t="shared" si="31"/>
        <v>0.64256017250545161</v>
      </c>
      <c r="R458">
        <f t="shared" si="28"/>
        <v>81.228938144135597</v>
      </c>
      <c r="S458">
        <f t="shared" si="29"/>
        <v>31.034330593472404</v>
      </c>
    </row>
    <row r="459" spans="13:19" x14ac:dyDescent="0.25">
      <c r="M459">
        <v>3630.7805480000002</v>
      </c>
      <c r="N459">
        <v>250.79795189999999</v>
      </c>
      <c r="O459">
        <v>118.0261855</v>
      </c>
      <c r="P459">
        <f t="shared" si="30"/>
        <v>113.93792660295199</v>
      </c>
      <c r="Q459">
        <f t="shared" si="31"/>
        <v>0.6430628728550225</v>
      </c>
      <c r="R459">
        <f t="shared" si="28"/>
        <v>82.643894773099561</v>
      </c>
      <c r="S459">
        <f t="shared" si="29"/>
        <v>31.294031829852429</v>
      </c>
    </row>
    <row r="460" spans="13:19" x14ac:dyDescent="0.25">
      <c r="M460">
        <v>3715.3522910000002</v>
      </c>
      <c r="N460">
        <v>252.09223560000001</v>
      </c>
      <c r="O460">
        <v>119.8223828</v>
      </c>
      <c r="P460">
        <f t="shared" si="30"/>
        <v>115.638896120334</v>
      </c>
      <c r="Q460">
        <f t="shared" si="31"/>
        <v>0.64356252244505296</v>
      </c>
      <c r="R460">
        <f t="shared" si="28"/>
        <v>84.083499034030282</v>
      </c>
      <c r="S460">
        <f t="shared" si="29"/>
        <v>31.555397086303714</v>
      </c>
    </row>
    <row r="461" spans="13:19" x14ac:dyDescent="0.25">
      <c r="M461">
        <v>3801.893963</v>
      </c>
      <c r="N461">
        <v>253.3987798</v>
      </c>
      <c r="O461">
        <v>121.64712950000001</v>
      </c>
      <c r="P461">
        <f t="shared" si="30"/>
        <v>117.36619689766201</v>
      </c>
      <c r="Q461">
        <f t="shared" si="31"/>
        <v>0.64390947896474138</v>
      </c>
      <c r="R461">
        <f t="shared" si="28"/>
        <v>85.54818028949245</v>
      </c>
      <c r="S461">
        <f t="shared" si="29"/>
        <v>31.818016608169557</v>
      </c>
    </row>
    <row r="462" spans="13:19" x14ac:dyDescent="0.25">
      <c r="M462">
        <v>3890.45145</v>
      </c>
      <c r="N462">
        <v>254.71837880000001</v>
      </c>
      <c r="O462">
        <v>123.50149620000001</v>
      </c>
      <c r="P462">
        <f t="shared" si="30"/>
        <v>119.1208478673</v>
      </c>
      <c r="Q462">
        <f t="shared" si="31"/>
        <v>0.64447438664023604</v>
      </c>
      <c r="R462">
        <f t="shared" si="28"/>
        <v>87.038375372529515</v>
      </c>
      <c r="S462">
        <f t="shared" si="29"/>
        <v>32.082472494770485</v>
      </c>
    </row>
    <row r="463" spans="13:19" x14ac:dyDescent="0.25">
      <c r="M463">
        <v>3981.0717060000002</v>
      </c>
      <c r="N463">
        <v>256.05188720000001</v>
      </c>
      <c r="O463">
        <v>125.3866347</v>
      </c>
      <c r="P463">
        <f t="shared" si="30"/>
        <v>120.903947959044</v>
      </c>
      <c r="Q463">
        <f t="shared" si="31"/>
        <v>0.64527064414928859</v>
      </c>
      <c r="R463">
        <f t="shared" si="28"/>
        <v>88.554528711690253</v>
      </c>
      <c r="S463">
        <f t="shared" si="29"/>
        <v>32.349419247353751</v>
      </c>
    </row>
    <row r="464" spans="13:19" x14ac:dyDescent="0.25">
      <c r="M464">
        <v>4073.8027780000002</v>
      </c>
      <c r="N464">
        <v>257.39803180000001</v>
      </c>
      <c r="O464">
        <v>127.30179680000001</v>
      </c>
      <c r="P464">
        <f t="shared" si="30"/>
        <v>122.714694871972</v>
      </c>
      <c r="Q464">
        <f t="shared" si="31"/>
        <v>0.64560894818333359</v>
      </c>
      <c r="R464">
        <f t="shared" si="28"/>
        <v>90.097092465694715</v>
      </c>
      <c r="S464">
        <f t="shared" si="29"/>
        <v>32.617602406277285</v>
      </c>
    </row>
    <row r="465" spans="13:19" x14ac:dyDescent="0.25">
      <c r="M465">
        <v>4168.693835</v>
      </c>
      <c r="N465">
        <v>258.75629099999998</v>
      </c>
      <c r="O465">
        <v>129.24688560000001</v>
      </c>
      <c r="P465">
        <f t="shared" si="30"/>
        <v>124.55293634179002</v>
      </c>
      <c r="Q465">
        <f t="shared" si="31"/>
        <v>0.64573986324792843</v>
      </c>
      <c r="R465">
        <f t="shared" si="28"/>
        <v>91.666526716748763</v>
      </c>
      <c r="S465">
        <f t="shared" si="29"/>
        <v>32.886409625041253</v>
      </c>
    </row>
    <row r="466" spans="13:19" x14ac:dyDescent="0.25">
      <c r="M466">
        <v>4265.7951880000001</v>
      </c>
      <c r="N466">
        <v>260.12897079999999</v>
      </c>
      <c r="O466">
        <v>131.22437919999999</v>
      </c>
      <c r="P466">
        <f t="shared" si="30"/>
        <v>126.42109381831199</v>
      </c>
      <c r="Q466">
        <f t="shared" si="31"/>
        <v>0.64655731162804897</v>
      </c>
      <c r="R466">
        <f t="shared" si="28"/>
        <v>93.263299506893475</v>
      </c>
      <c r="S466">
        <f t="shared" si="29"/>
        <v>33.157794311418513</v>
      </c>
    </row>
    <row r="467" spans="13:19" x14ac:dyDescent="0.25">
      <c r="M467">
        <v>4365.1583220000002</v>
      </c>
      <c r="N467">
        <v>261.51538790000001</v>
      </c>
      <c r="O467">
        <v>133.23408259999999</v>
      </c>
      <c r="P467">
        <f t="shared" si="30"/>
        <v>128.318914329428</v>
      </c>
      <c r="Q467">
        <f t="shared" si="31"/>
        <v>0.64711329329705636</v>
      </c>
      <c r="R467">
        <f t="shared" si="28"/>
        <v>94.887887065932844</v>
      </c>
      <c r="S467">
        <f t="shared" si="29"/>
        <v>33.431027263495153</v>
      </c>
    </row>
    <row r="468" spans="13:19" x14ac:dyDescent="0.25">
      <c r="M468">
        <v>4466.8359220000002</v>
      </c>
      <c r="N468">
        <v>262.9149228</v>
      </c>
      <c r="O468">
        <v>135.27585020000001</v>
      </c>
      <c r="P468">
        <f t="shared" si="30"/>
        <v>130.24619295182799</v>
      </c>
      <c r="Q468">
        <f t="shared" si="31"/>
        <v>0.64743613217908824</v>
      </c>
      <c r="R468">
        <f t="shared" si="28"/>
        <v>96.540773931449223</v>
      </c>
      <c r="S468">
        <f t="shared" si="29"/>
        <v>33.70541902037877</v>
      </c>
    </row>
    <row r="469" spans="13:19" x14ac:dyDescent="0.25">
      <c r="M469">
        <v>4570.8818959999999</v>
      </c>
      <c r="N469">
        <v>264.3278613</v>
      </c>
      <c r="O469">
        <v>137.3503485</v>
      </c>
      <c r="P469">
        <f t="shared" si="30"/>
        <v>132.203535485104</v>
      </c>
      <c r="Q469">
        <f t="shared" si="31"/>
        <v>0.64780316808626248</v>
      </c>
      <c r="R469">
        <f t="shared" si="28"/>
        <v>98.222453013435739</v>
      </c>
      <c r="S469">
        <f t="shared" si="29"/>
        <v>33.981082471668259</v>
      </c>
    </row>
    <row r="470" spans="13:19" x14ac:dyDescent="0.25">
      <c r="M470">
        <v>4677.3514130000003</v>
      </c>
      <c r="N470">
        <v>265.75552640000001</v>
      </c>
      <c r="O470">
        <v>139.45925890000001</v>
      </c>
      <c r="P470">
        <f t="shared" si="30"/>
        <v>134.19256120896202</v>
      </c>
      <c r="Q470">
        <f t="shared" si="31"/>
        <v>0.64853724001364377</v>
      </c>
      <c r="R470">
        <f t="shared" si="28"/>
        <v>99.933425894124511</v>
      </c>
      <c r="S470">
        <f t="shared" si="29"/>
        <v>34.259135314837508</v>
      </c>
    </row>
    <row r="471" spans="13:19" x14ac:dyDescent="0.25">
      <c r="M471">
        <v>4786.3009229999998</v>
      </c>
      <c r="N471">
        <v>267.19639219999999</v>
      </c>
      <c r="O471">
        <v>141.6015846</v>
      </c>
      <c r="P471">
        <f t="shared" si="30"/>
        <v>136.212209760702</v>
      </c>
      <c r="Q471">
        <f t="shared" si="31"/>
        <v>0.64875965904198529</v>
      </c>
      <c r="R471">
        <f t="shared" si="28"/>
        <v>101.6742028277627</v>
      </c>
      <c r="S471">
        <f t="shared" si="29"/>
        <v>34.538006932939297</v>
      </c>
    </row>
    <row r="472" spans="13:19" x14ac:dyDescent="0.25">
      <c r="M472">
        <v>4897.7881939999997</v>
      </c>
      <c r="N472">
        <v>268.6506066</v>
      </c>
      <c r="O472">
        <v>143.7779032</v>
      </c>
      <c r="P472">
        <f t="shared" si="30"/>
        <v>138.26299369355598</v>
      </c>
      <c r="Q472">
        <f t="shared" si="31"/>
        <v>0.64899175169716661</v>
      </c>
      <c r="R472">
        <f t="shared" si="28"/>
        <v>103.44530300660854</v>
      </c>
      <c r="S472">
        <f t="shared" si="29"/>
        <v>34.817690686947444</v>
      </c>
    </row>
    <row r="473" spans="13:19" x14ac:dyDescent="0.25">
      <c r="M473">
        <v>5011.8723360000004</v>
      </c>
      <c r="N473">
        <v>270.12092869999998</v>
      </c>
      <c r="O473">
        <v>145.99130120000001</v>
      </c>
      <c r="P473">
        <f t="shared" si="30"/>
        <v>140.347932949664</v>
      </c>
      <c r="Q473">
        <f t="shared" si="31"/>
        <v>0.65000646782101557</v>
      </c>
      <c r="R473">
        <f t="shared" si="28"/>
        <v>105.24725460996352</v>
      </c>
      <c r="S473">
        <f t="shared" si="29"/>
        <v>35.10067833970048</v>
      </c>
    </row>
    <row r="474" spans="13:19" x14ac:dyDescent="0.25">
      <c r="M474">
        <v>5128.61384</v>
      </c>
      <c r="N474">
        <v>271.60455510000003</v>
      </c>
      <c r="O474">
        <v>148.23958450000001</v>
      </c>
      <c r="P474">
        <f t="shared" si="30"/>
        <v>142.46476531616</v>
      </c>
      <c r="Q474">
        <f t="shared" si="31"/>
        <v>0.65014462748557778</v>
      </c>
      <c r="R474">
        <f t="shared" si="28"/>
        <v>107.08059508324011</v>
      </c>
      <c r="S474">
        <f t="shared" si="29"/>
        <v>35.384170232919885</v>
      </c>
    </row>
    <row r="475" spans="13:19" x14ac:dyDescent="0.25">
      <c r="M475">
        <v>5248.0746019999997</v>
      </c>
      <c r="N475">
        <v>273.1018244</v>
      </c>
      <c r="O475">
        <v>150.5235447</v>
      </c>
      <c r="P475">
        <f t="shared" si="30"/>
        <v>144.61421269814801</v>
      </c>
      <c r="Q475">
        <f t="shared" si="31"/>
        <v>0.65035105844057339</v>
      </c>
      <c r="R475">
        <f t="shared" si="28"/>
        <v>108.94587117070718</v>
      </c>
      <c r="S475">
        <f t="shared" si="29"/>
        <v>35.66834152744083</v>
      </c>
    </row>
    <row r="476" spans="13:19" x14ac:dyDescent="0.25">
      <c r="M476">
        <v>5370.3179639999998</v>
      </c>
      <c r="N476">
        <v>274.61428740000002</v>
      </c>
      <c r="O476">
        <v>152.84514340000001</v>
      </c>
      <c r="P476">
        <f t="shared" si="30"/>
        <v>146.798165372536</v>
      </c>
      <c r="Q476">
        <f t="shared" si="31"/>
        <v>0.6509650366989348</v>
      </c>
      <c r="R476">
        <f t="shared" si="28"/>
        <v>110.84363920698384</v>
      </c>
      <c r="S476">
        <f t="shared" si="29"/>
        <v>35.954526165552167</v>
      </c>
    </row>
    <row r="477" spans="13:19" x14ac:dyDescent="0.25">
      <c r="M477">
        <v>5495.4087390000004</v>
      </c>
      <c r="N477">
        <v>276.14103679999999</v>
      </c>
      <c r="O477">
        <v>155.20400359999999</v>
      </c>
      <c r="P477">
        <f t="shared" si="30"/>
        <v>149.01617335988598</v>
      </c>
      <c r="Q477">
        <f t="shared" si="31"/>
        <v>0.65127788265970565</v>
      </c>
      <c r="R477">
        <f t="shared" si="28"/>
        <v>112.77446514895826</v>
      </c>
      <c r="S477">
        <f t="shared" si="29"/>
        <v>36.241708210927726</v>
      </c>
    </row>
    <row r="478" spans="13:19" x14ac:dyDescent="0.25">
      <c r="M478">
        <v>5623.4132520000003</v>
      </c>
      <c r="N478">
        <v>277.6833585</v>
      </c>
      <c r="O478">
        <v>157.6018991</v>
      </c>
      <c r="P478">
        <f t="shared" si="30"/>
        <v>151.269935778248</v>
      </c>
      <c r="Q478">
        <f t="shared" si="31"/>
        <v>0.65192157345322999</v>
      </c>
      <c r="R478">
        <f t="shared" si="28"/>
        <v>114.73892484805101</v>
      </c>
      <c r="S478">
        <f t="shared" si="29"/>
        <v>36.531010930196985</v>
      </c>
    </row>
    <row r="479" spans="13:19" x14ac:dyDescent="0.25">
      <c r="M479">
        <v>5754.3993730000002</v>
      </c>
      <c r="N479">
        <v>279.24029530000001</v>
      </c>
      <c r="O479">
        <v>160.03841370000001</v>
      </c>
      <c r="P479">
        <f t="shared" si="30"/>
        <v>153.558960006002</v>
      </c>
      <c r="Q479">
        <f t="shared" si="31"/>
        <v>0.65225396564904792</v>
      </c>
      <c r="R479">
        <f t="shared" si="28"/>
        <v>116.73760418799205</v>
      </c>
      <c r="S479">
        <f t="shared" si="29"/>
        <v>36.821355818009948</v>
      </c>
    </row>
    <row r="480" spans="13:19" x14ac:dyDescent="0.25">
      <c r="M480">
        <v>5888.4365539999999</v>
      </c>
      <c r="N480">
        <v>280.8121003</v>
      </c>
      <c r="O480">
        <v>162.51430920000001</v>
      </c>
      <c r="P480">
        <f t="shared" si="30"/>
        <v>155.88392964019602</v>
      </c>
      <c r="Q480">
        <f t="shared" si="31"/>
        <v>0.65261830924282427</v>
      </c>
      <c r="R480">
        <f t="shared" si="28"/>
        <v>118.77109927485937</v>
      </c>
      <c r="S480">
        <f t="shared" si="29"/>
        <v>37.112830365336649</v>
      </c>
    </row>
    <row r="481" spans="13:19" x14ac:dyDescent="0.25">
      <c r="M481">
        <v>6025.5958609999998</v>
      </c>
      <c r="N481">
        <v>282.39878060000001</v>
      </c>
      <c r="O481">
        <v>165.03012050000001</v>
      </c>
      <c r="P481">
        <f t="shared" si="30"/>
        <v>158.24529956051401</v>
      </c>
      <c r="Q481">
        <f t="shared" si="31"/>
        <v>0.65294735405520865</v>
      </c>
      <c r="R481">
        <f t="shared" si="28"/>
        <v>120.84001654182266</v>
      </c>
      <c r="S481">
        <f t="shared" si="29"/>
        <v>37.40528301869135</v>
      </c>
    </row>
    <row r="482" spans="13:19" x14ac:dyDescent="0.25">
      <c r="M482">
        <v>6165.9500189999999</v>
      </c>
      <c r="N482">
        <v>284.00131060000001</v>
      </c>
      <c r="O482">
        <v>167.58738750000001</v>
      </c>
      <c r="P482">
        <f t="shared" si="30"/>
        <v>160.644527778606</v>
      </c>
      <c r="Q482">
        <f t="shared" si="31"/>
        <v>0.65351174415871538</v>
      </c>
      <c r="R482">
        <f t="shared" si="28"/>
        <v>122.94497304107105</v>
      </c>
      <c r="S482">
        <f t="shared" si="29"/>
        <v>37.699554737534953</v>
      </c>
    </row>
    <row r="483" spans="13:19" x14ac:dyDescent="0.25">
      <c r="M483">
        <v>6309.573445</v>
      </c>
      <c r="N483">
        <v>285.61869510000002</v>
      </c>
      <c r="O483">
        <v>170.18565369999999</v>
      </c>
      <c r="P483">
        <f t="shared" si="30"/>
        <v>163.08107400092999</v>
      </c>
      <c r="Q483">
        <f t="shared" si="31"/>
        <v>0.6537626664499766</v>
      </c>
      <c r="R483">
        <f t="shared" si="28"/>
        <v>125.08659654362259</v>
      </c>
      <c r="S483">
        <f t="shared" si="29"/>
        <v>37.994477457307397</v>
      </c>
    </row>
    <row r="484" spans="13:19" x14ac:dyDescent="0.25">
      <c r="M484">
        <v>6456.5422900000003</v>
      </c>
      <c r="N484">
        <v>287.25165459999999</v>
      </c>
      <c r="O484">
        <v>172.82621119999999</v>
      </c>
      <c r="P484">
        <f t="shared" si="30"/>
        <v>165.55614458145999</v>
      </c>
      <c r="Q484">
        <f t="shared" si="31"/>
        <v>0.65417412425532429</v>
      </c>
      <c r="R484">
        <f t="shared" si="28"/>
        <v>127.26552576498204</v>
      </c>
      <c r="S484">
        <f t="shared" si="29"/>
        <v>38.290618816477945</v>
      </c>
    </row>
    <row r="485" spans="13:19" x14ac:dyDescent="0.25">
      <c r="M485">
        <v>6606.9344799999999</v>
      </c>
      <c r="N485">
        <v>288.90144370000002</v>
      </c>
      <c r="O485">
        <v>175.51093789999999</v>
      </c>
      <c r="P485">
        <f t="shared" si="30"/>
        <v>168.07152967552</v>
      </c>
      <c r="Q485">
        <f t="shared" si="31"/>
        <v>0.6548848601921905</v>
      </c>
      <c r="R485">
        <f t="shared" si="28"/>
        <v>129.48241056454543</v>
      </c>
      <c r="S485">
        <f t="shared" si="29"/>
        <v>38.589119110974565</v>
      </c>
    </row>
    <row r="486" spans="13:19" x14ac:dyDescent="0.25">
      <c r="M486">
        <v>6760.8297540000003</v>
      </c>
      <c r="N486">
        <v>290.56549919999998</v>
      </c>
      <c r="O486">
        <v>178.23778609999999</v>
      </c>
      <c r="P486">
        <f t="shared" si="30"/>
        <v>170.625091796996</v>
      </c>
      <c r="Q486">
        <f t="shared" si="31"/>
        <v>0.65487452810355673</v>
      </c>
      <c r="R486">
        <f t="shared" si="28"/>
        <v>131.73791209042452</v>
      </c>
      <c r="S486">
        <f t="shared" si="29"/>
        <v>38.887179706571487</v>
      </c>
    </row>
    <row r="487" spans="13:19" x14ac:dyDescent="0.25">
      <c r="M487">
        <v>6918.3097090000001</v>
      </c>
      <c r="N487">
        <v>292.2467322</v>
      </c>
      <c r="O487">
        <v>181.01036970000001</v>
      </c>
      <c r="P487">
        <f t="shared" si="30"/>
        <v>173.220352967666</v>
      </c>
      <c r="Q487">
        <f t="shared" si="31"/>
        <v>0.65560211925599232</v>
      </c>
      <c r="R487">
        <f t="shared" si="28"/>
        <v>134.0327030170522</v>
      </c>
      <c r="S487">
        <f t="shared" si="29"/>
        <v>39.187649950613803</v>
      </c>
    </row>
    <row r="488" spans="13:19" x14ac:dyDescent="0.25">
      <c r="M488">
        <v>7079.4578439999996</v>
      </c>
      <c r="N488">
        <v>293.94313299999999</v>
      </c>
      <c r="O488">
        <v>183.82720499999999</v>
      </c>
      <c r="P488">
        <f t="shared" si="30"/>
        <v>175.85573546765599</v>
      </c>
      <c r="Q488">
        <f t="shared" si="31"/>
        <v>0.65576179999616824</v>
      </c>
      <c r="R488">
        <f t="shared" si="28"/>
        <v>136.36746775617348</v>
      </c>
      <c r="S488">
        <f t="shared" si="29"/>
        <v>39.488267711482507</v>
      </c>
    </row>
    <row r="489" spans="13:19" x14ac:dyDescent="0.25">
      <c r="M489">
        <v>7244.3596010000001</v>
      </c>
      <c r="N489">
        <v>295.65620960000001</v>
      </c>
      <c r="O489">
        <v>186.69050089999999</v>
      </c>
      <c r="P489">
        <f t="shared" si="30"/>
        <v>178.533351989274</v>
      </c>
      <c r="Q489">
        <f t="shared" si="31"/>
        <v>0.65628217660713828</v>
      </c>
      <c r="R489">
        <f t="shared" si="28"/>
        <v>138.7429026134011</v>
      </c>
      <c r="S489">
        <f t="shared" si="29"/>
        <v>39.790449375872896</v>
      </c>
    </row>
    <row r="490" spans="13:19" x14ac:dyDescent="0.25">
      <c r="M490">
        <v>7413.1024129999996</v>
      </c>
      <c r="N490">
        <v>297.38565510000001</v>
      </c>
      <c r="O490">
        <v>189.60058549999999</v>
      </c>
      <c r="P490">
        <f t="shared" si="30"/>
        <v>181.253432182962</v>
      </c>
      <c r="Q490">
        <f t="shared" si="31"/>
        <v>0.65668800525050242</v>
      </c>
      <c r="R490">
        <f t="shared" si="28"/>
        <v>141.15971603519785</v>
      </c>
      <c r="S490">
        <f t="shared" si="29"/>
        <v>40.093716147764155</v>
      </c>
    </row>
    <row r="491" spans="13:19" x14ac:dyDescent="0.25">
      <c r="M491">
        <v>7585.7757499999998</v>
      </c>
      <c r="N491">
        <v>299.1318756</v>
      </c>
      <c r="O491">
        <v>192.55853379999999</v>
      </c>
      <c r="P491">
        <f t="shared" si="30"/>
        <v>184.01695030549999</v>
      </c>
      <c r="Q491">
        <f t="shared" si="31"/>
        <v>0.65715898729573297</v>
      </c>
      <c r="R491">
        <f t="shared" si="28"/>
        <v>143.61862881475443</v>
      </c>
      <c r="S491">
        <f t="shared" si="29"/>
        <v>40.398321490745559</v>
      </c>
    </row>
    <row r="492" spans="13:19" x14ac:dyDescent="0.25">
      <c r="M492">
        <v>7762.4711660000003</v>
      </c>
      <c r="N492">
        <v>300.8939178</v>
      </c>
      <c r="O492">
        <v>195.56397770000001</v>
      </c>
      <c r="P492">
        <f t="shared" si="30"/>
        <v>186.823435167084</v>
      </c>
      <c r="Q492">
        <f t="shared" si="31"/>
        <v>0.6573524386052535</v>
      </c>
      <c r="R492">
        <f t="shared" si="28"/>
        <v>146.12037430060062</v>
      </c>
      <c r="S492">
        <f t="shared" si="29"/>
        <v>40.703060866483384</v>
      </c>
    </row>
    <row r="493" spans="13:19" x14ac:dyDescent="0.25">
      <c r="M493">
        <v>7943.2823470000003</v>
      </c>
      <c r="N493">
        <v>302.67360309999998</v>
      </c>
      <c r="O493">
        <v>198.619576</v>
      </c>
      <c r="P493">
        <f t="shared" si="30"/>
        <v>189.67544007727798</v>
      </c>
      <c r="Q493">
        <f t="shared" si="31"/>
        <v>0.65797470746519116</v>
      </c>
      <c r="R493">
        <f t="shared" si="28"/>
        <v>148.66569860770258</v>
      </c>
      <c r="S493">
        <f t="shared" si="29"/>
        <v>41.009741469575403</v>
      </c>
    </row>
    <row r="494" spans="13:19" x14ac:dyDescent="0.25">
      <c r="M494">
        <v>8128.3051619999997</v>
      </c>
      <c r="N494">
        <v>304.46937350000002</v>
      </c>
      <c r="O494">
        <v>201.7243134</v>
      </c>
      <c r="P494">
        <f t="shared" si="30"/>
        <v>192.571841787588</v>
      </c>
      <c r="Q494">
        <f t="shared" si="31"/>
        <v>0.65816836938845091</v>
      </c>
      <c r="R494">
        <f t="shared" si="28"/>
        <v>151.25536085872389</v>
      </c>
      <c r="S494">
        <f t="shared" si="29"/>
        <v>41.31648092886411</v>
      </c>
    </row>
    <row r="495" spans="13:19" x14ac:dyDescent="0.25">
      <c r="M495">
        <v>8317.6377109999994</v>
      </c>
      <c r="N495">
        <v>306.28230020000001</v>
      </c>
      <c r="O495">
        <v>204.8800669</v>
      </c>
      <c r="P495">
        <f t="shared" si="30"/>
        <v>195.51440683741401</v>
      </c>
      <c r="Q495">
        <f t="shared" si="31"/>
        <v>0.6585980624442983</v>
      </c>
      <c r="R495">
        <f t="shared" si="28"/>
        <v>153.89013337083318</v>
      </c>
      <c r="S495">
        <f t="shared" si="29"/>
        <v>41.624273466580831</v>
      </c>
    </row>
    <row r="496" spans="13:19" x14ac:dyDescent="0.25">
      <c r="M496">
        <v>8511.3803819999994</v>
      </c>
      <c r="N496">
        <v>308.11331630000001</v>
      </c>
      <c r="O496">
        <v>208.08858710000001</v>
      </c>
      <c r="P496">
        <f t="shared" si="30"/>
        <v>198.50477278986801</v>
      </c>
      <c r="Q496">
        <f t="shared" si="31"/>
        <v>0.65921885763436117</v>
      </c>
      <c r="R496">
        <f t="shared" si="28"/>
        <v>156.57080195565106</v>
      </c>
      <c r="S496">
        <f t="shared" si="29"/>
        <v>41.93397083421695</v>
      </c>
    </row>
    <row r="497" spans="13:19" x14ac:dyDescent="0.25">
      <c r="M497">
        <v>8709.6358999999993</v>
      </c>
      <c r="N497">
        <v>309.9616206</v>
      </c>
      <c r="O497">
        <v>211.34972590000001</v>
      </c>
      <c r="P497">
        <f t="shared" si="30"/>
        <v>201.54267587660001</v>
      </c>
      <c r="Q497">
        <f t="shared" si="31"/>
        <v>0.65960670919565501</v>
      </c>
      <c r="R497">
        <f t="shared" si="28"/>
        <v>159.29816609446584</v>
      </c>
      <c r="S497">
        <f t="shared" si="29"/>
        <v>42.244509782134173</v>
      </c>
    </row>
    <row r="498" spans="13:19" x14ac:dyDescent="0.25">
      <c r="M498">
        <v>8912.5093809999998</v>
      </c>
      <c r="N498">
        <v>311.82685659999999</v>
      </c>
      <c r="O498">
        <v>214.66383300000001</v>
      </c>
      <c r="P498">
        <f t="shared" si="30"/>
        <v>204.62834743699401</v>
      </c>
      <c r="Q498">
        <f t="shared" si="31"/>
        <v>0.65987765814405974</v>
      </c>
      <c r="R498">
        <f t="shared" si="28"/>
        <v>162.07303917083198</v>
      </c>
      <c r="S498">
        <f t="shared" si="29"/>
        <v>42.555308266162029</v>
      </c>
    </row>
    <row r="499" spans="13:19" x14ac:dyDescent="0.25">
      <c r="M499">
        <v>9120.1083940000008</v>
      </c>
      <c r="N499">
        <v>313.71039530000002</v>
      </c>
      <c r="O499">
        <v>218.0332018</v>
      </c>
      <c r="P499">
        <f t="shared" si="30"/>
        <v>207.763959748356</v>
      </c>
      <c r="Q499">
        <f t="shared" si="31"/>
        <v>0.66044169060753544</v>
      </c>
      <c r="R499">
        <f t="shared" si="28"/>
        <v>164.89624879881387</v>
      </c>
      <c r="S499">
        <f t="shared" si="29"/>
        <v>42.867710949542129</v>
      </c>
    </row>
    <row r="500" spans="13:19" x14ac:dyDescent="0.25">
      <c r="M500">
        <v>9332.5430080000006</v>
      </c>
      <c r="N500">
        <v>315.61103859999997</v>
      </c>
      <c r="O500">
        <v>221.45725859999999</v>
      </c>
      <c r="P500">
        <f t="shared" si="30"/>
        <v>210.948815172992</v>
      </c>
      <c r="Q500">
        <f t="shared" si="31"/>
        <v>0.66068765883304059</v>
      </c>
      <c r="R500">
        <f t="shared" si="28"/>
        <v>167.76863693277099</v>
      </c>
      <c r="S500">
        <f t="shared" si="29"/>
        <v>43.180178240221011</v>
      </c>
    </row>
    <row r="501" spans="13:19" x14ac:dyDescent="0.25">
      <c r="M501">
        <v>9549.9258599999994</v>
      </c>
      <c r="N501">
        <v>317.52881380000002</v>
      </c>
      <c r="O501">
        <v>224.9368005</v>
      </c>
      <c r="P501">
        <f t="shared" si="30"/>
        <v>214.18358398164</v>
      </c>
      <c r="Q501">
        <f t="shared" si="31"/>
        <v>0.66090910034544093</v>
      </c>
      <c r="R501">
        <f t="shared" si="28"/>
        <v>170.6910602498377</v>
      </c>
      <c r="S501">
        <f t="shared" si="29"/>
        <v>43.492523731802294</v>
      </c>
    </row>
    <row r="502" spans="13:19" x14ac:dyDescent="0.25">
      <c r="M502">
        <v>9772.3722099999995</v>
      </c>
      <c r="N502">
        <v>319.46662300000003</v>
      </c>
      <c r="O502">
        <v>228.47598600000001</v>
      </c>
      <c r="P502">
        <f t="shared" si="30"/>
        <v>217.47229489154</v>
      </c>
      <c r="Q502">
        <f t="shared" si="31"/>
        <v>0.66177559614374537</v>
      </c>
      <c r="R502">
        <f t="shared" si="28"/>
        <v>173.66439034089856</v>
      </c>
      <c r="S502">
        <f t="shared" si="29"/>
        <v>43.807904550641439</v>
      </c>
    </row>
    <row r="503" spans="13:19" x14ac:dyDescent="0.25">
      <c r="M503">
        <v>10000</v>
      </c>
      <c r="N503">
        <v>321.42277059999998</v>
      </c>
      <c r="O503">
        <v>232.0736982</v>
      </c>
      <c r="P503">
        <f t="shared" si="30"/>
        <v>220.8136982</v>
      </c>
      <c r="Q503">
        <f t="shared" si="31"/>
        <v>0.66220739889204905</v>
      </c>
      <c r="R503">
        <f t="shared" si="28"/>
        <v>176.68951394278605</v>
      </c>
      <c r="S503">
        <f t="shared" si="29"/>
        <v>44.124184257213955</v>
      </c>
    </row>
    <row r="504" spans="13:19" x14ac:dyDescent="0.25">
      <c r="M504">
        <v>10232.92992</v>
      </c>
      <c r="N504">
        <v>323.39539780000001</v>
      </c>
      <c r="O504">
        <v>235.72857830000001</v>
      </c>
      <c r="P504">
        <f t="shared" si="30"/>
        <v>224.20629921008</v>
      </c>
      <c r="Q504">
        <f t="shared" si="31"/>
        <v>0.66217988777332748</v>
      </c>
      <c r="R504">
        <f t="shared" si="28"/>
        <v>179.76733324943737</v>
      </c>
      <c r="S504">
        <f t="shared" si="29"/>
        <v>44.438965960642633</v>
      </c>
    </row>
    <row r="505" spans="13:19" x14ac:dyDescent="0.25">
      <c r="M505">
        <v>10471.28548</v>
      </c>
      <c r="N505">
        <v>325.38819539999997</v>
      </c>
      <c r="O505">
        <v>239.4458309</v>
      </c>
      <c r="P505">
        <f t="shared" si="30"/>
        <v>227.65516344951999</v>
      </c>
      <c r="Q505">
        <f t="shared" si="31"/>
        <v>0.66296947357247438</v>
      </c>
      <c r="R505">
        <f t="shared" si="28"/>
        <v>182.8987662855877</v>
      </c>
      <c r="S505">
        <f t="shared" si="29"/>
        <v>44.756397163932292</v>
      </c>
    </row>
    <row r="506" spans="13:19" x14ac:dyDescent="0.25">
      <c r="M506">
        <v>10715.19305</v>
      </c>
      <c r="N506">
        <v>327.40030660000002</v>
      </c>
      <c r="O506">
        <v>243.22531670000001</v>
      </c>
      <c r="P506">
        <f t="shared" si="30"/>
        <v>231.1600093257</v>
      </c>
      <c r="Q506">
        <f t="shared" si="31"/>
        <v>0.66351983706801698</v>
      </c>
      <c r="R506">
        <f t="shared" si="28"/>
        <v>186.08474684533348</v>
      </c>
      <c r="S506">
        <f t="shared" si="29"/>
        <v>45.075262480366519</v>
      </c>
    </row>
    <row r="507" spans="13:19" x14ac:dyDescent="0.25">
      <c r="M507">
        <v>10964.78196</v>
      </c>
      <c r="N507">
        <v>329.42942840000001</v>
      </c>
      <c r="O507">
        <v>247.0651819</v>
      </c>
      <c r="P507">
        <f t="shared" si="30"/>
        <v>234.71883741304001</v>
      </c>
      <c r="Q507">
        <f t="shared" si="31"/>
        <v>0.66352420571465542</v>
      </c>
      <c r="R507">
        <f t="shared" si="28"/>
        <v>189.32622520420176</v>
      </c>
      <c r="S507">
        <f t="shared" si="29"/>
        <v>45.392612208838244</v>
      </c>
    </row>
    <row r="508" spans="13:19" x14ac:dyDescent="0.25">
      <c r="M508">
        <v>11220.18454</v>
      </c>
      <c r="N508">
        <v>331.47798649999999</v>
      </c>
      <c r="O508">
        <v>250.9692143</v>
      </c>
      <c r="P508">
        <f t="shared" si="30"/>
        <v>238.33528650796001</v>
      </c>
      <c r="Q508">
        <f t="shared" si="31"/>
        <v>0.66404008116006008</v>
      </c>
      <c r="R508">
        <f t="shared" si="28"/>
        <v>192.62416802861105</v>
      </c>
      <c r="S508">
        <f t="shared" si="29"/>
        <v>45.711118479348954</v>
      </c>
    </row>
    <row r="509" spans="13:19" x14ac:dyDescent="0.25">
      <c r="M509">
        <v>11481.53621</v>
      </c>
      <c r="N509">
        <v>333.54736339999999</v>
      </c>
      <c r="O509">
        <v>254.94003169999999</v>
      </c>
      <c r="P509">
        <f t="shared" si="30"/>
        <v>242.01182192753998</v>
      </c>
      <c r="Q509">
        <f t="shared" si="31"/>
        <v>0.66482350331046525</v>
      </c>
      <c r="R509">
        <f t="shared" si="28"/>
        <v>195.97955892268297</v>
      </c>
      <c r="S509">
        <f t="shared" si="29"/>
        <v>46.032263004857015</v>
      </c>
    </row>
    <row r="510" spans="13:19" x14ac:dyDescent="0.25">
      <c r="M510">
        <v>11748.975549999999</v>
      </c>
      <c r="N510">
        <v>335.63539270000001</v>
      </c>
      <c r="O510">
        <v>258.97595439999998</v>
      </c>
      <c r="P510">
        <f t="shared" si="30"/>
        <v>245.74660793069998</v>
      </c>
      <c r="Q510">
        <f t="shared" si="31"/>
        <v>0.66509506318894118</v>
      </c>
      <c r="R510">
        <f t="shared" si="28"/>
        <v>199.39339869588557</v>
      </c>
      <c r="S510">
        <f t="shared" si="29"/>
        <v>46.353209234814415</v>
      </c>
    </row>
    <row r="511" spans="13:19" x14ac:dyDescent="0.25">
      <c r="M511">
        <v>12022.64435</v>
      </c>
      <c r="N511">
        <v>337.74226329999999</v>
      </c>
      <c r="O511">
        <v>263.07815410000001</v>
      </c>
      <c r="P511">
        <f t="shared" si="30"/>
        <v>249.54065656189999</v>
      </c>
      <c r="Q511">
        <f t="shared" si="31"/>
        <v>0.66537814095491099</v>
      </c>
      <c r="R511">
        <f t="shared" si="28"/>
        <v>202.86670536235118</v>
      </c>
      <c r="S511">
        <f t="shared" si="29"/>
        <v>46.67395119954881</v>
      </c>
    </row>
    <row r="512" spans="13:19" x14ac:dyDescent="0.25">
      <c r="M512">
        <v>12302.68771</v>
      </c>
      <c r="N512">
        <v>339.86962799999998</v>
      </c>
      <c r="O512">
        <v>267.24964619999997</v>
      </c>
      <c r="P512">
        <f t="shared" si="30"/>
        <v>253.39681983853998</v>
      </c>
      <c r="Q512">
        <f t="shared" si="31"/>
        <v>0.66598467656189331</v>
      </c>
      <c r="R512">
        <f t="shared" si="28"/>
        <v>206.40051476325738</v>
      </c>
      <c r="S512">
        <f t="shared" si="29"/>
        <v>46.996305075282606</v>
      </c>
    </row>
    <row r="513" spans="13:19" x14ac:dyDescent="0.25">
      <c r="M513">
        <v>12589.25412</v>
      </c>
      <c r="N513">
        <v>342.01774449999999</v>
      </c>
      <c r="O513">
        <v>271.49178010000003</v>
      </c>
      <c r="P513">
        <f t="shared" si="30"/>
        <v>257.31627996088002</v>
      </c>
      <c r="Q513">
        <f t="shared" si="31"/>
        <v>0.66661040132898308</v>
      </c>
      <c r="R513">
        <f t="shared" si="28"/>
        <v>209.99588091151585</v>
      </c>
      <c r="S513">
        <f t="shared" si="29"/>
        <v>47.32039904936417</v>
      </c>
    </row>
    <row r="514" spans="13:19" x14ac:dyDescent="0.25">
      <c r="M514">
        <v>12882.49552</v>
      </c>
      <c r="N514">
        <v>344.18374399999999</v>
      </c>
      <c r="O514">
        <v>275.80193550000001</v>
      </c>
      <c r="P514">
        <f t="shared" si="30"/>
        <v>261.29624554448003</v>
      </c>
      <c r="Q514">
        <f t="shared" si="31"/>
        <v>0.66659054077506963</v>
      </c>
      <c r="R514">
        <f t="shared" si="28"/>
        <v>213.65387606950284</v>
      </c>
      <c r="S514">
        <f t="shared" si="29"/>
        <v>47.642369474977187</v>
      </c>
    </row>
    <row r="515" spans="13:19" x14ac:dyDescent="0.25">
      <c r="M515">
        <v>13182.56739</v>
      </c>
      <c r="N515">
        <v>346.37238209999998</v>
      </c>
      <c r="O515">
        <v>280.18720029999997</v>
      </c>
      <c r="P515">
        <f t="shared" si="30"/>
        <v>265.34362941885996</v>
      </c>
      <c r="Q515">
        <f t="shared" si="31"/>
        <v>0.66754955963758444</v>
      </c>
      <c r="R515">
        <f t="shared" ref="R515:R578" si="32">1/15*$B$29*$B$27*$B$24*($B$28/$B$27)^0.75*1.55377397*M515^0.75</f>
        <v>217.37559118868853</v>
      </c>
      <c r="S515">
        <f t="shared" si="29"/>
        <v>47.96803823017143</v>
      </c>
    </row>
    <row r="516" spans="13:19" x14ac:dyDescent="0.25">
      <c r="M516">
        <v>13489.62883</v>
      </c>
      <c r="N516">
        <v>348.58087440000003</v>
      </c>
      <c r="O516">
        <v>284.64504520000003</v>
      </c>
      <c r="P516">
        <f t="shared" si="30"/>
        <v>269.45572313742002</v>
      </c>
      <c r="Q516">
        <f t="shared" si="31"/>
        <v>0.66787470871446464</v>
      </c>
      <c r="R516">
        <f t="shared" si="32"/>
        <v>221.16213620472536</v>
      </c>
      <c r="S516">
        <f t="shared" ref="S516:S579" si="33">P516-R516</f>
        <v>48.293586932694666</v>
      </c>
    </row>
    <row r="517" spans="13:19" x14ac:dyDescent="0.25">
      <c r="M517">
        <v>13803.842650000001</v>
      </c>
      <c r="N517">
        <v>350.80818579999999</v>
      </c>
      <c r="O517">
        <v>289.17526859999998</v>
      </c>
      <c r="P517">
        <f t="shared" ref="P517:P580" si="34">O517-$B$8*M517</f>
        <v>273.63214177609996</v>
      </c>
      <c r="Q517">
        <f t="shared" ref="Q517:Q580" si="35">(LN(P517)-LN(P516))/(LN(M517)-LN(M516))</f>
        <v>0.66796974978841717</v>
      </c>
      <c r="R517">
        <f t="shared" si="32"/>
        <v>225.01464043802412</v>
      </c>
      <c r="S517">
        <f t="shared" si="33"/>
        <v>48.61750133807584</v>
      </c>
    </row>
    <row r="518" spans="13:19" x14ac:dyDescent="0.25">
      <c r="M518">
        <v>14125.37545</v>
      </c>
      <c r="N518">
        <v>353.05966810000001</v>
      </c>
      <c r="O518">
        <v>293.78582499999999</v>
      </c>
      <c r="P518">
        <f t="shared" si="34"/>
        <v>277.88065224330001</v>
      </c>
      <c r="Q518">
        <f t="shared" si="35"/>
        <v>0.66911998146746166</v>
      </c>
      <c r="R518">
        <f t="shared" si="32"/>
        <v>228.93425285227175</v>
      </c>
      <c r="S518">
        <f t="shared" si="33"/>
        <v>48.946399391028251</v>
      </c>
    </row>
    <row r="519" spans="13:19" x14ac:dyDescent="0.25">
      <c r="M519">
        <v>14454.397709999999</v>
      </c>
      <c r="N519">
        <v>355.3303737</v>
      </c>
      <c r="O519">
        <v>298.47147369999999</v>
      </c>
      <c r="P519">
        <f t="shared" si="34"/>
        <v>282.19582187854002</v>
      </c>
      <c r="Q519">
        <f t="shared" si="35"/>
        <v>0.66922698535195058</v>
      </c>
      <c r="R519">
        <f t="shared" si="32"/>
        <v>232.92214241804015</v>
      </c>
      <c r="S519">
        <f t="shared" si="33"/>
        <v>49.273679460499864</v>
      </c>
    </row>
    <row r="520" spans="13:19" x14ac:dyDescent="0.25">
      <c r="M520">
        <v>14791.08388</v>
      </c>
      <c r="N520">
        <v>357.6222889</v>
      </c>
      <c r="O520">
        <v>303.23590849999999</v>
      </c>
      <c r="P520">
        <f t="shared" si="34"/>
        <v>286.58114805112001</v>
      </c>
      <c r="Q520">
        <f t="shared" si="35"/>
        <v>0.66970388134204151</v>
      </c>
      <c r="R520">
        <f t="shared" si="32"/>
        <v>236.97949845693745</v>
      </c>
      <c r="S520">
        <f t="shared" si="33"/>
        <v>49.601649594182561</v>
      </c>
    </row>
    <row r="521" spans="13:19" x14ac:dyDescent="0.25">
      <c r="M521">
        <v>15135.61248</v>
      </c>
      <c r="N521">
        <v>359.93595979999998</v>
      </c>
      <c r="O521">
        <v>308.08102159999999</v>
      </c>
      <c r="P521">
        <f t="shared" si="34"/>
        <v>291.03832194751999</v>
      </c>
      <c r="Q521">
        <f t="shared" si="35"/>
        <v>0.67025596079872729</v>
      </c>
      <c r="R521">
        <f t="shared" si="32"/>
        <v>241.10753108630385</v>
      </c>
      <c r="S521">
        <f t="shared" si="33"/>
        <v>49.930790861216138</v>
      </c>
    </row>
    <row r="522" spans="13:19" x14ac:dyDescent="0.25">
      <c r="M522">
        <v>15488.16619</v>
      </c>
      <c r="N522">
        <v>362.27068910000003</v>
      </c>
      <c r="O522">
        <v>313.00707410000001</v>
      </c>
      <c r="P522">
        <f t="shared" si="34"/>
        <v>295.56739897006003</v>
      </c>
      <c r="Q522">
        <f t="shared" si="35"/>
        <v>0.67063519664650662</v>
      </c>
      <c r="R522">
        <f t="shared" si="32"/>
        <v>245.30747152261733</v>
      </c>
      <c r="S522">
        <f t="shared" si="33"/>
        <v>50.259927447442692</v>
      </c>
    </row>
    <row r="523" spans="13:19" x14ac:dyDescent="0.25">
      <c r="M523">
        <v>15848.931920000001</v>
      </c>
      <c r="N523">
        <v>364.62683989999999</v>
      </c>
      <c r="O523">
        <v>318.01574470000003</v>
      </c>
      <c r="P523">
        <f t="shared" si="34"/>
        <v>300.16984735808001</v>
      </c>
      <c r="Q523">
        <f t="shared" si="35"/>
        <v>0.671053471589665</v>
      </c>
      <c r="R523">
        <f t="shared" si="32"/>
        <v>249.58057213087037</v>
      </c>
      <c r="S523">
        <f t="shared" si="33"/>
        <v>50.58927522720964</v>
      </c>
    </row>
    <row r="524" spans="13:19" x14ac:dyDescent="0.25">
      <c r="M524">
        <v>16218.10097</v>
      </c>
      <c r="N524">
        <v>367.006865</v>
      </c>
      <c r="O524">
        <v>323.1115916</v>
      </c>
      <c r="P524">
        <f t="shared" si="34"/>
        <v>304.85000990778002</v>
      </c>
      <c r="Q524">
        <f t="shared" si="35"/>
        <v>0.6719149075120231</v>
      </c>
      <c r="R524">
        <f t="shared" si="32"/>
        <v>253.92810752164354</v>
      </c>
      <c r="S524">
        <f t="shared" si="33"/>
        <v>50.92190238613648</v>
      </c>
    </row>
    <row r="525" spans="13:19" x14ac:dyDescent="0.25">
      <c r="M525">
        <v>16595.869070000001</v>
      </c>
      <c r="N525">
        <v>369.40853040000002</v>
      </c>
      <c r="O525">
        <v>328.2928665</v>
      </c>
      <c r="P525">
        <f t="shared" si="34"/>
        <v>309.60591792718003</v>
      </c>
      <c r="Q525">
        <f t="shared" si="35"/>
        <v>0.67230399024108434</v>
      </c>
      <c r="R525">
        <f t="shared" si="32"/>
        <v>258.35137420190665</v>
      </c>
      <c r="S525">
        <f t="shared" si="33"/>
        <v>51.254543725273379</v>
      </c>
    </row>
    <row r="526" spans="13:19" x14ac:dyDescent="0.25">
      <c r="M526">
        <v>16982.436519999999</v>
      </c>
      <c r="N526">
        <v>371.83173620000002</v>
      </c>
      <c r="O526">
        <v>333.56068829999998</v>
      </c>
      <c r="P526">
        <f t="shared" si="34"/>
        <v>314.43846477848001</v>
      </c>
      <c r="Q526">
        <f t="shared" si="35"/>
        <v>0.67264138392154205</v>
      </c>
      <c r="R526">
        <f t="shared" si="32"/>
        <v>262.85169139076771</v>
      </c>
      <c r="S526">
        <f t="shared" si="33"/>
        <v>51.586773387712299</v>
      </c>
    </row>
    <row r="527" spans="13:19" x14ac:dyDescent="0.25">
      <c r="M527">
        <v>17378.008290000002</v>
      </c>
      <c r="N527">
        <v>374.27854029999997</v>
      </c>
      <c r="O527">
        <v>338.91919969999998</v>
      </c>
      <c r="P527">
        <f t="shared" si="34"/>
        <v>319.35156236545998</v>
      </c>
      <c r="Q527">
        <f t="shared" si="35"/>
        <v>0.67333778792888344</v>
      </c>
      <c r="R527">
        <f t="shared" si="32"/>
        <v>267.43040133775617</v>
      </c>
      <c r="S527">
        <f t="shared" si="33"/>
        <v>51.921161027703818</v>
      </c>
    </row>
    <row r="528" spans="13:19" x14ac:dyDescent="0.25">
      <c r="M528">
        <v>17782.794099999999</v>
      </c>
      <c r="N528">
        <v>376.74890670000002</v>
      </c>
      <c r="O528">
        <v>344.3696764</v>
      </c>
      <c r="P528">
        <f t="shared" si="34"/>
        <v>324.34625024339999</v>
      </c>
      <c r="Q528">
        <f t="shared" si="35"/>
        <v>0.67398362787495958</v>
      </c>
      <c r="R528">
        <f t="shared" si="32"/>
        <v>272.08886939258804</v>
      </c>
      <c r="S528">
        <f t="shared" si="33"/>
        <v>52.257380850811955</v>
      </c>
    </row>
    <row r="529" spans="13:19" x14ac:dyDescent="0.25">
      <c r="M529">
        <v>18197.008590000001</v>
      </c>
      <c r="N529">
        <v>379.23941660000003</v>
      </c>
      <c r="O529">
        <v>349.90870480000001</v>
      </c>
      <c r="P529">
        <f t="shared" si="34"/>
        <v>329.41887312765999</v>
      </c>
      <c r="Q529">
        <f t="shared" si="35"/>
        <v>0.67395957273412299</v>
      </c>
      <c r="R529">
        <f t="shared" si="32"/>
        <v>276.82848509124807</v>
      </c>
      <c r="S529">
        <f t="shared" si="33"/>
        <v>52.590388036411923</v>
      </c>
    </row>
    <row r="530" spans="13:19" x14ac:dyDescent="0.25">
      <c r="M530">
        <v>18620.871370000001</v>
      </c>
      <c r="N530">
        <v>381.75578769999998</v>
      </c>
      <c r="O530">
        <v>355.54570219999999</v>
      </c>
      <c r="P530">
        <f t="shared" si="34"/>
        <v>334.57860103738</v>
      </c>
      <c r="Q530">
        <f t="shared" si="35"/>
        <v>0.67496837108954322</v>
      </c>
      <c r="R530">
        <f t="shared" si="32"/>
        <v>281.65066183524499</v>
      </c>
      <c r="S530">
        <f t="shared" si="33"/>
        <v>52.927939202135008</v>
      </c>
    </row>
    <row r="531" spans="13:19" x14ac:dyDescent="0.25">
      <c r="M531">
        <v>19054.607179999999</v>
      </c>
      <c r="N531">
        <v>384.2960678</v>
      </c>
      <c r="O531">
        <v>361.27934420000003</v>
      </c>
      <c r="P531">
        <f t="shared" si="34"/>
        <v>339.82385651532002</v>
      </c>
      <c r="Q531">
        <f t="shared" si="35"/>
        <v>0.67557033204438244</v>
      </c>
      <c r="R531">
        <f t="shared" si="32"/>
        <v>286.55683781399705</v>
      </c>
      <c r="S531">
        <f t="shared" si="33"/>
        <v>53.267018701322968</v>
      </c>
    </row>
    <row r="532" spans="13:19" x14ac:dyDescent="0.25">
      <c r="M532">
        <v>19498.446</v>
      </c>
      <c r="N532">
        <v>386.85789269999998</v>
      </c>
      <c r="O532">
        <v>367.10765800000001</v>
      </c>
      <c r="P532">
        <f t="shared" si="34"/>
        <v>345.15240780400001</v>
      </c>
      <c r="Q532">
        <f t="shared" si="35"/>
        <v>0.67570431673275588</v>
      </c>
      <c r="R532">
        <f t="shared" si="32"/>
        <v>291.54847632635102</v>
      </c>
      <c r="S532">
        <f t="shared" si="33"/>
        <v>53.603931477648985</v>
      </c>
    </row>
    <row r="533" spans="13:19" x14ac:dyDescent="0.25">
      <c r="M533">
        <v>19952.623149999999</v>
      </c>
      <c r="N533">
        <v>389.44482850000003</v>
      </c>
      <c r="O533">
        <v>373.03722970000001</v>
      </c>
      <c r="P533">
        <f t="shared" si="34"/>
        <v>350.5705760331</v>
      </c>
      <c r="Q533">
        <f t="shared" si="35"/>
        <v>0.676455486742079</v>
      </c>
      <c r="R533">
        <f t="shared" si="32"/>
        <v>296.62706597074123</v>
      </c>
      <c r="S533">
        <f t="shared" si="33"/>
        <v>53.943510062358769</v>
      </c>
    </row>
    <row r="534" spans="13:19" x14ac:dyDescent="0.25">
      <c r="M534">
        <v>20417.37945</v>
      </c>
      <c r="N534">
        <v>392.05729150000002</v>
      </c>
      <c r="O534">
        <v>379.07019270000001</v>
      </c>
      <c r="P534">
        <f t="shared" si="34"/>
        <v>356.08022343930003</v>
      </c>
      <c r="Q534">
        <f t="shared" si="35"/>
        <v>0.67723915151301295</v>
      </c>
      <c r="R534">
        <f t="shared" si="32"/>
        <v>301.79412148506947</v>
      </c>
      <c r="S534">
        <f t="shared" si="33"/>
        <v>54.28610195423056</v>
      </c>
    </row>
    <row r="535" spans="13:19" x14ac:dyDescent="0.25">
      <c r="M535">
        <v>20892.961309999999</v>
      </c>
      <c r="N535">
        <v>394.69274510000002</v>
      </c>
      <c r="O535">
        <v>385.20436319999999</v>
      </c>
      <c r="P535">
        <f t="shared" si="34"/>
        <v>361.67888876493998</v>
      </c>
      <c r="Q535">
        <f t="shared" si="35"/>
        <v>0.67753059205004496</v>
      </c>
      <c r="R535">
        <f t="shared" si="32"/>
        <v>307.05118377718554</v>
      </c>
      <c r="S535">
        <f t="shared" si="33"/>
        <v>54.627704987754441</v>
      </c>
    </row>
    <row r="536" spans="13:19" x14ac:dyDescent="0.25">
      <c r="M536">
        <v>21379.620900000002</v>
      </c>
      <c r="N536">
        <v>397.35338080000002</v>
      </c>
      <c r="O536">
        <v>391.44446850000003</v>
      </c>
      <c r="P536">
        <f t="shared" si="34"/>
        <v>367.37101536660003</v>
      </c>
      <c r="Q536">
        <f t="shared" si="35"/>
        <v>0.67817288631968276</v>
      </c>
      <c r="R536">
        <f t="shared" si="32"/>
        <v>312.39982082177073</v>
      </c>
      <c r="S536">
        <f t="shared" si="33"/>
        <v>54.971194544829302</v>
      </c>
    </row>
    <row r="537" spans="13:19" x14ac:dyDescent="0.25">
      <c r="M537">
        <v>21877.616239999999</v>
      </c>
      <c r="N537">
        <v>400.03926949999999</v>
      </c>
      <c r="O537">
        <v>397.79222119999997</v>
      </c>
      <c r="P537">
        <f t="shared" si="34"/>
        <v>373.15802531375999</v>
      </c>
      <c r="Q537">
        <f t="shared" si="35"/>
        <v>0.67878976644333966</v>
      </c>
      <c r="R537">
        <f t="shared" si="32"/>
        <v>317.84162764541674</v>
      </c>
      <c r="S537">
        <f t="shared" si="33"/>
        <v>55.316397668343257</v>
      </c>
    </row>
    <row r="538" spans="13:19" x14ac:dyDescent="0.25">
      <c r="M538">
        <v>22387.21139</v>
      </c>
      <c r="N538">
        <v>402.75044009999999</v>
      </c>
      <c r="O538">
        <v>404.24929930000002</v>
      </c>
      <c r="P538">
        <f t="shared" si="34"/>
        <v>379.04129927486002</v>
      </c>
      <c r="Q538">
        <f t="shared" si="35"/>
        <v>0.67937458021599517</v>
      </c>
      <c r="R538">
        <f t="shared" si="32"/>
        <v>323.37822738598373</v>
      </c>
      <c r="S538">
        <f t="shared" si="33"/>
        <v>55.663071888876289</v>
      </c>
    </row>
    <row r="539" spans="13:19" x14ac:dyDescent="0.25">
      <c r="M539">
        <v>22908.676530000001</v>
      </c>
      <c r="N539">
        <v>405.48606849999999</v>
      </c>
      <c r="O539">
        <v>410.81605830000001</v>
      </c>
      <c r="P539">
        <f t="shared" si="34"/>
        <v>385.02088852722</v>
      </c>
      <c r="Q539">
        <f t="shared" si="35"/>
        <v>0.67977598881994306</v>
      </c>
      <c r="R539">
        <f t="shared" si="32"/>
        <v>329.01127112109009</v>
      </c>
      <c r="S539">
        <f t="shared" si="33"/>
        <v>56.009617406129905</v>
      </c>
    </row>
    <row r="540" spans="13:19" x14ac:dyDescent="0.25">
      <c r="M540">
        <v>23442.28815</v>
      </c>
      <c r="N540">
        <v>408.24755929999998</v>
      </c>
      <c r="O540">
        <v>417.4962721</v>
      </c>
      <c r="P540">
        <f t="shared" si="34"/>
        <v>391.10025564310001</v>
      </c>
      <c r="Q540">
        <f t="shared" si="35"/>
        <v>0.68038079858151534</v>
      </c>
      <c r="R540">
        <f t="shared" si="32"/>
        <v>334.74243887058236</v>
      </c>
      <c r="S540">
        <f t="shared" si="33"/>
        <v>56.357816772517651</v>
      </c>
    </row>
    <row r="541" spans="13:19" x14ac:dyDescent="0.25">
      <c r="M541">
        <v>23988.32919</v>
      </c>
      <c r="N541">
        <v>411.03657429999998</v>
      </c>
      <c r="O541">
        <v>424.2942314</v>
      </c>
      <c r="P541">
        <f t="shared" si="34"/>
        <v>397.28337273206</v>
      </c>
      <c r="Q541">
        <f t="shared" si="35"/>
        <v>0.68122892962843173</v>
      </c>
      <c r="R541">
        <f t="shared" si="32"/>
        <v>340.57344002224193</v>
      </c>
      <c r="S541">
        <f t="shared" si="33"/>
        <v>56.709932709818077</v>
      </c>
    </row>
    <row r="542" spans="13:19" x14ac:dyDescent="0.25">
      <c r="M542">
        <v>24547.08916</v>
      </c>
      <c r="N542">
        <v>413.84996580000001</v>
      </c>
      <c r="O542">
        <v>431.20679250000001</v>
      </c>
      <c r="P542">
        <f t="shared" si="34"/>
        <v>403.56677010584002</v>
      </c>
      <c r="Q542">
        <f t="shared" si="35"/>
        <v>0.68150098034702333</v>
      </c>
      <c r="R542">
        <f t="shared" si="32"/>
        <v>346.50601352083487</v>
      </c>
      <c r="S542">
        <f t="shared" si="33"/>
        <v>57.060756585005151</v>
      </c>
    </row>
    <row r="543" spans="13:19" x14ac:dyDescent="0.25">
      <c r="M543">
        <v>25118.864320000001</v>
      </c>
      <c r="N543">
        <v>416.69000310000001</v>
      </c>
      <c r="O543">
        <v>438.23921150000001</v>
      </c>
      <c r="P543">
        <f t="shared" si="34"/>
        <v>409.95537027568002</v>
      </c>
      <c r="Q543">
        <f t="shared" si="35"/>
        <v>0.68211808681442587</v>
      </c>
      <c r="R543">
        <f t="shared" si="32"/>
        <v>352.5419286718319</v>
      </c>
      <c r="S543">
        <f t="shared" si="33"/>
        <v>57.413441603848128</v>
      </c>
    </row>
    <row r="544" spans="13:19" x14ac:dyDescent="0.25">
      <c r="M544">
        <v>25703.957829999999</v>
      </c>
      <c r="N544">
        <v>419.5601302</v>
      </c>
      <c r="O544">
        <v>445.39872589999999</v>
      </c>
      <c r="P544">
        <f t="shared" si="34"/>
        <v>416.45606938341996</v>
      </c>
      <c r="Q544">
        <f t="shared" si="35"/>
        <v>0.68326159612621962</v>
      </c>
      <c r="R544">
        <f t="shared" si="32"/>
        <v>358.68298559305174</v>
      </c>
      <c r="S544">
        <f t="shared" si="33"/>
        <v>57.773083790368219</v>
      </c>
    </row>
    <row r="545" spans="13:19" x14ac:dyDescent="0.25">
      <c r="M545">
        <v>26302.679919999999</v>
      </c>
      <c r="N545">
        <v>422.45450970000002</v>
      </c>
      <c r="O545">
        <v>452.67791829999999</v>
      </c>
      <c r="P545">
        <f t="shared" si="34"/>
        <v>423.06110071007998</v>
      </c>
      <c r="Q545">
        <f t="shared" si="35"/>
        <v>0.68338991884919753</v>
      </c>
      <c r="R545">
        <f t="shared" si="32"/>
        <v>364.93101584812405</v>
      </c>
      <c r="S545">
        <f t="shared" si="33"/>
        <v>58.130084861955936</v>
      </c>
    </row>
    <row r="546" spans="13:19" x14ac:dyDescent="0.25">
      <c r="M546">
        <v>26915.348040000001</v>
      </c>
      <c r="N546">
        <v>425.37432480000001</v>
      </c>
      <c r="O546">
        <v>460.08056299999998</v>
      </c>
      <c r="P546">
        <f t="shared" si="34"/>
        <v>429.77388110696</v>
      </c>
      <c r="Q546">
        <f t="shared" si="35"/>
        <v>0.68369233360940229</v>
      </c>
      <c r="R546">
        <f t="shared" si="32"/>
        <v>371.28788284032828</v>
      </c>
      <c r="S546">
        <f t="shared" si="33"/>
        <v>58.485998266631725</v>
      </c>
    </row>
    <row r="547" spans="13:19" x14ac:dyDescent="0.25">
      <c r="M547">
        <v>27542.28703</v>
      </c>
      <c r="N547">
        <v>428.32714499999997</v>
      </c>
      <c r="O547">
        <v>467.62064729999997</v>
      </c>
      <c r="P547">
        <f t="shared" si="34"/>
        <v>436.60803210422</v>
      </c>
      <c r="Q547">
        <f t="shared" si="35"/>
        <v>0.6851702702664102</v>
      </c>
      <c r="R547">
        <f t="shared" si="32"/>
        <v>377.75548238746632</v>
      </c>
      <c r="S547">
        <f t="shared" si="33"/>
        <v>58.852549716753686</v>
      </c>
    </row>
    <row r="548" spans="13:19" x14ac:dyDescent="0.25">
      <c r="M548">
        <v>28183.829310000001</v>
      </c>
      <c r="N548">
        <v>431.30535500000002</v>
      </c>
      <c r="O548">
        <v>475.28782740000003</v>
      </c>
      <c r="P548">
        <f t="shared" si="34"/>
        <v>443.55283559694004</v>
      </c>
      <c r="Q548">
        <f t="shared" si="35"/>
        <v>0.68536390017312709</v>
      </c>
      <c r="R548">
        <f t="shared" si="32"/>
        <v>384.33574347024944</v>
      </c>
      <c r="S548">
        <f t="shared" si="33"/>
        <v>59.217092126690602</v>
      </c>
    </row>
    <row r="549" spans="13:19" x14ac:dyDescent="0.25">
      <c r="M549">
        <v>28840.315030000002</v>
      </c>
      <c r="N549">
        <v>434.3093361</v>
      </c>
      <c r="O549">
        <v>483.08465269999999</v>
      </c>
      <c r="P549">
        <f t="shared" si="34"/>
        <v>450.61045797622</v>
      </c>
      <c r="Q549">
        <f t="shared" si="35"/>
        <v>0.68559067976818433</v>
      </c>
      <c r="R549">
        <f t="shared" si="32"/>
        <v>391.0306285366965</v>
      </c>
      <c r="S549">
        <f t="shared" si="33"/>
        <v>59.579829439523508</v>
      </c>
    </row>
    <row r="550" spans="13:19" x14ac:dyDescent="0.25">
      <c r="M550">
        <v>29512.092270000001</v>
      </c>
      <c r="N550">
        <v>437.34553579999999</v>
      </c>
      <c r="O550">
        <v>491.02369599999997</v>
      </c>
      <c r="P550">
        <f t="shared" si="34"/>
        <v>457.79308010397995</v>
      </c>
      <c r="Q550">
        <f t="shared" si="35"/>
        <v>0.68679568325034235</v>
      </c>
      <c r="R550">
        <f t="shared" si="32"/>
        <v>397.84213428983838</v>
      </c>
      <c r="S550">
        <f t="shared" si="33"/>
        <v>59.950945814141562</v>
      </c>
    </row>
    <row r="551" spans="13:19" x14ac:dyDescent="0.25">
      <c r="M551">
        <v>30199.517199999998</v>
      </c>
      <c r="N551">
        <v>440.41060190000002</v>
      </c>
      <c r="O551">
        <v>499.10143629999999</v>
      </c>
      <c r="P551">
        <f t="shared" si="34"/>
        <v>465.09677993280002</v>
      </c>
      <c r="Q551">
        <f t="shared" si="35"/>
        <v>0.68741090943330252</v>
      </c>
      <c r="R551">
        <f t="shared" si="32"/>
        <v>404.77229203437616</v>
      </c>
      <c r="S551">
        <f t="shared" si="33"/>
        <v>60.324487898423854</v>
      </c>
    </row>
    <row r="552" spans="13:19" x14ac:dyDescent="0.25">
      <c r="M552">
        <v>30902.95433</v>
      </c>
      <c r="N552">
        <v>443.50238880000001</v>
      </c>
      <c r="O552">
        <v>507.31636809999998</v>
      </c>
      <c r="P552">
        <f t="shared" si="34"/>
        <v>472.51964152441997</v>
      </c>
      <c r="Q552">
        <f t="shared" si="35"/>
        <v>0.68765330162093918</v>
      </c>
      <c r="R552">
        <f t="shared" si="32"/>
        <v>411.82316889881764</v>
      </c>
      <c r="S552">
        <f t="shared" si="33"/>
        <v>60.696472625602325</v>
      </c>
    </row>
    <row r="553" spans="13:19" x14ac:dyDescent="0.25">
      <c r="M553">
        <v>31622.776600000001</v>
      </c>
      <c r="N553">
        <v>446.62482290000003</v>
      </c>
      <c r="O553">
        <v>515.6772512</v>
      </c>
      <c r="P553">
        <f t="shared" si="34"/>
        <v>480.07000474839998</v>
      </c>
      <c r="Q553">
        <f t="shared" si="35"/>
        <v>0.68847059130497879</v>
      </c>
      <c r="R553">
        <f t="shared" si="32"/>
        <v>418.99686741332846</v>
      </c>
      <c r="S553">
        <f t="shared" si="33"/>
        <v>61.073137335071522</v>
      </c>
    </row>
    <row r="554" spans="13:19" x14ac:dyDescent="0.25">
      <c r="M554">
        <v>32359.365689999999</v>
      </c>
      <c r="N554">
        <v>449.77952090000002</v>
      </c>
      <c r="O554">
        <v>524.18898939999997</v>
      </c>
      <c r="P554">
        <f t="shared" si="34"/>
        <v>487.75234363305998</v>
      </c>
      <c r="Q554">
        <f t="shared" si="35"/>
        <v>0.68947931874708557</v>
      </c>
      <c r="R554">
        <f t="shared" si="32"/>
        <v>426.29552726307747</v>
      </c>
      <c r="S554">
        <f t="shared" si="33"/>
        <v>61.456816369982505</v>
      </c>
    </row>
    <row r="555" spans="13:19" x14ac:dyDescent="0.25">
      <c r="M555">
        <v>33113.112150000001</v>
      </c>
      <c r="N555">
        <v>452.96297879999997</v>
      </c>
      <c r="O555">
        <v>532.84742789999996</v>
      </c>
      <c r="P555">
        <f t="shared" si="34"/>
        <v>495.56206361909994</v>
      </c>
      <c r="Q555">
        <f t="shared" si="35"/>
        <v>0.68986878809370111</v>
      </c>
      <c r="R555">
        <f t="shared" si="32"/>
        <v>433.72132520051321</v>
      </c>
      <c r="S555">
        <f t="shared" si="33"/>
        <v>61.840738418586739</v>
      </c>
    </row>
    <row r="556" spans="13:19" x14ac:dyDescent="0.25">
      <c r="M556">
        <v>33884.415609999996</v>
      </c>
      <c r="N556">
        <v>456.1753703</v>
      </c>
      <c r="O556">
        <v>541.65568450000001</v>
      </c>
      <c r="P556">
        <f t="shared" si="34"/>
        <v>503.50183252314002</v>
      </c>
      <c r="Q556">
        <f t="shared" si="35"/>
        <v>0.69030028164856083</v>
      </c>
      <c r="R556">
        <f t="shared" si="32"/>
        <v>441.27647572882813</v>
      </c>
      <c r="S556">
        <f t="shared" si="33"/>
        <v>62.225356794311892</v>
      </c>
    </row>
    <row r="557" spans="13:19" x14ac:dyDescent="0.25">
      <c r="M557">
        <v>34673.68505</v>
      </c>
      <c r="N557">
        <v>459.42169039999999</v>
      </c>
      <c r="O557">
        <v>550.62405390000004</v>
      </c>
      <c r="P557">
        <f t="shared" si="34"/>
        <v>511.58148453370006</v>
      </c>
      <c r="Q557">
        <f t="shared" si="35"/>
        <v>0.69137622351988604</v>
      </c>
      <c r="R557">
        <f t="shared" si="32"/>
        <v>448.96323233148956</v>
      </c>
      <c r="S557">
        <f t="shared" si="33"/>
        <v>62.618252202210499</v>
      </c>
    </row>
    <row r="558" spans="13:19" x14ac:dyDescent="0.25">
      <c r="M558">
        <v>35481.338920000002</v>
      </c>
      <c r="N558">
        <v>462.69860269999998</v>
      </c>
      <c r="O558">
        <v>559.74937209999996</v>
      </c>
      <c r="P558">
        <f t="shared" si="34"/>
        <v>519.79738447607997</v>
      </c>
      <c r="Q558">
        <f t="shared" si="35"/>
        <v>0.69192721082104613</v>
      </c>
      <c r="R558">
        <f t="shared" si="32"/>
        <v>456.78388719778104</v>
      </c>
      <c r="S558">
        <f t="shared" si="33"/>
        <v>63.013497278298928</v>
      </c>
    </row>
    <row r="559" spans="13:19" x14ac:dyDescent="0.25">
      <c r="M559">
        <v>36307.805480000003</v>
      </c>
      <c r="N559">
        <v>466.00655610000001</v>
      </c>
      <c r="O559">
        <v>569.03478600000005</v>
      </c>
      <c r="P559">
        <f t="shared" si="34"/>
        <v>528.15219702952004</v>
      </c>
      <c r="Q559">
        <f t="shared" si="35"/>
        <v>0.6925000791381839</v>
      </c>
      <c r="R559">
        <f t="shared" si="32"/>
        <v>464.74077305596529</v>
      </c>
      <c r="S559">
        <f t="shared" si="33"/>
        <v>63.411423973554747</v>
      </c>
    </row>
    <row r="560" spans="13:19" x14ac:dyDescent="0.25">
      <c r="M560">
        <v>37153.52291</v>
      </c>
      <c r="N560">
        <v>469.34791239999998</v>
      </c>
      <c r="O560">
        <v>578.48655840000004</v>
      </c>
      <c r="P560">
        <f t="shared" si="34"/>
        <v>536.65169160334005</v>
      </c>
      <c r="Q560">
        <f t="shared" si="35"/>
        <v>0.69334119539234906</v>
      </c>
      <c r="R560">
        <f t="shared" si="32"/>
        <v>472.83626273438108</v>
      </c>
      <c r="S560">
        <f t="shared" si="33"/>
        <v>63.815428868958975</v>
      </c>
    </row>
    <row r="561" spans="13:19" x14ac:dyDescent="0.25">
      <c r="M561">
        <v>38018.939630000001</v>
      </c>
      <c r="N561">
        <v>472.72167109999998</v>
      </c>
      <c r="O561">
        <v>588.10543719999998</v>
      </c>
      <c r="P561">
        <f t="shared" si="34"/>
        <v>545.29611117662</v>
      </c>
      <c r="Q561">
        <f t="shared" si="35"/>
        <v>0.69398978528609623</v>
      </c>
      <c r="R561">
        <f t="shared" si="32"/>
        <v>481.07277071616045</v>
      </c>
      <c r="S561">
        <f t="shared" si="33"/>
        <v>64.223340460459553</v>
      </c>
    </row>
    <row r="562" spans="13:19" x14ac:dyDescent="0.25">
      <c r="M562">
        <v>38904.514499999997</v>
      </c>
      <c r="N562">
        <v>476.12672179999998</v>
      </c>
      <c r="O562">
        <v>597.89198739999995</v>
      </c>
      <c r="P562">
        <f t="shared" si="34"/>
        <v>554.08550407299992</v>
      </c>
      <c r="Q562">
        <f t="shared" si="35"/>
        <v>0.69443878293792494</v>
      </c>
      <c r="R562">
        <f t="shared" si="32"/>
        <v>489.45275349403374</v>
      </c>
      <c r="S562">
        <f t="shared" si="33"/>
        <v>64.632750578966181</v>
      </c>
    </row>
    <row r="563" spans="13:19" x14ac:dyDescent="0.25">
      <c r="M563">
        <v>39810.717060000003</v>
      </c>
      <c r="N563">
        <v>479.56964190000002</v>
      </c>
      <c r="O563">
        <v>607.86045479999996</v>
      </c>
      <c r="P563">
        <f t="shared" si="34"/>
        <v>563.03358739043995</v>
      </c>
      <c r="Q563">
        <f t="shared" si="35"/>
        <v>0.69575147971360962</v>
      </c>
      <c r="R563">
        <f t="shared" si="32"/>
        <v>497.97871027338709</v>
      </c>
      <c r="S563">
        <f t="shared" si="33"/>
        <v>65.054877117052854</v>
      </c>
    </row>
    <row r="564" spans="13:19" x14ac:dyDescent="0.25">
      <c r="M564">
        <v>40738.027779999997</v>
      </c>
      <c r="N564">
        <v>483.04152349999998</v>
      </c>
      <c r="O564">
        <v>617.99717539999995</v>
      </c>
      <c r="P564">
        <f t="shared" si="34"/>
        <v>572.12615611972001</v>
      </c>
      <c r="Q564">
        <f t="shared" si="35"/>
        <v>0.69574999022597628</v>
      </c>
      <c r="R564">
        <f t="shared" si="32"/>
        <v>506.65318372956182</v>
      </c>
      <c r="S564">
        <f t="shared" si="33"/>
        <v>65.472972390158191</v>
      </c>
    </row>
    <row r="565" spans="13:19" x14ac:dyDescent="0.25">
      <c r="M565">
        <v>41686.938349999997</v>
      </c>
      <c r="N565">
        <v>486.54947970000001</v>
      </c>
      <c r="O565">
        <v>628.31781820000003</v>
      </c>
      <c r="P565">
        <f t="shared" si="34"/>
        <v>581.37832561790003</v>
      </c>
      <c r="Q565">
        <f t="shared" si="35"/>
        <v>0.69670337329144871</v>
      </c>
      <c r="R565">
        <f t="shared" si="32"/>
        <v>515.4787610949312</v>
      </c>
      <c r="S565">
        <f t="shared" si="33"/>
        <v>65.899564522968831</v>
      </c>
    </row>
    <row r="566" spans="13:19" x14ac:dyDescent="0.25">
      <c r="M566">
        <v>42657.951880000001</v>
      </c>
      <c r="N566">
        <v>490.09402979999999</v>
      </c>
      <c r="O566">
        <v>638.82567210000002</v>
      </c>
      <c r="P566">
        <f t="shared" si="34"/>
        <v>590.79281828312003</v>
      </c>
      <c r="Q566">
        <f t="shared" si="35"/>
        <v>0.697637059089802</v>
      </c>
      <c r="R566">
        <f t="shared" si="32"/>
        <v>524.45807436330847</v>
      </c>
      <c r="S566">
        <f t="shared" si="33"/>
        <v>66.334743919811558</v>
      </c>
    </row>
    <row r="567" spans="13:19" x14ac:dyDescent="0.25">
      <c r="M567">
        <v>43651.58322</v>
      </c>
      <c r="N567">
        <v>493.67254250000002</v>
      </c>
      <c r="O567">
        <v>649.51890200000003</v>
      </c>
      <c r="P567">
        <f t="shared" si="34"/>
        <v>600.36721929428006</v>
      </c>
      <c r="Q567">
        <f t="shared" si="35"/>
        <v>0.69817639331033565</v>
      </c>
      <c r="R567">
        <f t="shared" si="32"/>
        <v>533.59380157168857</v>
      </c>
      <c r="S567">
        <f t="shared" si="33"/>
        <v>66.773417722591489</v>
      </c>
    </row>
    <row r="568" spans="13:19" x14ac:dyDescent="0.25">
      <c r="M568">
        <v>44668.359219999998</v>
      </c>
      <c r="N568">
        <v>497.28768020000001</v>
      </c>
      <c r="O568">
        <v>660.40507160000004</v>
      </c>
      <c r="P568">
        <f t="shared" si="34"/>
        <v>610.10849911828006</v>
      </c>
      <c r="Q568">
        <f t="shared" si="35"/>
        <v>0.69901036481880763</v>
      </c>
      <c r="R568">
        <f t="shared" si="32"/>
        <v>542.88866747513157</v>
      </c>
      <c r="S568">
        <f t="shared" si="33"/>
        <v>67.219831643148495</v>
      </c>
    </row>
    <row r="569" spans="13:19" x14ac:dyDescent="0.25">
      <c r="M569">
        <v>45708.818959999997</v>
      </c>
      <c r="N569">
        <v>500.93891939999997</v>
      </c>
      <c r="O569">
        <v>671.48568139999998</v>
      </c>
      <c r="P569">
        <f t="shared" si="34"/>
        <v>620.01755125104</v>
      </c>
      <c r="Q569">
        <f t="shared" si="35"/>
        <v>0.69969086044377549</v>
      </c>
      <c r="R569">
        <f t="shared" si="32"/>
        <v>552.34544391022246</v>
      </c>
      <c r="S569">
        <f t="shared" si="33"/>
        <v>67.672107340817547</v>
      </c>
    </row>
    <row r="570" spans="13:19" x14ac:dyDescent="0.25">
      <c r="M570">
        <v>46773.514130000003</v>
      </c>
      <c r="N570">
        <v>504.62695280000003</v>
      </c>
      <c r="O570">
        <v>682.7650519</v>
      </c>
      <c r="P570">
        <f t="shared" si="34"/>
        <v>630.09807498962005</v>
      </c>
      <c r="Q570">
        <f t="shared" si="35"/>
        <v>0.70041692511053688</v>
      </c>
      <c r="R570">
        <f t="shared" si="32"/>
        <v>561.9669514811352</v>
      </c>
      <c r="S570">
        <f t="shared" si="33"/>
        <v>68.131123508484848</v>
      </c>
    </row>
    <row r="571" spans="13:19" x14ac:dyDescent="0.25">
      <c r="M571">
        <v>47863.009230000003</v>
      </c>
      <c r="N571">
        <v>508.35267900000002</v>
      </c>
      <c r="O571">
        <v>694.24745970000004</v>
      </c>
      <c r="P571">
        <f t="shared" si="34"/>
        <v>640.35371130702003</v>
      </c>
      <c r="Q571">
        <f t="shared" si="35"/>
        <v>0.70117781306708782</v>
      </c>
      <c r="R571">
        <f t="shared" si="32"/>
        <v>571.7560595583642</v>
      </c>
      <c r="S571">
        <f t="shared" si="33"/>
        <v>68.597651748655835</v>
      </c>
    </row>
    <row r="572" spans="13:19" x14ac:dyDescent="0.25">
      <c r="M572">
        <v>48977.881939999999</v>
      </c>
      <c r="N572">
        <v>512.11537480000004</v>
      </c>
      <c r="O572">
        <v>705.93452739999998</v>
      </c>
      <c r="P572">
        <f t="shared" si="34"/>
        <v>650.78543233556002</v>
      </c>
      <c r="Q572">
        <f t="shared" si="35"/>
        <v>0.70178918557880132</v>
      </c>
      <c r="R572">
        <f t="shared" si="32"/>
        <v>581.71568777453444</v>
      </c>
      <c r="S572">
        <f t="shared" si="33"/>
        <v>69.069744561025573</v>
      </c>
    </row>
    <row r="573" spans="13:19" x14ac:dyDescent="0.25">
      <c r="M573">
        <v>50118.723360000004</v>
      </c>
      <c r="N573">
        <v>515.91890130000002</v>
      </c>
      <c r="O573">
        <v>717.83695669999997</v>
      </c>
      <c r="P573">
        <f t="shared" si="34"/>
        <v>661.40327419663993</v>
      </c>
      <c r="Q573">
        <f t="shared" si="35"/>
        <v>0.70285177380026398</v>
      </c>
      <c r="R573">
        <f t="shared" si="32"/>
        <v>591.8488063001297</v>
      </c>
      <c r="S573">
        <f t="shared" si="33"/>
        <v>69.554467896510232</v>
      </c>
    </row>
    <row r="574" spans="13:19" x14ac:dyDescent="0.25">
      <c r="M574">
        <v>51286.138400000003</v>
      </c>
      <c r="N574">
        <v>519.75989140000001</v>
      </c>
      <c r="O574">
        <v>729.95017970000004</v>
      </c>
      <c r="P574">
        <f t="shared" si="34"/>
        <v>672.20198786160006</v>
      </c>
      <c r="Q574">
        <f t="shared" si="35"/>
        <v>0.70334519208244384</v>
      </c>
      <c r="R574">
        <f t="shared" si="32"/>
        <v>602.1584374128048</v>
      </c>
      <c r="S574">
        <f t="shared" si="33"/>
        <v>70.043550448795258</v>
      </c>
    </row>
    <row r="575" spans="13:19" x14ac:dyDescent="0.25">
      <c r="M575">
        <v>52480.746019999999</v>
      </c>
      <c r="N575">
        <v>523.64111260000004</v>
      </c>
      <c r="O575">
        <v>742.28412879999996</v>
      </c>
      <c r="P575">
        <f t="shared" si="34"/>
        <v>683.19080878147997</v>
      </c>
      <c r="Q575">
        <f t="shared" si="35"/>
        <v>0.70422225824653129</v>
      </c>
      <c r="R575">
        <f t="shared" si="32"/>
        <v>612.64765568152461</v>
      </c>
      <c r="S575">
        <f t="shared" si="33"/>
        <v>70.543153099955362</v>
      </c>
    </row>
    <row r="576" spans="13:19" x14ac:dyDescent="0.25">
      <c r="M576">
        <v>53703.179640000002</v>
      </c>
      <c r="N576">
        <v>527.56165229999999</v>
      </c>
      <c r="O576">
        <v>754.83820630000002</v>
      </c>
      <c r="P576">
        <f t="shared" si="34"/>
        <v>694.36842602536001</v>
      </c>
      <c r="Q576">
        <f t="shared" si="35"/>
        <v>0.70479495533863434</v>
      </c>
      <c r="R576">
        <f t="shared" si="32"/>
        <v>623.3195896057623</v>
      </c>
      <c r="S576">
        <f t="shared" si="33"/>
        <v>71.048836419597706</v>
      </c>
    </row>
    <row r="577" spans="13:19" x14ac:dyDescent="0.25">
      <c r="M577">
        <v>54954.087390000001</v>
      </c>
      <c r="N577">
        <v>531.52272700000003</v>
      </c>
      <c r="O577">
        <v>767.61886159999995</v>
      </c>
      <c r="P577">
        <f t="shared" si="34"/>
        <v>705.74055919885996</v>
      </c>
      <c r="Q577">
        <f t="shared" si="35"/>
        <v>0.70551126309804069</v>
      </c>
      <c r="R577">
        <f t="shared" si="32"/>
        <v>634.17742179497964</v>
      </c>
      <c r="S577">
        <f t="shared" si="33"/>
        <v>71.563137403880319</v>
      </c>
    </row>
    <row r="578" spans="13:19" x14ac:dyDescent="0.25">
      <c r="M578">
        <v>56234.132519999999</v>
      </c>
      <c r="N578">
        <v>535.52852789999997</v>
      </c>
      <c r="O578">
        <v>780.63802999999996</v>
      </c>
      <c r="P578">
        <f t="shared" si="34"/>
        <v>717.31839678247991</v>
      </c>
      <c r="Q578">
        <f t="shared" si="35"/>
        <v>0.70668919432054911</v>
      </c>
      <c r="R578">
        <f t="shared" si="32"/>
        <v>645.22439049968818</v>
      </c>
      <c r="S578">
        <f t="shared" si="33"/>
        <v>72.094006282791725</v>
      </c>
    </row>
    <row r="579" spans="13:19" x14ac:dyDescent="0.25">
      <c r="M579">
        <v>57543.993730000002</v>
      </c>
      <c r="N579">
        <v>539.57569460000002</v>
      </c>
      <c r="O579">
        <v>793.89091699999994</v>
      </c>
      <c r="P579">
        <f t="shared" si="34"/>
        <v>729.0963800600199</v>
      </c>
      <c r="Q579">
        <f t="shared" si="35"/>
        <v>0.70729728498839572</v>
      </c>
      <c r="R579">
        <f t="shared" ref="R579:R603" si="36">1/15*$B$29*$B$27*$B$24*($B$28/$B$27)^0.75*1.55377397*M579^0.75</f>
        <v>656.46379038621831</v>
      </c>
      <c r="S579">
        <f t="shared" si="33"/>
        <v>72.63258967380159</v>
      </c>
    </row>
    <row r="580" spans="13:19" x14ac:dyDescent="0.25">
      <c r="M580">
        <v>58884.365539999999</v>
      </c>
      <c r="N580">
        <v>543.66333380000003</v>
      </c>
      <c r="O580">
        <v>807.3799004</v>
      </c>
      <c r="P580">
        <f t="shared" si="34"/>
        <v>741.07610480196001</v>
      </c>
      <c r="Q580">
        <f t="shared" si="35"/>
        <v>0.70778681106898367</v>
      </c>
      <c r="R580">
        <f t="shared" si="36"/>
        <v>667.89897360538976</v>
      </c>
      <c r="S580">
        <f t="shared" ref="S580:S603" si="37">P580-R580</f>
        <v>73.177131196570258</v>
      </c>
    </row>
    <row r="581" spans="13:19" x14ac:dyDescent="0.25">
      <c r="M581">
        <v>60255.958610000001</v>
      </c>
      <c r="N581">
        <v>547.79696569999999</v>
      </c>
      <c r="O581">
        <v>821.11902750000002</v>
      </c>
      <c r="P581">
        <f t="shared" ref="P581:P603" si="38">O581-$B$8*M581</f>
        <v>753.27081810514005</v>
      </c>
      <c r="Q581">
        <f t="shared" ref="Q581:Q603" si="39">(LN(P581)-LN(P580))/(LN(M581)-LN(M580))</f>
        <v>0.70883329582997612</v>
      </c>
      <c r="R581">
        <f t="shared" si="36"/>
        <v>679.53335038152136</v>
      </c>
      <c r="S581">
        <f t="shared" si="37"/>
        <v>73.737467723618693</v>
      </c>
    </row>
    <row r="582" spans="13:19" x14ac:dyDescent="0.25">
      <c r="M582">
        <v>61659.500189999999</v>
      </c>
      <c r="N582">
        <v>551.97529010000005</v>
      </c>
      <c r="O582">
        <v>835.10859860000005</v>
      </c>
      <c r="P582">
        <f t="shared" si="38"/>
        <v>765.68000138605998</v>
      </c>
      <c r="Q582">
        <f t="shared" si="39"/>
        <v>0.70961609170770457</v>
      </c>
      <c r="R582">
        <f t="shared" si="36"/>
        <v>691.37039065407635</v>
      </c>
      <c r="S582">
        <f t="shared" si="37"/>
        <v>74.309610731983639</v>
      </c>
    </row>
    <row r="583" spans="13:19" x14ac:dyDescent="0.25">
      <c r="M583">
        <v>63095.734450000004</v>
      </c>
      <c r="N583">
        <v>556.20069100000001</v>
      </c>
      <c r="O583">
        <v>849.357527</v>
      </c>
      <c r="P583">
        <f t="shared" si="38"/>
        <v>778.31173000929994</v>
      </c>
      <c r="Q583">
        <f t="shared" si="39"/>
        <v>0.71062717929376651</v>
      </c>
      <c r="R583">
        <f t="shared" si="36"/>
        <v>703.41362463891392</v>
      </c>
      <c r="S583">
        <f t="shared" si="37"/>
        <v>74.89810537038602</v>
      </c>
    </row>
    <row r="584" spans="13:19" x14ac:dyDescent="0.25">
      <c r="M584">
        <v>64565.422899999998</v>
      </c>
      <c r="N584">
        <v>560.46515309999995</v>
      </c>
      <c r="O584">
        <v>863.85171539999999</v>
      </c>
      <c r="P584">
        <f t="shared" si="38"/>
        <v>791.15104921459999</v>
      </c>
      <c r="Q584">
        <f t="shared" si="39"/>
        <v>0.71058326098688995</v>
      </c>
      <c r="R584">
        <f t="shared" si="36"/>
        <v>715.66664409726513</v>
      </c>
      <c r="S584">
        <f t="shared" si="37"/>
        <v>75.484405117334859</v>
      </c>
    </row>
    <row r="585" spans="13:19" x14ac:dyDescent="0.25">
      <c r="M585">
        <v>66069.344800000006</v>
      </c>
      <c r="N585">
        <v>564.78556709999998</v>
      </c>
      <c r="O585">
        <v>878.63086999999996</v>
      </c>
      <c r="P585">
        <f t="shared" si="38"/>
        <v>804.2367877552</v>
      </c>
      <c r="Q585">
        <f t="shared" si="39"/>
        <v>0.71245265239691757</v>
      </c>
      <c r="R585">
        <f t="shared" si="36"/>
        <v>728.13310345707464</v>
      </c>
      <c r="S585">
        <f t="shared" si="37"/>
        <v>76.103684298125359</v>
      </c>
    </row>
    <row r="586" spans="13:19" x14ac:dyDescent="0.25">
      <c r="M586">
        <v>67608.29754</v>
      </c>
      <c r="N586">
        <v>569.14655789999995</v>
      </c>
      <c r="O586">
        <v>893.66430739999998</v>
      </c>
      <c r="P586">
        <f t="shared" si="38"/>
        <v>817.53736436995996</v>
      </c>
      <c r="Q586">
        <f t="shared" si="39"/>
        <v>0.71236756719308558</v>
      </c>
      <c r="R586">
        <f t="shared" si="36"/>
        <v>740.81672062738892</v>
      </c>
      <c r="S586">
        <f t="shared" si="37"/>
        <v>76.720643742571042</v>
      </c>
    </row>
    <row r="587" spans="13:19" x14ac:dyDescent="0.25">
      <c r="M587">
        <v>69183.097089999996</v>
      </c>
      <c r="N587">
        <v>573.55854520000003</v>
      </c>
      <c r="O587">
        <v>908.97924479999995</v>
      </c>
      <c r="P587">
        <f t="shared" si="38"/>
        <v>831.0790774766599</v>
      </c>
      <c r="Q587">
        <f t="shared" si="39"/>
        <v>0.71347384494725974</v>
      </c>
      <c r="R587">
        <f t="shared" si="36"/>
        <v>753.72127833453646</v>
      </c>
      <c r="S587">
        <f t="shared" si="37"/>
        <v>77.35779914212344</v>
      </c>
    </row>
    <row r="588" spans="13:19" x14ac:dyDescent="0.25">
      <c r="M588">
        <v>70794.578439999997</v>
      </c>
      <c r="N588">
        <v>578.02477869999996</v>
      </c>
      <c r="O588">
        <v>924.58613649999995</v>
      </c>
      <c r="P588">
        <f t="shared" si="38"/>
        <v>844.87144117655998</v>
      </c>
      <c r="Q588">
        <f t="shared" si="39"/>
        <v>0.71482810477744319</v>
      </c>
      <c r="R588">
        <f t="shared" si="36"/>
        <v>766.85062530858738</v>
      </c>
      <c r="S588">
        <f t="shared" si="37"/>
        <v>78.020815867972601</v>
      </c>
    </row>
    <row r="589" spans="13:19" x14ac:dyDescent="0.25">
      <c r="M589">
        <v>72443.596009999994</v>
      </c>
      <c r="N589">
        <v>582.53386599999999</v>
      </c>
      <c r="O589">
        <v>940.46232229999998</v>
      </c>
      <c r="P589">
        <f t="shared" si="38"/>
        <v>858.89083319274005</v>
      </c>
      <c r="Q589">
        <f t="shared" si="39"/>
        <v>0.7147337513867672</v>
      </c>
      <c r="R589">
        <f t="shared" si="36"/>
        <v>780.20867716375506</v>
      </c>
      <c r="S589">
        <f t="shared" si="37"/>
        <v>78.682156028984991</v>
      </c>
    </row>
    <row r="590" spans="13:19" x14ac:dyDescent="0.25">
      <c r="M590">
        <v>74131.024130000005</v>
      </c>
      <c r="N590">
        <v>587.09908170000006</v>
      </c>
      <c r="O590">
        <v>956.64082189999999</v>
      </c>
      <c r="P590">
        <f t="shared" si="38"/>
        <v>873.16928872962001</v>
      </c>
      <c r="Q590">
        <f t="shared" si="39"/>
        <v>0.71604846226173813</v>
      </c>
      <c r="R590">
        <f t="shared" si="36"/>
        <v>793.79941778726527</v>
      </c>
      <c r="S590">
        <f t="shared" si="37"/>
        <v>79.369870942354737</v>
      </c>
    </row>
    <row r="591" spans="13:19" x14ac:dyDescent="0.25">
      <c r="M591">
        <v>75857.757500000007</v>
      </c>
      <c r="N591">
        <v>591.71568200000002</v>
      </c>
      <c r="O591">
        <v>973.11621549999995</v>
      </c>
      <c r="P591">
        <f t="shared" si="38"/>
        <v>887.70038055499992</v>
      </c>
      <c r="Q591">
        <f t="shared" si="39"/>
        <v>0.7167953852368375</v>
      </c>
      <c r="R591">
        <f t="shared" si="36"/>
        <v>807.6269004971</v>
      </c>
      <c r="S591">
        <f t="shared" si="37"/>
        <v>80.073480057899928</v>
      </c>
    </row>
    <row r="592" spans="13:19" x14ac:dyDescent="0.25">
      <c r="M592">
        <v>77624.711660000001</v>
      </c>
      <c r="N592">
        <v>596.38369560000001</v>
      </c>
      <c r="O592">
        <v>989.89049290000003</v>
      </c>
      <c r="P592">
        <f t="shared" si="38"/>
        <v>902.48506757083999</v>
      </c>
      <c r="Q592">
        <f t="shared" si="39"/>
        <v>0.71736187815659602</v>
      </c>
      <c r="R592">
        <f t="shared" si="36"/>
        <v>821.69524921509571</v>
      </c>
      <c r="S592">
        <f t="shared" si="37"/>
        <v>80.789818355744274</v>
      </c>
    </row>
    <row r="593" spans="13:19" x14ac:dyDescent="0.25">
      <c r="M593">
        <v>79432.823470000003</v>
      </c>
      <c r="N593">
        <v>601.10857720000001</v>
      </c>
      <c r="O593">
        <v>1006.979151</v>
      </c>
      <c r="P593">
        <f t="shared" si="38"/>
        <v>917.53779177278</v>
      </c>
      <c r="Q593">
        <f t="shared" si="39"/>
        <v>0.71839362753569125</v>
      </c>
      <c r="R593">
        <f t="shared" si="36"/>
        <v>836.00865965404648</v>
      </c>
      <c r="S593">
        <f t="shared" si="37"/>
        <v>81.529132118733514</v>
      </c>
    </row>
    <row r="594" spans="13:19" x14ac:dyDescent="0.25">
      <c r="M594">
        <v>81283.051619999998</v>
      </c>
      <c r="N594">
        <v>605.88805590000004</v>
      </c>
      <c r="O594">
        <v>1024.3820800000001</v>
      </c>
      <c r="P594">
        <f t="shared" si="38"/>
        <v>932.85736387588008</v>
      </c>
      <c r="Q594">
        <f t="shared" si="39"/>
        <v>0.7191283012695403</v>
      </c>
      <c r="R594">
        <f t="shared" si="36"/>
        <v>850.57140067439252</v>
      </c>
      <c r="S594">
        <f t="shared" si="37"/>
        <v>82.285963201487561</v>
      </c>
    </row>
    <row r="595" spans="13:19" x14ac:dyDescent="0.25">
      <c r="M595">
        <v>83176.377110000001</v>
      </c>
      <c r="N595">
        <v>610.72849789999998</v>
      </c>
      <c r="O595">
        <v>1042.117227</v>
      </c>
      <c r="P595">
        <f t="shared" si="38"/>
        <v>948.46062637413991</v>
      </c>
      <c r="Q595">
        <f t="shared" si="39"/>
        <v>0.72040625077713061</v>
      </c>
      <c r="R595">
        <f t="shared" si="36"/>
        <v>865.38781533473889</v>
      </c>
      <c r="S595">
        <f t="shared" si="37"/>
        <v>83.072811039401017</v>
      </c>
    </row>
    <row r="596" spans="13:19" x14ac:dyDescent="0.25">
      <c r="M596">
        <v>85113.803820000001</v>
      </c>
      <c r="N596">
        <v>615.62186039999995</v>
      </c>
      <c r="O596">
        <v>1060.1680180000001</v>
      </c>
      <c r="P596">
        <f t="shared" si="38"/>
        <v>964.32987489868003</v>
      </c>
      <c r="Q596">
        <f t="shared" si="39"/>
        <v>0.72063147446718501</v>
      </c>
      <c r="R596">
        <f t="shared" si="36"/>
        <v>880.46232257856502</v>
      </c>
      <c r="S596">
        <f t="shared" si="37"/>
        <v>83.86755232011501</v>
      </c>
    </row>
    <row r="597" spans="13:19" x14ac:dyDescent="0.25">
      <c r="M597">
        <v>87096.358999999997</v>
      </c>
      <c r="N597">
        <v>620.57452369999999</v>
      </c>
      <c r="O597">
        <v>1078.5550270000001</v>
      </c>
      <c r="P597">
        <f t="shared" si="38"/>
        <v>980.48452676600016</v>
      </c>
      <c r="Q597">
        <f t="shared" si="39"/>
        <v>0.72151229534949879</v>
      </c>
      <c r="R597">
        <f t="shared" si="36"/>
        <v>895.79941821954083</v>
      </c>
      <c r="S597">
        <f t="shared" si="37"/>
        <v>84.685108546459333</v>
      </c>
    </row>
    <row r="598" spans="13:19" x14ac:dyDescent="0.25">
      <c r="M598">
        <v>89125.093810000006</v>
      </c>
      <c r="N598">
        <v>625.58861200000001</v>
      </c>
      <c r="O598">
        <v>1097.2850109999999</v>
      </c>
      <c r="P598">
        <f t="shared" si="38"/>
        <v>996.93015536993994</v>
      </c>
      <c r="Q598">
        <f t="shared" si="39"/>
        <v>0.72239884982870628</v>
      </c>
      <c r="R598">
        <f t="shared" si="36"/>
        <v>911.40367624953092</v>
      </c>
      <c r="S598">
        <f t="shared" si="37"/>
        <v>85.526479120409022</v>
      </c>
    </row>
    <row r="599" spans="13:19" x14ac:dyDescent="0.25">
      <c r="M599">
        <v>91201.083939999997</v>
      </c>
      <c r="N599">
        <v>630.66309360000002</v>
      </c>
      <c r="O599">
        <v>1116.360921</v>
      </c>
      <c r="P599">
        <f t="shared" si="38"/>
        <v>1013.6685004835599</v>
      </c>
      <c r="Q599">
        <f t="shared" si="39"/>
        <v>0.72312182403711145</v>
      </c>
      <c r="R599">
        <f t="shared" si="36"/>
        <v>927.27975068442493</v>
      </c>
      <c r="S599">
        <f t="shared" si="37"/>
        <v>86.388749799134985</v>
      </c>
    </row>
    <row r="600" spans="13:19" x14ac:dyDescent="0.25">
      <c r="M600">
        <v>93325.430080000006</v>
      </c>
      <c r="N600">
        <v>635.80224940000005</v>
      </c>
      <c r="O600">
        <v>1135.7944600000001</v>
      </c>
      <c r="P600">
        <f t="shared" si="38"/>
        <v>1030.7100257299201</v>
      </c>
      <c r="Q600">
        <f t="shared" si="39"/>
        <v>0.72405493661459552</v>
      </c>
      <c r="R600">
        <f t="shared" si="36"/>
        <v>943.43237618153137</v>
      </c>
      <c r="S600">
        <f t="shared" si="37"/>
        <v>87.277649548388695</v>
      </c>
    </row>
    <row r="601" spans="13:19" x14ac:dyDescent="0.25">
      <c r="M601">
        <v>95499.258600000001</v>
      </c>
      <c r="N601">
        <v>641.00900009999998</v>
      </c>
      <c r="O601">
        <v>1155.5973300000001</v>
      </c>
      <c r="P601">
        <f t="shared" si="38"/>
        <v>1048.0651648164001</v>
      </c>
      <c r="Q601">
        <f t="shared" si="39"/>
        <v>0.7251785865578011</v>
      </c>
      <c r="R601">
        <f t="shared" si="36"/>
        <v>959.86637019039449</v>
      </c>
      <c r="S601">
        <f t="shared" si="37"/>
        <v>88.198794626005565</v>
      </c>
    </row>
    <row r="602" spans="13:19" x14ac:dyDescent="0.25">
      <c r="M602">
        <v>97723.722099999999</v>
      </c>
      <c r="N602">
        <v>646.27688890000002</v>
      </c>
      <c r="O602">
        <v>1175.7595349999999</v>
      </c>
      <c r="P602">
        <f t="shared" si="38"/>
        <v>1065.7226239153999</v>
      </c>
      <c r="Q602">
        <f t="shared" si="39"/>
        <v>0.72558990530791967</v>
      </c>
      <c r="R602">
        <f t="shared" si="36"/>
        <v>976.58663402674949</v>
      </c>
      <c r="S602">
        <f t="shared" si="37"/>
        <v>89.135989888650442</v>
      </c>
    </row>
    <row r="603" spans="13:19" x14ac:dyDescent="0.25">
      <c r="M603">
        <v>100000</v>
      </c>
      <c r="N603">
        <v>651.61440400000004</v>
      </c>
      <c r="O603">
        <v>1196.3021200000001</v>
      </c>
      <c r="P603">
        <f t="shared" si="38"/>
        <v>1083.7021200000001</v>
      </c>
      <c r="Q603">
        <f t="shared" si="39"/>
        <v>0.72657375879677377</v>
      </c>
      <c r="R603">
        <f t="shared" si="36"/>
        <v>993.59815417824871</v>
      </c>
      <c r="S603">
        <f t="shared" si="37"/>
        <v>90.103965821751444</v>
      </c>
    </row>
    <row r="604" spans="13:19" x14ac:dyDescent="0.25">
      <c r="S604">
        <f>SUM(S601:S603)</f>
        <v>267.43875033640745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7C1B0-E465-4139-8CF6-171C13039722}">
  <dimension ref="A1:O603"/>
  <sheetViews>
    <sheetView tabSelected="1" workbookViewId="0">
      <selection activeCell="C13" sqref="C13"/>
    </sheetView>
  </sheetViews>
  <sheetFormatPr defaultRowHeight="15" x14ac:dyDescent="0.25"/>
  <cols>
    <col min="2" max="2" width="9.28515625" customWidth="1"/>
  </cols>
  <sheetData>
    <row r="1" spans="1:15" x14ac:dyDescent="0.25">
      <c r="A1" t="s">
        <v>0</v>
      </c>
      <c r="M1" t="s">
        <v>4</v>
      </c>
    </row>
    <row r="2" spans="1:15" x14ac:dyDescent="0.25">
      <c r="A2" t="s">
        <v>1</v>
      </c>
      <c r="B2" s="2">
        <v>298.14999999999998</v>
      </c>
      <c r="C2" t="s">
        <v>2</v>
      </c>
      <c r="M2" s="3" t="s">
        <v>6</v>
      </c>
      <c r="N2" t="s">
        <v>7</v>
      </c>
      <c r="O2" t="s">
        <v>8</v>
      </c>
    </row>
    <row r="3" spans="1:15" x14ac:dyDescent="0.25">
      <c r="A3" t="s">
        <v>9</v>
      </c>
      <c r="B3" s="2">
        <v>0.192</v>
      </c>
      <c r="C3" t="s">
        <v>10</v>
      </c>
      <c r="M3">
        <v>0.1</v>
      </c>
      <c r="N3">
        <v>0.27213900000000002</v>
      </c>
      <c r="O3">
        <v>5.3494700000000002</v>
      </c>
    </row>
    <row r="4" spans="1:15" x14ac:dyDescent="0.25">
      <c r="A4" t="s">
        <v>11</v>
      </c>
      <c r="B4" s="2">
        <v>350</v>
      </c>
      <c r="C4" t="s">
        <v>12</v>
      </c>
      <c r="M4">
        <v>0.102329299</v>
      </c>
      <c r="N4">
        <v>0.28414084000000001</v>
      </c>
      <c r="O4">
        <v>5.465325354</v>
      </c>
    </row>
    <row r="5" spans="1:15" x14ac:dyDescent="0.25">
      <c r="A5" s="1" t="s">
        <v>15</v>
      </c>
      <c r="B5" s="2">
        <v>1115</v>
      </c>
      <c r="C5" t="s">
        <v>16</v>
      </c>
      <c r="M5">
        <v>0.10471285499999999</v>
      </c>
      <c r="N5">
        <v>0.29645623500000001</v>
      </c>
      <c r="O5">
        <v>5.5838757699999997</v>
      </c>
    </row>
    <row r="6" spans="1:15" x14ac:dyDescent="0.25">
      <c r="A6" s="1" t="s">
        <v>3</v>
      </c>
      <c r="B6">
        <f>B3*B4/B5</f>
        <v>6.0269058295964129E-2</v>
      </c>
      <c r="C6" t="s">
        <v>17</v>
      </c>
      <c r="M6">
        <v>0.10715193100000001</v>
      </c>
      <c r="N6">
        <v>0.30913024300000003</v>
      </c>
      <c r="O6">
        <v>5.7051800779999997</v>
      </c>
    </row>
    <row r="7" spans="1:15" x14ac:dyDescent="0.25">
      <c r="A7" s="1" t="s">
        <v>3</v>
      </c>
      <c r="B7" s="2">
        <v>8.9399999999999993E-2</v>
      </c>
      <c r="C7" t="s">
        <v>18</v>
      </c>
      <c r="M7">
        <v>0.10964781999999999</v>
      </c>
      <c r="N7">
        <v>0.32221333699999999</v>
      </c>
      <c r="O7">
        <v>5.8292980180000002</v>
      </c>
    </row>
    <row r="8" spans="1:15" x14ac:dyDescent="0.25">
      <c r="A8" t="s">
        <v>13</v>
      </c>
      <c r="B8" s="2">
        <v>1.126E-3</v>
      </c>
      <c r="C8" t="s">
        <v>5</v>
      </c>
      <c r="M8">
        <v>0.11220184499999999</v>
      </c>
      <c r="N8">
        <v>0.33576192199999999</v>
      </c>
      <c r="O8">
        <v>5.9562902270000002</v>
      </c>
    </row>
    <row r="9" spans="1:15" x14ac:dyDescent="0.25">
      <c r="A9" t="s">
        <v>14</v>
      </c>
      <c r="B9" s="2">
        <v>52.87</v>
      </c>
      <c r="C9" t="s">
        <v>5</v>
      </c>
      <c r="M9">
        <v>0.114815362</v>
      </c>
      <c r="N9">
        <v>0.34983889299999998</v>
      </c>
      <c r="O9">
        <v>6.0862182120000003</v>
      </c>
    </row>
    <row r="10" spans="1:15" x14ac:dyDescent="0.25">
      <c r="B10" s="4"/>
      <c r="M10">
        <v>0.117489755</v>
      </c>
      <c r="N10">
        <v>0.36451424700000001</v>
      </c>
      <c r="O10">
        <v>6.2191443230000001</v>
      </c>
    </row>
    <row r="11" spans="1:15" x14ac:dyDescent="0.25">
      <c r="A11" t="s">
        <v>19</v>
      </c>
      <c r="M11">
        <v>0.120226443</v>
      </c>
      <c r="N11">
        <v>0.37986573499999998</v>
      </c>
      <c r="O11">
        <v>6.3551317230000004</v>
      </c>
    </row>
    <row r="12" spans="1:15" x14ac:dyDescent="0.25">
      <c r="A12" t="s">
        <v>20</v>
      </c>
      <c r="B12" s="2">
        <v>149.7967917</v>
      </c>
      <c r="C12" t="s">
        <v>22</v>
      </c>
      <c r="M12">
        <v>0.12302687700000001</v>
      </c>
      <c r="N12">
        <v>0.395979582</v>
      </c>
      <c r="O12">
        <v>6.4942443479999996</v>
      </c>
    </row>
    <row r="13" spans="1:15" x14ac:dyDescent="0.25">
      <c r="A13" t="s">
        <v>21</v>
      </c>
      <c r="B13" s="2">
        <v>26.192952779999999</v>
      </c>
      <c r="C13" t="s">
        <v>22</v>
      </c>
      <c r="M13">
        <v>0.125892541</v>
      </c>
      <c r="N13">
        <v>0.41295125500000002</v>
      </c>
      <c r="O13">
        <v>6.636546869</v>
      </c>
    </row>
    <row r="14" spans="1:15" x14ac:dyDescent="0.25">
      <c r="A14" t="s">
        <v>27</v>
      </c>
      <c r="B14">
        <f>B12/B13</f>
        <v>5.7189730748638414</v>
      </c>
      <c r="M14">
        <v>0.12882495499999999</v>
      </c>
      <c r="N14">
        <v>0.43087186999999999</v>
      </c>
      <c r="O14">
        <v>6.7821072359999999</v>
      </c>
    </row>
    <row r="15" spans="1:15" x14ac:dyDescent="0.25">
      <c r="A15" s="1" t="s">
        <v>23</v>
      </c>
      <c r="B15" s="2">
        <v>2.3988329190000002</v>
      </c>
      <c r="C15" t="s">
        <v>24</v>
      </c>
      <c r="M15">
        <v>0.131825674</v>
      </c>
      <c r="N15">
        <v>0.44978175599999998</v>
      </c>
      <c r="O15">
        <v>6.9310051479999997</v>
      </c>
    </row>
    <row r="16" spans="1:15" x14ac:dyDescent="0.25">
      <c r="A16" s="1" t="s">
        <v>25</v>
      </c>
      <c r="B16">
        <f>1/B15</f>
        <v>0.41686938347372243</v>
      </c>
      <c r="C16" t="s">
        <v>26</v>
      </c>
      <c r="M16">
        <v>0.134896288</v>
      </c>
      <c r="N16">
        <v>0.46970703499999999</v>
      </c>
      <c r="O16">
        <v>7.0833255839999998</v>
      </c>
    </row>
    <row r="17" spans="1:15" x14ac:dyDescent="0.25">
      <c r="M17">
        <v>0.13803842599999999</v>
      </c>
      <c r="N17">
        <v>0.49067287199999998</v>
      </c>
      <c r="O17">
        <v>7.2391565389999997</v>
      </c>
    </row>
    <row r="18" spans="1:15" x14ac:dyDescent="0.25">
      <c r="A18" t="s">
        <v>28</v>
      </c>
      <c r="M18">
        <v>0.14125375400000001</v>
      </c>
      <c r="N18">
        <v>0.51270326200000005</v>
      </c>
      <c r="O18">
        <v>7.3985891930000003</v>
      </c>
    </row>
    <row r="19" spans="1:15" x14ac:dyDescent="0.25">
      <c r="A19" t="s">
        <v>29</v>
      </c>
      <c r="B19">
        <f>MAX(B12*(4.25/B14+0.625),B12*1.1)</f>
        <v>204.9430441275</v>
      </c>
      <c r="C19" t="s">
        <v>22</v>
      </c>
      <c r="M19">
        <v>0.14454397699999999</v>
      </c>
      <c r="N19">
        <v>0.53582078600000005</v>
      </c>
      <c r="O19">
        <v>7.5617180949999998</v>
      </c>
    </row>
    <row r="20" spans="1:15" x14ac:dyDescent="0.25">
      <c r="M20">
        <v>0.14791083899999999</v>
      </c>
      <c r="N20">
        <v>0.56004634799999997</v>
      </c>
      <c r="O20">
        <v>7.7286413520000004</v>
      </c>
    </row>
    <row r="21" spans="1:15" x14ac:dyDescent="0.25">
      <c r="A21" t="s">
        <v>60</v>
      </c>
      <c r="M21">
        <v>0.15135612500000001</v>
      </c>
      <c r="N21">
        <v>0.58539887800000001</v>
      </c>
      <c r="O21">
        <v>7.8994608409999998</v>
      </c>
    </row>
    <row r="22" spans="1:15" x14ac:dyDescent="0.25">
      <c r="A22" t="s">
        <v>31</v>
      </c>
      <c r="B22" s="2">
        <f>4*10^-9</f>
        <v>4.0000000000000002E-9</v>
      </c>
      <c r="C22" t="s">
        <v>32</v>
      </c>
      <c r="M22">
        <v>0.154881662</v>
      </c>
      <c r="N22">
        <v>0.61189501099999999</v>
      </c>
      <c r="O22">
        <v>8.0742824340000006</v>
      </c>
    </row>
    <row r="23" spans="1:15" x14ac:dyDescent="0.25">
      <c r="A23" t="s">
        <v>33</v>
      </c>
      <c r="B23" s="4">
        <f>B25*10^-9</f>
        <v>1.3560425877142373E-7</v>
      </c>
      <c r="C23" t="s">
        <v>32</v>
      </c>
      <c r="M23">
        <v>0.15848931899999999</v>
      </c>
      <c r="N23">
        <v>0.63954873300000004</v>
      </c>
      <c r="O23">
        <v>8.2532162309999997</v>
      </c>
    </row>
    <row r="24" spans="1:15" x14ac:dyDescent="0.25">
      <c r="A24" t="s">
        <v>34</v>
      </c>
      <c r="B24" s="2">
        <f>B26*10^-9</f>
        <v>8.5000000000000007E-8</v>
      </c>
      <c r="C24" t="s">
        <v>32</v>
      </c>
      <c r="M24">
        <v>0.16218100999999999</v>
      </c>
      <c r="N24">
        <v>0.66838322400000005</v>
      </c>
      <c r="O24">
        <v>8.4363634059999999</v>
      </c>
    </row>
    <row r="25" spans="1:15" x14ac:dyDescent="0.25">
      <c r="A25" t="s">
        <v>33</v>
      </c>
      <c r="B25" s="5">
        <v>135.60425877142373</v>
      </c>
      <c r="C25" t="s">
        <v>53</v>
      </c>
      <c r="D25" t="s">
        <v>50</v>
      </c>
      <c r="M25">
        <v>0.16595869099999999</v>
      </c>
      <c r="N25">
        <v>0.69847062199999999</v>
      </c>
      <c r="O25">
        <v>8.6237724030000003</v>
      </c>
    </row>
    <row r="26" spans="1:15" x14ac:dyDescent="0.25">
      <c r="A26" s="10" t="s">
        <v>34</v>
      </c>
      <c r="B26" s="14">
        <v>85</v>
      </c>
      <c r="C26" s="12" t="s">
        <v>53</v>
      </c>
      <c r="M26">
        <v>0.169824365</v>
      </c>
      <c r="N26">
        <v>0.729901358</v>
      </c>
      <c r="O26">
        <v>8.8154723480000001</v>
      </c>
    </row>
    <row r="27" spans="1:15" x14ac:dyDescent="0.25">
      <c r="A27" s="1" t="s">
        <v>35</v>
      </c>
      <c r="B27">
        <f>B31*B2*B24</f>
        <v>3.4972995000000005E-28</v>
      </c>
      <c r="C27" t="s">
        <v>39</v>
      </c>
      <c r="M27">
        <v>0.173780083</v>
      </c>
      <c r="N27">
        <v>0.76277327500000003</v>
      </c>
      <c r="O27">
        <v>9.0114847400000002</v>
      </c>
    </row>
    <row r="28" spans="1:15" x14ac:dyDescent="0.25">
      <c r="A28" t="s">
        <v>36</v>
      </c>
      <c r="B28">
        <f>4*PI()*B8/LN(0.6*B23^0.6*B24^0.4/B22)</f>
        <v>5.0073637511941146E-3</v>
      </c>
      <c r="C28" t="s">
        <v>38</v>
      </c>
      <c r="M28">
        <v>0.17782794099999999</v>
      </c>
      <c r="N28">
        <v>0.79719222599999995</v>
      </c>
      <c r="O28">
        <v>9.2118225200000001</v>
      </c>
    </row>
    <row r="29" spans="1:15" x14ac:dyDescent="0.25">
      <c r="A29" s="1" t="s">
        <v>15</v>
      </c>
      <c r="B29">
        <f>B30/((PI()/4)*B22^2)</f>
        <v>7114225956207721</v>
      </c>
      <c r="C29" t="s">
        <v>37</v>
      </c>
      <c r="M29">
        <v>0.181970086</v>
      </c>
      <c r="N29">
        <v>0.83327271700000005</v>
      </c>
      <c r="O29">
        <v>9.4164890640000003</v>
      </c>
    </row>
    <row r="30" spans="1:15" x14ac:dyDescent="0.25">
      <c r="A30" s="6" t="s">
        <v>3</v>
      </c>
      <c r="B30">
        <f>B7</f>
        <v>8.9399999999999993E-2</v>
      </c>
      <c r="M30">
        <v>0.186208714</v>
      </c>
      <c r="N30">
        <v>0.87113859699999996</v>
      </c>
      <c r="O30">
        <v>9.6254770809999997</v>
      </c>
    </row>
    <row r="31" spans="1:15" x14ac:dyDescent="0.25">
      <c r="A31" s="1" t="s">
        <v>40</v>
      </c>
      <c r="B31">
        <f>1.38*10^-23</f>
        <v>1.3800000000000001E-23</v>
      </c>
      <c r="C31" t="s">
        <v>41</v>
      </c>
      <c r="M31">
        <v>0.19054607200000001</v>
      </c>
      <c r="N31">
        <v>0.91092380399999995</v>
      </c>
      <c r="O31">
        <v>9.8387674230000002</v>
      </c>
    </row>
    <row r="32" spans="1:15" x14ac:dyDescent="0.25">
      <c r="A32" s="8"/>
      <c r="B32" s="4"/>
      <c r="C32" s="4"/>
      <c r="D32" s="4"/>
      <c r="M32">
        <v>0.19498446</v>
      </c>
      <c r="N32">
        <v>0.95277316899999998</v>
      </c>
      <c r="O32">
        <v>10.05632778</v>
      </c>
    </row>
    <row r="33" spans="1:15" x14ac:dyDescent="0.25">
      <c r="A33" t="s">
        <v>42</v>
      </c>
      <c r="M33">
        <v>0.199526231</v>
      </c>
      <c r="N33">
        <v>0.99684327900000003</v>
      </c>
      <c r="O33">
        <v>10.278111279999999</v>
      </c>
    </row>
    <row r="34" spans="1:15" x14ac:dyDescent="0.25">
      <c r="A34" t="s">
        <v>29</v>
      </c>
      <c r="B34">
        <f>(B35^3/(3+B35^3)*9.75*B31*B2/B35^1.8/B24^3)+(3/(3+B35^3)*28/5/PI()*B30*B31*B2/B22^2/B35/B24)</f>
        <v>144.61325318925793</v>
      </c>
      <c r="C34" t="s">
        <v>22</v>
      </c>
      <c r="M34">
        <v>0.20417379399999999</v>
      </c>
      <c r="N34">
        <v>1.0432775809999999</v>
      </c>
      <c r="O34">
        <v>10.504092290000001</v>
      </c>
    </row>
    <row r="35" spans="1:15" x14ac:dyDescent="0.25">
      <c r="A35" s="13" t="s">
        <v>43</v>
      </c>
      <c r="B35" s="12">
        <f>B23/B24</f>
        <v>1.595344220840279</v>
      </c>
      <c r="M35">
        <v>0.20892961299999999</v>
      </c>
      <c r="N35">
        <v>1.092122606</v>
      </c>
      <c r="O35">
        <v>10.734387330000001</v>
      </c>
    </row>
    <row r="36" spans="1:15" x14ac:dyDescent="0.25">
      <c r="A36" s="1" t="s">
        <v>44</v>
      </c>
      <c r="B36" s="9">
        <f>B34-B19</f>
        <v>-60.32979093824207</v>
      </c>
      <c r="C36" t="s">
        <v>22</v>
      </c>
      <c r="D36" t="s">
        <v>51</v>
      </c>
      <c r="M36">
        <v>0.21379620899999999</v>
      </c>
      <c r="N36">
        <v>1.1433927829999999</v>
      </c>
      <c r="O36">
        <v>10.96916115</v>
      </c>
    </row>
    <row r="37" spans="1:15" x14ac:dyDescent="0.25">
      <c r="M37">
        <v>0.218776162</v>
      </c>
      <c r="N37">
        <v>1.1970934449999999</v>
      </c>
      <c r="O37">
        <v>11.20859316</v>
      </c>
    </row>
    <row r="38" spans="1:15" x14ac:dyDescent="0.25">
      <c r="A38" t="s">
        <v>54</v>
      </c>
      <c r="M38">
        <v>0.22387211400000001</v>
      </c>
      <c r="N38">
        <v>1.25321964</v>
      </c>
      <c r="O38">
        <v>11.45287881</v>
      </c>
    </row>
    <row r="39" spans="1:15" x14ac:dyDescent="0.25">
      <c r="A39" t="s">
        <v>55</v>
      </c>
      <c r="B39">
        <f>(B14/0.317)^(1/0.82)*B23</f>
        <v>4.6163235841673137E-6</v>
      </c>
      <c r="C39" t="s">
        <v>32</v>
      </c>
      <c r="M39">
        <v>0.229086765</v>
      </c>
      <c r="N39">
        <v>1.3117548299999999</v>
      </c>
      <c r="O39">
        <v>11.702231189999999</v>
      </c>
    </row>
    <row r="40" spans="1:15" x14ac:dyDescent="0.25">
      <c r="A40" s="10" t="s">
        <v>55</v>
      </c>
      <c r="B40" s="14">
        <f>B39*10^6</f>
        <v>4.616323584167314</v>
      </c>
      <c r="C40" s="15" t="s">
        <v>56</v>
      </c>
      <c r="M40">
        <v>0.234422882</v>
      </c>
      <c r="N40">
        <v>1.3726694660000001</v>
      </c>
      <c r="O40">
        <v>11.95688264</v>
      </c>
    </row>
    <row r="41" spans="1:15" x14ac:dyDescent="0.25">
      <c r="A41" t="s">
        <v>61</v>
      </c>
      <c r="B41">
        <f>B39/B23</f>
        <v>34.042615077072526</v>
      </c>
      <c r="M41">
        <v>0.239883292</v>
      </c>
      <c r="N41">
        <v>1.435919435</v>
      </c>
      <c r="O41">
        <v>12.217086589999999</v>
      </c>
    </row>
    <row r="42" spans="1:15" x14ac:dyDescent="0.25">
      <c r="M42">
        <v>0.245470892</v>
      </c>
      <c r="N42">
        <v>1.5014443609999999</v>
      </c>
      <c r="O42">
        <v>12.483119500000001</v>
      </c>
    </row>
    <row r="43" spans="1:15" x14ac:dyDescent="0.25">
      <c r="A43" t="s">
        <v>57</v>
      </c>
      <c r="M43">
        <v>0.25118864299999999</v>
      </c>
      <c r="N43">
        <v>1.5691657560000001</v>
      </c>
      <c r="O43">
        <v>12.755283009999999</v>
      </c>
    </row>
    <row r="44" spans="1:15" x14ac:dyDescent="0.25">
      <c r="A44" s="1" t="s">
        <v>58</v>
      </c>
      <c r="B44">
        <f>4*B39^3*B24*B8/(B23*PI()*B31*B2*LN(B23^0.6*B24^0.4/B22))</f>
        <v>6.4396669842673919</v>
      </c>
      <c r="C44" t="s">
        <v>26</v>
      </c>
      <c r="M44">
        <v>0.25703957799999999</v>
      </c>
      <c r="N44">
        <v>1.6390391449999999</v>
      </c>
      <c r="O44">
        <v>13.033856350000001</v>
      </c>
    </row>
    <row r="45" spans="1:15" x14ac:dyDescent="0.25">
      <c r="A45" s="1" t="s">
        <v>59</v>
      </c>
      <c r="B45">
        <f>(B16/0.484/B44^0.37)^(1/0.63)</f>
        <v>0.26425553363962362</v>
      </c>
      <c r="C45" t="s">
        <v>26</v>
      </c>
      <c r="M45">
        <v>0.26302679899999998</v>
      </c>
      <c r="N45">
        <v>1.7112296520000001</v>
      </c>
      <c r="O45">
        <v>13.318935010000001</v>
      </c>
    </row>
    <row r="46" spans="1:15" x14ac:dyDescent="0.25">
      <c r="A46" s="13" t="s">
        <v>36</v>
      </c>
      <c r="B46" s="12">
        <f>B45/B44</f>
        <v>4.1035589928053805E-2</v>
      </c>
      <c r="M46">
        <v>0.26915348</v>
      </c>
      <c r="N46">
        <v>1.785975992</v>
      </c>
      <c r="O46">
        <v>13.610556600000001</v>
      </c>
    </row>
    <row r="47" spans="1:15" x14ac:dyDescent="0.25">
      <c r="M47">
        <v>0.27542286999999999</v>
      </c>
      <c r="N47">
        <v>1.863542037</v>
      </c>
      <c r="O47">
        <v>13.908746020000001</v>
      </c>
    </row>
    <row r="48" spans="1:15" x14ac:dyDescent="0.25">
      <c r="M48">
        <v>0.28183829300000002</v>
      </c>
      <c r="N48">
        <v>1.9442191010000001</v>
      </c>
      <c r="O48">
        <v>14.213513969999999</v>
      </c>
    </row>
    <row r="49" spans="13:15" x14ac:dyDescent="0.25">
      <c r="M49">
        <v>0.28840315</v>
      </c>
      <c r="N49">
        <v>2.0283284190000002</v>
      </c>
      <c r="O49">
        <v>14.524855260000001</v>
      </c>
    </row>
    <row r="50" spans="13:15" x14ac:dyDescent="0.25">
      <c r="M50">
        <v>0.29512092299999998</v>
      </c>
      <c r="N50">
        <v>2.11622383</v>
      </c>
      <c r="O50">
        <v>14.842747040000001</v>
      </c>
    </row>
    <row r="51" spans="13:15" x14ac:dyDescent="0.25">
      <c r="M51">
        <v>0.30199517199999998</v>
      </c>
      <c r="N51">
        <v>2.208294676</v>
      </c>
      <c r="O51">
        <v>15.16714679</v>
      </c>
    </row>
    <row r="52" spans="13:15" x14ac:dyDescent="0.25">
      <c r="M52">
        <v>0.30902954300000002</v>
      </c>
      <c r="N52">
        <v>2.3049689400000002</v>
      </c>
      <c r="O52">
        <v>15.49799026</v>
      </c>
    </row>
    <row r="53" spans="13:15" x14ac:dyDescent="0.25">
      <c r="M53">
        <v>0.31622776600000002</v>
      </c>
      <c r="N53">
        <v>2.4067166430000002</v>
      </c>
      <c r="O53">
        <v>15.835189059999999</v>
      </c>
    </row>
    <row r="54" spans="13:15" x14ac:dyDescent="0.25">
      <c r="M54">
        <v>0.32359365699999998</v>
      </c>
      <c r="N54">
        <v>2.5139807790000002</v>
      </c>
      <c r="O54">
        <v>16.178669299999999</v>
      </c>
    </row>
    <row r="55" spans="13:15" x14ac:dyDescent="0.25">
      <c r="M55">
        <v>0.33113112099999997</v>
      </c>
      <c r="N55">
        <v>2.6269424890000002</v>
      </c>
      <c r="O55">
        <v>16.528503539999999</v>
      </c>
    </row>
    <row r="56" spans="13:15" x14ac:dyDescent="0.25">
      <c r="M56">
        <v>0.33884415600000001</v>
      </c>
      <c r="N56">
        <v>2.745704827</v>
      </c>
      <c r="O56">
        <v>16.884806579999999</v>
      </c>
    </row>
    <row r="57" spans="13:15" x14ac:dyDescent="0.25">
      <c r="M57">
        <v>0.34673684999999999</v>
      </c>
      <c r="N57">
        <v>2.8703589479999998</v>
      </c>
      <c r="O57">
        <v>17.247697500000001</v>
      </c>
    </row>
    <row r="58" spans="13:15" x14ac:dyDescent="0.25">
      <c r="M58">
        <v>0.35481338899999998</v>
      </c>
      <c r="N58">
        <v>3.0009822279999998</v>
      </c>
      <c r="O58">
        <v>17.61730008</v>
      </c>
    </row>
    <row r="59" spans="13:15" x14ac:dyDescent="0.25">
      <c r="M59">
        <v>0.36307805500000001</v>
      </c>
      <c r="N59">
        <v>3.1376362109999998</v>
      </c>
      <c r="O59">
        <v>17.993743219999999</v>
      </c>
    </row>
    <row r="60" spans="13:15" x14ac:dyDescent="0.25">
      <c r="M60">
        <v>0.37153522900000002</v>
      </c>
      <c r="N60">
        <v>3.2803643469999999</v>
      </c>
      <c r="O60">
        <v>18.377161439999998</v>
      </c>
    </row>
    <row r="61" spans="13:15" x14ac:dyDescent="0.25">
      <c r="M61">
        <v>0.38018939600000001</v>
      </c>
      <c r="N61">
        <v>3.4291895120000002</v>
      </c>
      <c r="O61">
        <v>18.767695410000002</v>
      </c>
    </row>
    <row r="62" spans="13:15" x14ac:dyDescent="0.25">
      <c r="M62">
        <v>0.38904514499999998</v>
      </c>
      <c r="N62">
        <v>3.5841113</v>
      </c>
      <c r="O62">
        <v>19.165492539999999</v>
      </c>
    </row>
    <row r="63" spans="13:15" x14ac:dyDescent="0.25">
      <c r="M63">
        <v>0.39810717099999998</v>
      </c>
      <c r="N63">
        <v>3.7451030520000002</v>
      </c>
      <c r="O63">
        <v>19.570707609999999</v>
      </c>
    </row>
    <row r="64" spans="13:15" x14ac:dyDescent="0.25">
      <c r="M64">
        <v>0.40738027799999998</v>
      </c>
      <c r="N64">
        <v>3.9121718269999999</v>
      </c>
      <c r="O64">
        <v>19.983482989999999</v>
      </c>
    </row>
    <row r="65" spans="13:15" x14ac:dyDescent="0.25">
      <c r="M65">
        <v>0.41686938299999998</v>
      </c>
      <c r="N65">
        <v>4.0855623750000003</v>
      </c>
      <c r="O65">
        <v>20.403882230000001</v>
      </c>
    </row>
    <row r="66" spans="13:15" x14ac:dyDescent="0.25">
      <c r="M66">
        <v>0.42657951900000002</v>
      </c>
      <c r="N66">
        <v>4.2655972760000003</v>
      </c>
      <c r="O66">
        <v>20.831941359999998</v>
      </c>
    </row>
    <row r="67" spans="13:15" x14ac:dyDescent="0.25">
      <c r="M67">
        <v>0.43651583199999999</v>
      </c>
      <c r="N67">
        <v>4.4526192360000003</v>
      </c>
      <c r="O67">
        <v>21.267687179999999</v>
      </c>
    </row>
    <row r="68" spans="13:15" x14ac:dyDescent="0.25">
      <c r="M68">
        <v>0.44668359200000002</v>
      </c>
      <c r="N68">
        <v>4.6469924579999997</v>
      </c>
      <c r="O68">
        <v>21.711136339999999</v>
      </c>
    </row>
    <row r="69" spans="13:15" x14ac:dyDescent="0.25">
      <c r="M69">
        <v>0.45708819000000001</v>
      </c>
      <c r="N69">
        <v>4.8491041160000004</v>
      </c>
      <c r="O69">
        <v>22.162294259999999</v>
      </c>
    </row>
    <row r="70" spans="13:15" x14ac:dyDescent="0.25">
      <c r="M70">
        <v>0.46773514100000002</v>
      </c>
      <c r="N70">
        <v>5.0593659290000002</v>
      </c>
      <c r="O70">
        <v>22.621154109999999</v>
      </c>
    </row>
    <row r="71" spans="13:15" x14ac:dyDescent="0.25">
      <c r="M71">
        <v>0.47863009200000001</v>
      </c>
      <c r="N71">
        <v>5.2782158470000002</v>
      </c>
      <c r="O71">
        <v>23.08769564</v>
      </c>
    </row>
    <row r="72" spans="13:15" x14ac:dyDescent="0.25">
      <c r="M72">
        <v>0.48977881899999998</v>
      </c>
      <c r="N72">
        <v>5.5061198539999996</v>
      </c>
      <c r="O72">
        <v>23.561883869999999</v>
      </c>
    </row>
    <row r="73" spans="13:15" x14ac:dyDescent="0.25">
      <c r="M73">
        <v>0.50118723399999998</v>
      </c>
      <c r="N73">
        <v>5.7435739019999996</v>
      </c>
      <c r="O73">
        <v>24.043667750000001</v>
      </c>
    </row>
    <row r="74" spans="13:15" x14ac:dyDescent="0.25">
      <c r="M74">
        <v>0.51286138400000003</v>
      </c>
      <c r="N74">
        <v>5.9910584770000002</v>
      </c>
      <c r="O74">
        <v>24.532978570000001</v>
      </c>
    </row>
    <row r="75" spans="13:15" x14ac:dyDescent="0.25">
      <c r="M75">
        <v>0.52480746</v>
      </c>
      <c r="N75">
        <v>6.2488848089999998</v>
      </c>
      <c r="O75">
        <v>25.029727690000001</v>
      </c>
    </row>
    <row r="76" spans="13:15" x14ac:dyDescent="0.25">
      <c r="M76">
        <v>0.53703179599999995</v>
      </c>
      <c r="N76">
        <v>6.5173144929999998</v>
      </c>
      <c r="O76">
        <v>25.53380537</v>
      </c>
    </row>
    <row r="77" spans="13:15" x14ac:dyDescent="0.25">
      <c r="M77">
        <v>0.54954087399999996</v>
      </c>
      <c r="N77">
        <v>6.796602246</v>
      </c>
      <c r="O77">
        <v>26.04507907</v>
      </c>
    </row>
    <row r="78" spans="13:15" x14ac:dyDescent="0.25">
      <c r="M78">
        <v>0.562341325</v>
      </c>
      <c r="N78">
        <v>7.0869941399999998</v>
      </c>
      <c r="O78">
        <v>26.563391490000001</v>
      </c>
    </row>
    <row r="79" spans="13:15" x14ac:dyDescent="0.25">
      <c r="M79">
        <v>0.57543993699999996</v>
      </c>
      <c r="N79">
        <v>7.3887256389999996</v>
      </c>
      <c r="O79">
        <v>27.088558429999999</v>
      </c>
    </row>
    <row r="80" spans="13:15" x14ac:dyDescent="0.25">
      <c r="M80">
        <v>0.58884365500000002</v>
      </c>
      <c r="N80">
        <v>7.7020194450000004</v>
      </c>
      <c r="O80">
        <v>27.62036651</v>
      </c>
    </row>
    <row r="81" spans="13:15" x14ac:dyDescent="0.25">
      <c r="M81">
        <v>0.60255958600000004</v>
      </c>
      <c r="N81">
        <v>8.0270831079999994</v>
      </c>
      <c r="O81">
        <v>28.158570709999999</v>
      </c>
    </row>
    <row r="82" spans="13:15" x14ac:dyDescent="0.25">
      <c r="M82">
        <v>0.61659500199999995</v>
      </c>
      <c r="N82">
        <v>8.3641063980000006</v>
      </c>
      <c r="O82">
        <v>28.70289172</v>
      </c>
    </row>
    <row r="83" spans="13:15" x14ac:dyDescent="0.25">
      <c r="M83">
        <v>0.63095734400000003</v>
      </c>
      <c r="N83">
        <v>8.7132584239999993</v>
      </c>
      <c r="O83">
        <v>29.253013110000001</v>
      </c>
    </row>
    <row r="84" spans="13:15" x14ac:dyDescent="0.25">
      <c r="M84">
        <v>0.64565422900000002</v>
      </c>
      <c r="N84">
        <v>9.0747317209999991</v>
      </c>
      <c r="O84">
        <v>29.80860929</v>
      </c>
    </row>
    <row r="85" spans="13:15" x14ac:dyDescent="0.25">
      <c r="M85">
        <v>0.66069344799999996</v>
      </c>
      <c r="N85">
        <v>9.4488939349999992</v>
      </c>
      <c r="O85">
        <v>30.369444080000001</v>
      </c>
    </row>
    <row r="86" spans="13:15" x14ac:dyDescent="0.25">
      <c r="M86">
        <v>0.67608297500000003</v>
      </c>
      <c r="N86">
        <v>9.8361673700000001</v>
      </c>
      <c r="O86">
        <v>30.935290599999998</v>
      </c>
    </row>
    <row r="87" spans="13:15" x14ac:dyDescent="0.25">
      <c r="M87">
        <v>0.69183097100000002</v>
      </c>
      <c r="N87">
        <v>10.236984809999999</v>
      </c>
      <c r="O87">
        <v>31.50590128</v>
      </c>
    </row>
    <row r="88" spans="13:15" x14ac:dyDescent="0.25">
      <c r="M88">
        <v>0.70794578399999997</v>
      </c>
      <c r="N88">
        <v>10.651789429999999</v>
      </c>
      <c r="O88">
        <v>32.081006680000002</v>
      </c>
    </row>
    <row r="89" spans="13:15" x14ac:dyDescent="0.25">
      <c r="M89">
        <v>0.72443595999999999</v>
      </c>
      <c r="N89">
        <v>11.081034620000001</v>
      </c>
      <c r="O89">
        <v>32.660314329999999</v>
      </c>
    </row>
    <row r="90" spans="13:15" x14ac:dyDescent="0.25">
      <c r="M90">
        <v>0.74131024099999998</v>
      </c>
      <c r="N90">
        <v>11.525183780000001</v>
      </c>
      <c r="O90">
        <v>33.243507459999996</v>
      </c>
    </row>
    <row r="91" spans="13:15" x14ac:dyDescent="0.25">
      <c r="M91">
        <v>0.758577575</v>
      </c>
      <c r="N91">
        <v>11.98471011</v>
      </c>
      <c r="O91">
        <v>33.830243729999999</v>
      </c>
    </row>
    <row r="92" spans="13:15" x14ac:dyDescent="0.25">
      <c r="M92">
        <v>0.77624711700000004</v>
      </c>
      <c r="N92">
        <v>12.46009622</v>
      </c>
      <c r="O92">
        <v>34.420153820000003</v>
      </c>
    </row>
    <row r="93" spans="13:15" x14ac:dyDescent="0.25">
      <c r="M93">
        <v>0.79432823500000005</v>
      </c>
      <c r="N93">
        <v>12.95183376</v>
      </c>
      <c r="O93">
        <v>35.012840099999998</v>
      </c>
    </row>
    <row r="94" spans="13:15" x14ac:dyDescent="0.25">
      <c r="M94">
        <v>0.812830516</v>
      </c>
      <c r="N94">
        <v>13.46039171</v>
      </c>
      <c r="O94">
        <v>35.607886710000002</v>
      </c>
    </row>
    <row r="95" spans="13:15" x14ac:dyDescent="0.25">
      <c r="M95">
        <v>0.83176377099999999</v>
      </c>
      <c r="N95">
        <v>13.98611313</v>
      </c>
      <c r="O95">
        <v>36.204896499999997</v>
      </c>
    </row>
    <row r="96" spans="13:15" x14ac:dyDescent="0.25">
      <c r="M96">
        <v>0.85113803799999999</v>
      </c>
      <c r="N96">
        <v>14.52929174</v>
      </c>
      <c r="O96">
        <v>36.803460450000003</v>
      </c>
    </row>
    <row r="97" spans="13:15" x14ac:dyDescent="0.25">
      <c r="M97">
        <v>0.87096359000000001</v>
      </c>
      <c r="N97">
        <v>15.09019756</v>
      </c>
      <c r="O97">
        <v>37.403146219999996</v>
      </c>
    </row>
    <row r="98" spans="13:15" x14ac:dyDescent="0.25">
      <c r="M98">
        <v>0.89125093799999999</v>
      </c>
      <c r="N98">
        <v>15.669073129999999</v>
      </c>
      <c r="O98">
        <v>38.00349739</v>
      </c>
    </row>
    <row r="99" spans="13:15" x14ac:dyDescent="0.25">
      <c r="M99">
        <v>0.91201083900000002</v>
      </c>
      <c r="N99">
        <v>16.26612935</v>
      </c>
      <c r="O99">
        <v>38.6040329</v>
      </c>
    </row>
    <row r="100" spans="13:15" x14ac:dyDescent="0.25">
      <c r="M100">
        <v>0.93325430099999995</v>
      </c>
      <c r="N100">
        <v>16.881540820000001</v>
      </c>
      <c r="O100">
        <v>39.204246390000002</v>
      </c>
    </row>
    <row r="101" spans="13:15" x14ac:dyDescent="0.25">
      <c r="M101">
        <v>0.95499258600000003</v>
      </c>
      <c r="N101">
        <v>17.515440869999999</v>
      </c>
      <c r="O101">
        <v>39.803605660000002</v>
      </c>
    </row>
    <row r="102" spans="13:15" x14ac:dyDescent="0.25">
      <c r="M102">
        <v>0.97723722099999999</v>
      </c>
      <c r="N102">
        <v>18.16791602</v>
      </c>
      <c r="O102">
        <v>40.401552049999999</v>
      </c>
    </row>
    <row r="103" spans="13:15" x14ac:dyDescent="0.25">
      <c r="M103">
        <v>1</v>
      </c>
      <c r="N103">
        <v>18.838999999999999</v>
      </c>
      <c r="O103">
        <v>40.997500000000002</v>
      </c>
    </row>
    <row r="104" spans="13:15" x14ac:dyDescent="0.25">
      <c r="M104">
        <v>1.023292992</v>
      </c>
      <c r="N104">
        <v>19.52868673</v>
      </c>
      <c r="O104">
        <v>41.590844590000003</v>
      </c>
    </row>
    <row r="105" spans="13:15" x14ac:dyDescent="0.25">
      <c r="M105">
        <v>1.0471285480000001</v>
      </c>
      <c r="N105">
        <v>20.23698757</v>
      </c>
      <c r="O105">
        <v>42.180987510000001</v>
      </c>
    </row>
    <row r="106" spans="13:15" x14ac:dyDescent="0.25">
      <c r="M106">
        <v>1.071519305</v>
      </c>
      <c r="N106">
        <v>20.96387507</v>
      </c>
      <c r="O106">
        <v>42.767316940000001</v>
      </c>
    </row>
    <row r="107" spans="13:15" x14ac:dyDescent="0.25">
      <c r="M107">
        <v>1.0964781960000001</v>
      </c>
      <c r="N107">
        <v>21.709257860000001</v>
      </c>
      <c r="O107">
        <v>43.349200400000001</v>
      </c>
    </row>
    <row r="108" spans="13:15" x14ac:dyDescent="0.25">
      <c r="M108">
        <v>1.122018454</v>
      </c>
      <c r="N108">
        <v>22.472973169999999</v>
      </c>
      <c r="O108">
        <v>43.925985369999999</v>
      </c>
    </row>
    <row r="109" spans="13:15" x14ac:dyDescent="0.25">
      <c r="M109">
        <v>1.1481536210000001</v>
      </c>
      <c r="N109">
        <v>23.254778760000001</v>
      </c>
      <c r="O109">
        <v>44.497000049999997</v>
      </c>
    </row>
    <row r="110" spans="13:15" x14ac:dyDescent="0.25">
      <c r="M110">
        <v>1.174897555</v>
      </c>
      <c r="N110">
        <v>24.054344069999999</v>
      </c>
      <c r="O110">
        <v>45.061554200000003</v>
      </c>
    </row>
    <row r="111" spans="13:15" x14ac:dyDescent="0.25">
      <c r="M111">
        <v>1.202264435</v>
      </c>
      <c r="N111">
        <v>24.871240610000001</v>
      </c>
      <c r="O111">
        <v>45.618940309999999</v>
      </c>
    </row>
    <row r="112" spans="13:15" x14ac:dyDescent="0.25">
      <c r="M112">
        <v>1.230268771</v>
      </c>
      <c r="N112">
        <v>25.704931500000001</v>
      </c>
      <c r="O112">
        <v>46.168434910000002</v>
      </c>
    </row>
    <row r="113" spans="13:15" x14ac:dyDescent="0.25">
      <c r="M113">
        <v>1.258925412</v>
      </c>
      <c r="N113">
        <v>26.554760120000001</v>
      </c>
      <c r="O113">
        <v>46.709300120000002</v>
      </c>
    </row>
    <row r="114" spans="13:15" x14ac:dyDescent="0.25">
      <c r="M114">
        <v>1.2882495519999999</v>
      </c>
      <c r="N114">
        <v>27.420106059999998</v>
      </c>
      <c r="O114">
        <v>47.240798810000001</v>
      </c>
    </row>
    <row r="115" spans="13:15" x14ac:dyDescent="0.25">
      <c r="M115">
        <v>1.318256739</v>
      </c>
      <c r="N115">
        <v>28.300923879999999</v>
      </c>
      <c r="O115">
        <v>47.762240349999999</v>
      </c>
    </row>
    <row r="116" spans="13:15" x14ac:dyDescent="0.25">
      <c r="M116">
        <v>1.348962883</v>
      </c>
      <c r="N116">
        <v>29.19731333</v>
      </c>
      <c r="O116">
        <v>48.272950219999998</v>
      </c>
    </row>
    <row r="117" spans="13:15" x14ac:dyDescent="0.25">
      <c r="M117">
        <v>1.380384265</v>
      </c>
      <c r="N117">
        <v>30.109361369999998</v>
      </c>
      <c r="O117">
        <v>48.772261610000001</v>
      </c>
    </row>
    <row r="118" spans="13:15" x14ac:dyDescent="0.25">
      <c r="M118">
        <v>1.4125375449999999</v>
      </c>
      <c r="N118">
        <v>31.03714094</v>
      </c>
      <c r="O118">
        <v>49.25951981</v>
      </c>
    </row>
    <row r="119" spans="13:15" x14ac:dyDescent="0.25">
      <c r="M119">
        <v>1.445439771</v>
      </c>
      <c r="N119">
        <v>31.98070963</v>
      </c>
      <c r="O119">
        <v>49.734087219999999</v>
      </c>
    </row>
    <row r="120" spans="13:15" x14ac:dyDescent="0.25">
      <c r="M120">
        <v>1.479108388</v>
      </c>
      <c r="N120">
        <v>32.940108350000003</v>
      </c>
      <c r="O120">
        <v>50.195348850000002</v>
      </c>
    </row>
    <row r="121" spans="13:15" x14ac:dyDescent="0.25">
      <c r="M121">
        <v>1.513561248</v>
      </c>
      <c r="N121">
        <v>33.915359770000002</v>
      </c>
      <c r="O121">
        <v>50.642718539999997</v>
      </c>
    </row>
    <row r="122" spans="13:15" x14ac:dyDescent="0.25">
      <c r="M122">
        <v>1.5488166189999999</v>
      </c>
      <c r="N122">
        <v>34.906466760000001</v>
      </c>
      <c r="O122">
        <v>51.075645799999997</v>
      </c>
    </row>
    <row r="123" spans="13:15" x14ac:dyDescent="0.25">
      <c r="M123">
        <v>1.584893192</v>
      </c>
      <c r="N123">
        <v>35.913410689999999</v>
      </c>
      <c r="O123">
        <v>51.493623450000001</v>
      </c>
    </row>
    <row r="124" spans="13:15" x14ac:dyDescent="0.25">
      <c r="M124">
        <v>1.621810097</v>
      </c>
      <c r="N124">
        <v>36.936084540000003</v>
      </c>
      <c r="O124">
        <v>51.896146639999998</v>
      </c>
    </row>
    <row r="125" spans="13:15" x14ac:dyDescent="0.25">
      <c r="M125">
        <v>1.659586907</v>
      </c>
      <c r="N125">
        <v>37.974077340000001</v>
      </c>
      <c r="O125">
        <v>52.28255995</v>
      </c>
    </row>
    <row r="126" spans="13:15" x14ac:dyDescent="0.25">
      <c r="M126">
        <v>1.6982436519999999</v>
      </c>
      <c r="N126">
        <v>39.026832570000003</v>
      </c>
      <c r="O126">
        <v>52.652189569999997</v>
      </c>
    </row>
    <row r="127" spans="13:15" x14ac:dyDescent="0.25">
      <c r="M127">
        <v>1.737800829</v>
      </c>
      <c r="N127">
        <v>40.093701039999999</v>
      </c>
      <c r="O127">
        <v>53.004396479999997</v>
      </c>
    </row>
    <row r="128" spans="13:15" x14ac:dyDescent="0.25">
      <c r="M128">
        <v>1.7782794099999999</v>
      </c>
      <c r="N128">
        <v>41.173932370000003</v>
      </c>
      <c r="O128">
        <v>53.338584240000003</v>
      </c>
    </row>
    <row r="129" spans="13:15" x14ac:dyDescent="0.25">
      <c r="M129">
        <v>1.8197008589999999</v>
      </c>
      <c r="N129">
        <v>42.266665740000001</v>
      </c>
      <c r="O129">
        <v>53.654207659999997</v>
      </c>
    </row>
    <row r="130" spans="13:15" x14ac:dyDescent="0.25">
      <c r="M130">
        <v>1.8620871370000001</v>
      </c>
      <c r="N130">
        <v>43.370919919999999</v>
      </c>
      <c r="O130">
        <v>53.950782349999997</v>
      </c>
    </row>
    <row r="131" spans="13:15" x14ac:dyDescent="0.25">
      <c r="M131">
        <v>1.9054607180000001</v>
      </c>
      <c r="N131">
        <v>44.485582530000002</v>
      </c>
      <c r="O131">
        <v>54.227895250000003</v>
      </c>
    </row>
    <row r="132" spans="13:15" x14ac:dyDescent="0.25">
      <c r="M132">
        <v>1.9498446</v>
      </c>
      <c r="N132">
        <v>45.60939844</v>
      </c>
      <c r="O132">
        <v>54.485216360000003</v>
      </c>
    </row>
    <row r="133" spans="13:15" x14ac:dyDescent="0.25">
      <c r="M133">
        <v>1.995262315</v>
      </c>
      <c r="N133">
        <v>46.740957190000003</v>
      </c>
      <c r="O133">
        <v>54.722511449999999</v>
      </c>
    </row>
    <row r="134" spans="13:15" x14ac:dyDescent="0.25">
      <c r="M134">
        <v>2.0417379449999999</v>
      </c>
      <c r="N134">
        <v>47.878829000000003</v>
      </c>
      <c r="O134">
        <v>54.939592570000002</v>
      </c>
    </row>
    <row r="135" spans="13:15" x14ac:dyDescent="0.25">
      <c r="M135">
        <v>2.0892961309999998</v>
      </c>
      <c r="N135">
        <v>49.02204098</v>
      </c>
      <c r="O135">
        <v>55.136124510000002</v>
      </c>
    </row>
    <row r="136" spans="13:15" x14ac:dyDescent="0.25">
      <c r="M136">
        <v>2.1379620899999998</v>
      </c>
      <c r="N136">
        <v>50.169692400000002</v>
      </c>
      <c r="O136">
        <v>55.31179891</v>
      </c>
    </row>
    <row r="137" spans="13:15" x14ac:dyDescent="0.25">
      <c r="M137">
        <v>2.1877616240000002</v>
      </c>
      <c r="N137">
        <v>51.320811280000001</v>
      </c>
      <c r="O137">
        <v>55.466406749999997</v>
      </c>
    </row>
    <row r="138" spans="13:15" x14ac:dyDescent="0.25">
      <c r="M138">
        <v>2.2387211389999999</v>
      </c>
      <c r="N138">
        <v>52.474350180000002</v>
      </c>
      <c r="O138">
        <v>55.599852689999999</v>
      </c>
    </row>
    <row r="139" spans="13:15" x14ac:dyDescent="0.25">
      <c r="M139">
        <v>2.2908676529999998</v>
      </c>
      <c r="N139">
        <v>53.62918183</v>
      </c>
      <c r="O139">
        <v>55.712170890000003</v>
      </c>
    </row>
    <row r="140" spans="13:15" x14ac:dyDescent="0.25">
      <c r="M140">
        <v>2.3442288150000001</v>
      </c>
      <c r="N140">
        <v>54.78409448</v>
      </c>
      <c r="O140">
        <v>55.803542329999999</v>
      </c>
    </row>
    <row r="141" spans="13:15" x14ac:dyDescent="0.25">
      <c r="M141">
        <v>2.3988329190000002</v>
      </c>
      <c r="N141">
        <v>55.937787020000002</v>
      </c>
      <c r="O141">
        <v>55.874313720000004</v>
      </c>
    </row>
    <row r="142" spans="13:15" x14ac:dyDescent="0.25">
      <c r="M142">
        <v>2.454708916</v>
      </c>
      <c r="N142">
        <v>57.088863850000003</v>
      </c>
      <c r="O142">
        <v>55.92501833</v>
      </c>
    </row>
    <row r="143" spans="13:15" x14ac:dyDescent="0.25">
      <c r="M143">
        <v>2.5118864319999998</v>
      </c>
      <c r="N143">
        <v>58.235829389999999</v>
      </c>
      <c r="O143">
        <v>55.956398640000003</v>
      </c>
    </row>
    <row r="144" spans="13:15" x14ac:dyDescent="0.25">
      <c r="M144">
        <v>2.5703957829999999</v>
      </c>
      <c r="N144">
        <v>59.377278959999998</v>
      </c>
      <c r="O144">
        <v>55.96921725</v>
      </c>
    </row>
    <row r="145" spans="13:15" x14ac:dyDescent="0.25">
      <c r="M145">
        <v>2.6302679919999998</v>
      </c>
      <c r="N145">
        <v>60.512537950000002</v>
      </c>
      <c r="O145">
        <v>55.963581509999997</v>
      </c>
    </row>
    <row r="146" spans="13:15" x14ac:dyDescent="0.25">
      <c r="M146">
        <v>2.6915348039999998</v>
      </c>
      <c r="N146">
        <v>61.641170510000002</v>
      </c>
      <c r="O146">
        <v>55.939501020000002</v>
      </c>
    </row>
    <row r="147" spans="13:15" x14ac:dyDescent="0.25">
      <c r="M147">
        <v>2.7542287029999999</v>
      </c>
      <c r="N147">
        <v>62.762806529999999</v>
      </c>
      <c r="O147">
        <v>55.897100950000002</v>
      </c>
    </row>
    <row r="148" spans="13:15" x14ac:dyDescent="0.25">
      <c r="M148">
        <v>2.8183829309999999</v>
      </c>
      <c r="N148">
        <v>63.87715317</v>
      </c>
      <c r="O148">
        <v>55.836636949999999</v>
      </c>
    </row>
    <row r="149" spans="13:15" x14ac:dyDescent="0.25">
      <c r="M149">
        <v>2.8840315030000001</v>
      </c>
      <c r="N149">
        <v>64.984007509999998</v>
      </c>
      <c r="O149">
        <v>55.758511419999998</v>
      </c>
    </row>
    <row r="150" spans="13:15" x14ac:dyDescent="0.25">
      <c r="M150">
        <v>2.9512092270000001</v>
      </c>
      <c r="N150">
        <v>66.083270639999995</v>
      </c>
      <c r="O150">
        <v>55.663291389999998</v>
      </c>
    </row>
    <row r="151" spans="13:15" x14ac:dyDescent="0.25">
      <c r="M151">
        <v>3.0199517199999999</v>
      </c>
      <c r="N151">
        <v>67.174963030000001</v>
      </c>
      <c r="O151">
        <v>55.55172795</v>
      </c>
    </row>
    <row r="152" spans="13:15" x14ac:dyDescent="0.25">
      <c r="M152">
        <v>3.0902954330000001</v>
      </c>
      <c r="N152">
        <v>68.259241529999997</v>
      </c>
      <c r="O152">
        <v>55.424777509999998</v>
      </c>
    </row>
    <row r="153" spans="13:15" x14ac:dyDescent="0.25">
      <c r="M153">
        <v>3.16227766</v>
      </c>
      <c r="N153">
        <v>69.336418030000004</v>
      </c>
      <c r="O153">
        <v>55.283625049999998</v>
      </c>
    </row>
    <row r="154" spans="13:15" x14ac:dyDescent="0.25">
      <c r="M154">
        <v>3.2359365690000002</v>
      </c>
      <c r="N154">
        <v>70.40675023</v>
      </c>
      <c r="O154">
        <v>55.129415909999999</v>
      </c>
    </row>
    <row r="155" spans="13:15" x14ac:dyDescent="0.25">
      <c r="M155">
        <v>3.3113112149999999</v>
      </c>
      <c r="N155">
        <v>71.469709870000003</v>
      </c>
      <c r="O155">
        <v>54.962319430000001</v>
      </c>
    </row>
    <row r="156" spans="13:15" x14ac:dyDescent="0.25">
      <c r="M156">
        <v>3.388441561</v>
      </c>
      <c r="N156">
        <v>72.524574009999995</v>
      </c>
      <c r="O156">
        <v>54.782283280000001</v>
      </c>
    </row>
    <row r="157" spans="13:15" x14ac:dyDescent="0.25">
      <c r="M157">
        <v>3.467368505</v>
      </c>
      <c r="N157">
        <v>73.570646330000002</v>
      </c>
      <c r="O157">
        <v>54.589314600000002</v>
      </c>
    </row>
    <row r="158" spans="13:15" x14ac:dyDescent="0.25">
      <c r="M158">
        <v>3.5481338920000001</v>
      </c>
      <c r="N158">
        <v>74.607264799999996</v>
      </c>
      <c r="O158">
        <v>54.38348783</v>
      </c>
    </row>
    <row r="159" spans="13:15" x14ac:dyDescent="0.25">
      <c r="M159">
        <v>3.6307805480000002</v>
      </c>
      <c r="N159">
        <v>75.633810150000002</v>
      </c>
      <c r="O159">
        <v>54.164953179999998</v>
      </c>
    </row>
    <row r="160" spans="13:15" x14ac:dyDescent="0.25">
      <c r="M160">
        <v>3.7153522909999999</v>
      </c>
      <c r="N160">
        <v>76.649715360000002</v>
      </c>
      <c r="O160">
        <v>53.933945889999997</v>
      </c>
    </row>
    <row r="161" spans="13:15" x14ac:dyDescent="0.25">
      <c r="M161">
        <v>3.8018939629999999</v>
      </c>
      <c r="N161">
        <v>77.654476079999995</v>
      </c>
      <c r="O161">
        <v>53.690796370000001</v>
      </c>
    </row>
    <row r="162" spans="13:15" x14ac:dyDescent="0.25">
      <c r="M162">
        <v>3.89045145</v>
      </c>
      <c r="N162">
        <v>78.647662260000004</v>
      </c>
      <c r="O162">
        <v>53.435941319999998</v>
      </c>
    </row>
    <row r="163" spans="13:15" x14ac:dyDescent="0.25">
      <c r="M163">
        <v>3.9810717059999998</v>
      </c>
      <c r="N163">
        <v>79.628930920000002</v>
      </c>
      <c r="O163">
        <v>53.16993575</v>
      </c>
    </row>
    <row r="164" spans="13:15" x14ac:dyDescent="0.25">
      <c r="M164">
        <v>4.0738027780000001</v>
      </c>
      <c r="N164">
        <v>80.59797623</v>
      </c>
      <c r="O164">
        <v>52.893374880000003</v>
      </c>
    </row>
    <row r="165" spans="13:15" x14ac:dyDescent="0.25">
      <c r="M165">
        <v>4.168693835</v>
      </c>
      <c r="N165">
        <v>81.554335010000003</v>
      </c>
      <c r="O165">
        <v>52.606609159999998</v>
      </c>
    </row>
    <row r="166" spans="13:15" x14ac:dyDescent="0.25">
      <c r="M166">
        <v>4.2657951880000002</v>
      </c>
      <c r="N166">
        <v>82.497561849999997</v>
      </c>
      <c r="O166">
        <v>52.309984980000003</v>
      </c>
    </row>
    <row r="167" spans="13:15" x14ac:dyDescent="0.25">
      <c r="M167">
        <v>4.3651583220000001</v>
      </c>
      <c r="N167">
        <v>83.427301979999996</v>
      </c>
      <c r="O167">
        <v>52.003938779999999</v>
      </c>
    </row>
    <row r="168" spans="13:15" x14ac:dyDescent="0.25">
      <c r="M168">
        <v>4.4668359219999996</v>
      </c>
      <c r="N168">
        <v>84.343305959999995</v>
      </c>
      <c r="O168">
        <v>51.689006919999997</v>
      </c>
    </row>
    <row r="169" spans="13:15" x14ac:dyDescent="0.25">
      <c r="M169">
        <v>4.5708818960000004</v>
      </c>
      <c r="N169">
        <v>85.245445700000005</v>
      </c>
      <c r="O169">
        <v>51.365836389999998</v>
      </c>
    </row>
    <row r="170" spans="13:15" x14ac:dyDescent="0.25">
      <c r="M170">
        <v>4.6773514130000002</v>
      </c>
      <c r="N170">
        <v>86.133732179999996</v>
      </c>
      <c r="O170">
        <v>51.035196489999997</v>
      </c>
    </row>
    <row r="171" spans="13:15" x14ac:dyDescent="0.25">
      <c r="M171">
        <v>4.7863009229999998</v>
      </c>
      <c r="N171">
        <v>87.008334930000004</v>
      </c>
      <c r="O171">
        <v>50.697991530000003</v>
      </c>
    </row>
    <row r="172" spans="13:15" x14ac:dyDescent="0.25">
      <c r="M172">
        <v>4.8977881940000003</v>
      </c>
      <c r="N172">
        <v>87.869603339999998</v>
      </c>
      <c r="O172">
        <v>50.355274639999998</v>
      </c>
    </row>
    <row r="173" spans="13:15" x14ac:dyDescent="0.25">
      <c r="M173">
        <v>5.0118723359999997</v>
      </c>
      <c r="N173">
        <v>88.718090040000007</v>
      </c>
      <c r="O173">
        <v>50.008262719999998</v>
      </c>
    </row>
    <row r="174" spans="13:15" x14ac:dyDescent="0.25">
      <c r="M174">
        <v>5.1286138399999999</v>
      </c>
      <c r="N174">
        <v>89.554345479999995</v>
      </c>
      <c r="O174">
        <v>49.658128019999999</v>
      </c>
    </row>
    <row r="175" spans="13:15" x14ac:dyDescent="0.25">
      <c r="M175">
        <v>5.248074602</v>
      </c>
      <c r="N175">
        <v>90.37818738</v>
      </c>
      <c r="O175">
        <v>49.305278260000001</v>
      </c>
    </row>
    <row r="176" spans="13:15" x14ac:dyDescent="0.25">
      <c r="M176">
        <v>5.3703179639999998</v>
      </c>
      <c r="N176">
        <v>91.189301740000005</v>
      </c>
      <c r="O176">
        <v>48.949930299999998</v>
      </c>
    </row>
    <row r="177" spans="13:15" x14ac:dyDescent="0.25">
      <c r="M177">
        <v>5.4954087390000002</v>
      </c>
      <c r="N177">
        <v>91.987471799999994</v>
      </c>
      <c r="O177">
        <v>48.592320950000001</v>
      </c>
    </row>
    <row r="178" spans="13:15" x14ac:dyDescent="0.25">
      <c r="M178">
        <v>5.6234132519999998</v>
      </c>
      <c r="N178">
        <v>92.772592790000004</v>
      </c>
      <c r="O178">
        <v>48.232708260000003</v>
      </c>
    </row>
    <row r="179" spans="13:15" x14ac:dyDescent="0.25">
      <c r="M179">
        <v>5.754399373</v>
      </c>
      <c r="N179">
        <v>93.544688120000004</v>
      </c>
      <c r="O179">
        <v>47.871372839999999</v>
      </c>
    </row>
    <row r="180" spans="13:15" x14ac:dyDescent="0.25">
      <c r="M180">
        <v>5.8884365540000001</v>
      </c>
      <c r="N180">
        <v>94.303927270000003</v>
      </c>
      <c r="O180">
        <v>47.508619400000001</v>
      </c>
    </row>
    <row r="181" spans="13:15" x14ac:dyDescent="0.25">
      <c r="M181">
        <v>6.0255958610000002</v>
      </c>
      <c r="N181">
        <v>95.050645309999993</v>
      </c>
      <c r="O181">
        <v>47.144778199999998</v>
      </c>
    </row>
    <row r="182" spans="13:15" x14ac:dyDescent="0.25">
      <c r="M182">
        <v>6.1659500190000003</v>
      </c>
      <c r="N182">
        <v>95.785364349999995</v>
      </c>
      <c r="O182">
        <v>46.780206720000002</v>
      </c>
    </row>
    <row r="183" spans="13:15" x14ac:dyDescent="0.25">
      <c r="M183">
        <v>6.3095734449999998</v>
      </c>
      <c r="N183">
        <v>96.508817030000003</v>
      </c>
      <c r="O183">
        <v>46.415291349999997</v>
      </c>
    </row>
    <row r="184" spans="13:15" x14ac:dyDescent="0.25">
      <c r="M184">
        <v>6.4565422899999998</v>
      </c>
      <c r="N184">
        <v>97.221716110000003</v>
      </c>
      <c r="O184">
        <v>46.050412889999997</v>
      </c>
    </row>
    <row r="185" spans="13:15" x14ac:dyDescent="0.25">
      <c r="M185">
        <v>6.6069344799999996</v>
      </c>
      <c r="N185">
        <v>97.923941970000001</v>
      </c>
      <c r="O185">
        <v>45.685829069999997</v>
      </c>
    </row>
    <row r="186" spans="13:15" x14ac:dyDescent="0.25">
      <c r="M186">
        <v>6.7608297540000004</v>
      </c>
      <c r="N186">
        <v>98.615205189999998</v>
      </c>
      <c r="O186">
        <v>45.321766320000002</v>
      </c>
    </row>
    <row r="187" spans="13:15" x14ac:dyDescent="0.25">
      <c r="M187">
        <v>6.9183097089999999</v>
      </c>
      <c r="N187">
        <v>99.295296710000002</v>
      </c>
      <c r="O187">
        <v>44.958452800000003</v>
      </c>
    </row>
    <row r="188" spans="13:15" x14ac:dyDescent="0.25">
      <c r="M188">
        <v>7.0794578440000002</v>
      </c>
      <c r="N188">
        <v>99.964100149999993</v>
      </c>
      <c r="O188">
        <v>44.596117200000002</v>
      </c>
    </row>
    <row r="189" spans="13:15" x14ac:dyDescent="0.25">
      <c r="M189">
        <v>7.2443596010000002</v>
      </c>
      <c r="N189">
        <v>100.62160540000001</v>
      </c>
      <c r="O189">
        <v>44.234987510000003</v>
      </c>
    </row>
    <row r="190" spans="13:15" x14ac:dyDescent="0.25">
      <c r="M190">
        <v>7.4131024129999998</v>
      </c>
      <c r="N190">
        <v>101.2679237</v>
      </c>
      <c r="O190">
        <v>43.875289539999997</v>
      </c>
    </row>
    <row r="191" spans="13:15" x14ac:dyDescent="0.25">
      <c r="M191">
        <v>7.5857757499999998</v>
      </c>
      <c r="N191">
        <v>101.9033037</v>
      </c>
      <c r="O191">
        <v>43.517245340000002</v>
      </c>
    </row>
    <row r="192" spans="13:15" x14ac:dyDescent="0.25">
      <c r="M192">
        <v>7.7624711660000001</v>
      </c>
      <c r="N192">
        <v>102.5281497</v>
      </c>
      <c r="O192">
        <v>43.161071300000003</v>
      </c>
    </row>
    <row r="193" spans="13:15" x14ac:dyDescent="0.25">
      <c r="M193">
        <v>7.9432823470000002</v>
      </c>
      <c r="N193">
        <v>103.1430412</v>
      </c>
      <c r="O193">
        <v>42.806976169999999</v>
      </c>
    </row>
    <row r="194" spans="13:15" x14ac:dyDescent="0.25">
      <c r="M194">
        <v>8.1283051620000002</v>
      </c>
      <c r="N194">
        <v>103.7485664</v>
      </c>
      <c r="O194">
        <v>42.455169069999997</v>
      </c>
    </row>
    <row r="195" spans="13:15" x14ac:dyDescent="0.25">
      <c r="M195">
        <v>8.3176377109999997</v>
      </c>
      <c r="N195">
        <v>104.3447286</v>
      </c>
      <c r="O195">
        <v>42.105890799999997</v>
      </c>
    </row>
    <row r="196" spans="13:15" x14ac:dyDescent="0.25">
      <c r="M196">
        <v>8.5113803820000005</v>
      </c>
      <c r="N196">
        <v>104.9314361</v>
      </c>
      <c r="O196">
        <v>41.759385610000002</v>
      </c>
    </row>
    <row r="197" spans="13:15" x14ac:dyDescent="0.25">
      <c r="M197">
        <v>8.7096359000000003</v>
      </c>
      <c r="N197">
        <v>105.508689</v>
      </c>
      <c r="O197">
        <v>41.415889249999999</v>
      </c>
    </row>
    <row r="198" spans="13:15" x14ac:dyDescent="0.25">
      <c r="M198">
        <v>8.9125093809999996</v>
      </c>
      <c r="N198">
        <v>106.0765921</v>
      </c>
      <c r="O198">
        <v>41.075626489999998</v>
      </c>
    </row>
    <row r="199" spans="13:15" x14ac:dyDescent="0.25">
      <c r="M199">
        <v>9.1201083940000007</v>
      </c>
      <c r="N199">
        <v>106.6353694</v>
      </c>
      <c r="O199">
        <v>40.738808390000003</v>
      </c>
    </row>
    <row r="200" spans="13:15" x14ac:dyDescent="0.25">
      <c r="M200">
        <v>9.332543008</v>
      </c>
      <c r="N200">
        <v>107.18537929999999</v>
      </c>
      <c r="O200">
        <v>40.40562911</v>
      </c>
    </row>
    <row r="201" spans="13:15" x14ac:dyDescent="0.25">
      <c r="M201">
        <v>9.5499258600000001</v>
      </c>
      <c r="N201">
        <v>107.7271315</v>
      </c>
      <c r="O201">
        <v>40.076262560000004</v>
      </c>
    </row>
    <row r="202" spans="13:15" x14ac:dyDescent="0.25">
      <c r="M202">
        <v>9.7723722100000003</v>
      </c>
      <c r="N202">
        <v>108.2613058</v>
      </c>
      <c r="O202">
        <v>39.750858559999998</v>
      </c>
    </row>
    <row r="203" spans="13:15" x14ac:dyDescent="0.25">
      <c r="M203">
        <v>10</v>
      </c>
      <c r="N203">
        <v>108.7887722</v>
      </c>
      <c r="O203">
        <v>39.429538649999998</v>
      </c>
    </row>
    <row r="204" spans="13:15" x14ac:dyDescent="0.25">
      <c r="M204">
        <v>10.23292992</v>
      </c>
      <c r="N204">
        <v>109.3103648</v>
      </c>
      <c r="O204">
        <v>39.112406139999997</v>
      </c>
    </row>
    <row r="205" spans="13:15" x14ac:dyDescent="0.25">
      <c r="M205">
        <v>10.471285480000001</v>
      </c>
      <c r="N205">
        <v>109.8260873</v>
      </c>
      <c r="O205">
        <v>38.799589359999999</v>
      </c>
    </row>
    <row r="206" spans="13:15" x14ac:dyDescent="0.25">
      <c r="M206">
        <v>10.71519305</v>
      </c>
      <c r="N206">
        <v>110.3357542</v>
      </c>
      <c r="O206">
        <v>38.49119975</v>
      </c>
    </row>
    <row r="207" spans="13:15" x14ac:dyDescent="0.25">
      <c r="M207">
        <v>10.96478196</v>
      </c>
      <c r="N207">
        <v>110.839231</v>
      </c>
      <c r="O207">
        <v>38.187313170000003</v>
      </c>
    </row>
    <row r="208" spans="13:15" x14ac:dyDescent="0.25">
      <c r="M208">
        <v>11.22018454</v>
      </c>
      <c r="N208">
        <v>111.3364412</v>
      </c>
      <c r="O208">
        <v>37.88796455</v>
      </c>
    </row>
    <row r="209" spans="13:15" x14ac:dyDescent="0.25">
      <c r="M209">
        <v>11.48153621</v>
      </c>
      <c r="N209">
        <v>111.82737590000001</v>
      </c>
      <c r="O209">
        <v>37.593141920000001</v>
      </c>
    </row>
    <row r="210" spans="13:15" x14ac:dyDescent="0.25">
      <c r="M210">
        <v>11.748975550000001</v>
      </c>
      <c r="N210">
        <v>112.31210249999999</v>
      </c>
      <c r="O210">
        <v>37.30277993</v>
      </c>
    </row>
    <row r="211" spans="13:15" x14ac:dyDescent="0.25">
      <c r="M211">
        <v>12.02264435</v>
      </c>
      <c r="N211">
        <v>112.79077580000001</v>
      </c>
      <c r="O211">
        <v>37.016752699999998</v>
      </c>
    </row>
    <row r="212" spans="13:15" x14ac:dyDescent="0.25">
      <c r="M212">
        <v>12.302687710000001</v>
      </c>
      <c r="N212">
        <v>113.26364909999999</v>
      </c>
      <c r="O212">
        <v>36.734865939999999</v>
      </c>
    </row>
    <row r="213" spans="13:15" x14ac:dyDescent="0.25">
      <c r="M213">
        <v>12.58925412</v>
      </c>
      <c r="N213">
        <v>113.7310868</v>
      </c>
      <c r="O213">
        <v>36.456848440000002</v>
      </c>
    </row>
    <row r="214" spans="13:15" x14ac:dyDescent="0.25">
      <c r="M214">
        <v>12.882495520000001</v>
      </c>
      <c r="N214">
        <v>114.1934559</v>
      </c>
      <c r="O214">
        <v>36.182449570000003</v>
      </c>
    </row>
    <row r="215" spans="13:15" x14ac:dyDescent="0.25">
      <c r="M215">
        <v>13.182567390000001</v>
      </c>
      <c r="N215">
        <v>114.6507393</v>
      </c>
      <c r="O215">
        <v>35.91178</v>
      </c>
    </row>
    <row r="216" spans="13:15" x14ac:dyDescent="0.25">
      <c r="M216">
        <v>13.489628829999999</v>
      </c>
      <c r="N216">
        <v>115.10285450000001</v>
      </c>
      <c r="O216">
        <v>35.645036580000003</v>
      </c>
    </row>
    <row r="217" spans="13:15" x14ac:dyDescent="0.25">
      <c r="M217">
        <v>13.80384265</v>
      </c>
      <c r="N217">
        <v>115.5497747</v>
      </c>
      <c r="O217">
        <v>35.38239969</v>
      </c>
    </row>
    <row r="218" spans="13:15" x14ac:dyDescent="0.25">
      <c r="M218">
        <v>14.12537545</v>
      </c>
      <c r="N218">
        <v>115.99153680000001</v>
      </c>
      <c r="O218">
        <v>35.124029960000001</v>
      </c>
    </row>
    <row r="219" spans="13:15" x14ac:dyDescent="0.25">
      <c r="M219">
        <v>14.45439771</v>
      </c>
      <c r="N219">
        <v>116.4282505</v>
      </c>
      <c r="O219">
        <v>34.8700647</v>
      </c>
    </row>
    <row r="220" spans="13:15" x14ac:dyDescent="0.25">
      <c r="M220">
        <v>14.79108388</v>
      </c>
      <c r="N220">
        <v>116.8601075</v>
      </c>
      <c r="O220">
        <v>34.620613900000002</v>
      </c>
    </row>
    <row r="221" spans="13:15" x14ac:dyDescent="0.25">
      <c r="M221">
        <v>15.135612480000001</v>
      </c>
      <c r="N221">
        <v>117.28739280000001</v>
      </c>
      <c r="O221">
        <v>34.37575588</v>
      </c>
    </row>
    <row r="222" spans="13:15" x14ac:dyDescent="0.25">
      <c r="M222">
        <v>15.488166189999999</v>
      </c>
      <c r="N222">
        <v>117.71049549999999</v>
      </c>
      <c r="O222">
        <v>34.135532429999998</v>
      </c>
    </row>
    <row r="223" spans="13:15" x14ac:dyDescent="0.25">
      <c r="M223">
        <v>15.84893192</v>
      </c>
      <c r="N223">
        <v>118.1299221</v>
      </c>
      <c r="O223">
        <v>33.899943520000001</v>
      </c>
    </row>
    <row r="224" spans="13:15" x14ac:dyDescent="0.25">
      <c r="M224">
        <v>16.218100969999998</v>
      </c>
      <c r="N224">
        <v>118.5461586</v>
      </c>
      <c r="O224">
        <v>33.668973399999999</v>
      </c>
    </row>
    <row r="225" spans="13:15" x14ac:dyDescent="0.25">
      <c r="M225">
        <v>16.595869069999999</v>
      </c>
      <c r="N225">
        <v>118.959188</v>
      </c>
      <c r="O225">
        <v>33.442689190000003</v>
      </c>
    </row>
    <row r="226" spans="13:15" x14ac:dyDescent="0.25">
      <c r="M226">
        <v>16.98243652</v>
      </c>
      <c r="N226">
        <v>119.3688806</v>
      </c>
      <c r="O226">
        <v>33.221154980000001</v>
      </c>
    </row>
    <row r="227" spans="13:15" x14ac:dyDescent="0.25">
      <c r="M227">
        <v>17.37800829</v>
      </c>
      <c r="N227">
        <v>119.7751409</v>
      </c>
      <c r="O227">
        <v>33.004397079999997</v>
      </c>
    </row>
    <row r="228" spans="13:15" x14ac:dyDescent="0.25">
      <c r="M228">
        <v>17.7827941</v>
      </c>
      <c r="N228">
        <v>120.17791250000001</v>
      </c>
      <c r="O228">
        <v>32.79239862</v>
      </c>
    </row>
    <row r="229" spans="13:15" x14ac:dyDescent="0.25">
      <c r="M229">
        <v>18.197008589999999</v>
      </c>
      <c r="N229">
        <v>120.5771845</v>
      </c>
      <c r="O229">
        <v>32.585093639999997</v>
      </c>
    </row>
    <row r="230" spans="13:15" x14ac:dyDescent="0.25">
      <c r="M230">
        <v>18.62087137</v>
      </c>
      <c r="N230">
        <v>120.9729974</v>
      </c>
      <c r="O230">
        <v>32.382360640000002</v>
      </c>
    </row>
    <row r="231" spans="13:15" x14ac:dyDescent="0.25">
      <c r="M231">
        <v>19.054607180000001</v>
      </c>
      <c r="N231">
        <v>121.3654509</v>
      </c>
      <c r="O231">
        <v>32.1840154</v>
      </c>
    </row>
    <row r="232" spans="13:15" x14ac:dyDescent="0.25">
      <c r="M232">
        <v>19.498446000000001</v>
      </c>
      <c r="N232">
        <v>121.754711</v>
      </c>
      <c r="O232">
        <v>31.98980323</v>
      </c>
    </row>
    <row r="233" spans="13:15" x14ac:dyDescent="0.25">
      <c r="M233">
        <v>19.952623150000001</v>
      </c>
      <c r="N233">
        <v>122.1410194</v>
      </c>
      <c r="O233">
        <v>31.79939049</v>
      </c>
    </row>
    <row r="234" spans="13:15" x14ac:dyDescent="0.25">
      <c r="M234">
        <v>20.417379449999999</v>
      </c>
      <c r="N234">
        <v>122.52462610000001</v>
      </c>
      <c r="O234">
        <v>31.612457379999999</v>
      </c>
    </row>
    <row r="235" spans="13:15" x14ac:dyDescent="0.25">
      <c r="M235">
        <v>20.89296131</v>
      </c>
      <c r="N235">
        <v>122.9055508</v>
      </c>
      <c r="O235">
        <v>31.429023059999999</v>
      </c>
    </row>
    <row r="236" spans="13:15" x14ac:dyDescent="0.25">
      <c r="M236">
        <v>21.379620899999999</v>
      </c>
      <c r="N236">
        <v>123.2837811</v>
      </c>
      <c r="O236">
        <v>31.249182529999999</v>
      </c>
    </row>
    <row r="237" spans="13:15" x14ac:dyDescent="0.25">
      <c r="M237">
        <v>21.877616239999998</v>
      </c>
      <c r="N237">
        <v>123.6593496</v>
      </c>
      <c r="O237">
        <v>31.073008170000001</v>
      </c>
    </row>
    <row r="238" spans="13:15" x14ac:dyDescent="0.25">
      <c r="M238">
        <v>22.387211390000001</v>
      </c>
      <c r="N238">
        <v>124.03234</v>
      </c>
      <c r="O238">
        <v>30.900546139999999</v>
      </c>
    </row>
    <row r="239" spans="13:15" x14ac:dyDescent="0.25">
      <c r="M239">
        <v>22.908676530000001</v>
      </c>
      <c r="N239">
        <v>124.4028938</v>
      </c>
      <c r="O239">
        <v>30.73181258</v>
      </c>
    </row>
    <row r="240" spans="13:15" x14ac:dyDescent="0.25">
      <c r="M240">
        <v>23.44228815</v>
      </c>
      <c r="N240">
        <v>124.7712179</v>
      </c>
      <c r="O240">
        <v>30.566789289999999</v>
      </c>
    </row>
    <row r="241" spans="13:15" x14ac:dyDescent="0.25">
      <c r="M241">
        <v>23.988329190000002</v>
      </c>
      <c r="N241">
        <v>125.1375929</v>
      </c>
      <c r="O241">
        <v>30.405419089999999</v>
      </c>
    </row>
    <row r="242" spans="13:15" x14ac:dyDescent="0.25">
      <c r="M242">
        <v>24.547089159999999</v>
      </c>
      <c r="N242">
        <v>125.5023819</v>
      </c>
      <c r="O242">
        <v>30.247600680000001</v>
      </c>
    </row>
    <row r="243" spans="13:15" x14ac:dyDescent="0.25">
      <c r="M243">
        <v>25.11886432</v>
      </c>
      <c r="N243">
        <v>125.8660404</v>
      </c>
      <c r="O243">
        <v>30.093183010000001</v>
      </c>
    </row>
    <row r="244" spans="13:15" x14ac:dyDescent="0.25">
      <c r="M244">
        <v>25.70395783</v>
      </c>
      <c r="N244">
        <v>126.2289956</v>
      </c>
      <c r="O244">
        <v>29.94201769</v>
      </c>
    </row>
    <row r="245" spans="13:15" x14ac:dyDescent="0.25">
      <c r="M245">
        <v>26.302679919999999</v>
      </c>
      <c r="N245">
        <v>126.5912263</v>
      </c>
      <c r="O245">
        <v>29.794144419999999</v>
      </c>
    </row>
    <row r="246" spans="13:15" x14ac:dyDescent="0.25">
      <c r="M246">
        <v>26.915348040000001</v>
      </c>
      <c r="N246">
        <v>126.9526006</v>
      </c>
      <c r="O246">
        <v>29.649639180000001</v>
      </c>
    </row>
    <row r="247" spans="13:15" x14ac:dyDescent="0.25">
      <c r="M247">
        <v>27.542287030000001</v>
      </c>
      <c r="N247">
        <v>127.3130006</v>
      </c>
      <c r="O247">
        <v>29.508556680000002</v>
      </c>
    </row>
    <row r="248" spans="13:15" x14ac:dyDescent="0.25">
      <c r="M248">
        <v>28.18382931</v>
      </c>
      <c r="N248">
        <v>127.6723253</v>
      </c>
      <c r="O248">
        <v>29.370927099999999</v>
      </c>
    </row>
    <row r="249" spans="13:15" x14ac:dyDescent="0.25">
      <c r="M249">
        <v>28.840315029999999</v>
      </c>
      <c r="N249">
        <v>128.0304941</v>
      </c>
      <c r="O249">
        <v>29.236752580000001</v>
      </c>
    </row>
    <row r="250" spans="13:15" x14ac:dyDescent="0.25">
      <c r="M250">
        <v>29.51209227</v>
      </c>
      <c r="N250">
        <v>128.38744929999999</v>
      </c>
      <c r="O250">
        <v>29.106003300000001</v>
      </c>
    </row>
    <row r="251" spans="13:15" x14ac:dyDescent="0.25">
      <c r="M251">
        <v>30.199517199999999</v>
      </c>
      <c r="N251">
        <v>128.7431607</v>
      </c>
      <c r="O251">
        <v>28.978613209999999</v>
      </c>
    </row>
    <row r="252" spans="13:15" x14ac:dyDescent="0.25">
      <c r="M252">
        <v>30.90295433</v>
      </c>
      <c r="N252">
        <v>129.09762929999999</v>
      </c>
      <c r="O252">
        <v>28.854475350000001</v>
      </c>
    </row>
    <row r="253" spans="13:15" x14ac:dyDescent="0.25">
      <c r="M253">
        <v>31.622776600000002</v>
      </c>
      <c r="N253">
        <v>129.45089179999999</v>
      </c>
      <c r="O253">
        <v>28.733436680000001</v>
      </c>
    </row>
    <row r="254" spans="13:15" x14ac:dyDescent="0.25">
      <c r="M254">
        <v>32.359365689999997</v>
      </c>
      <c r="N254">
        <v>129.80299350000001</v>
      </c>
      <c r="O254">
        <v>28.61534855</v>
      </c>
    </row>
    <row r="255" spans="13:15" x14ac:dyDescent="0.25">
      <c r="M255">
        <v>33.113112149999999</v>
      </c>
      <c r="N255">
        <v>130.15388759999999</v>
      </c>
      <c r="O255">
        <v>28.500244739999999</v>
      </c>
    </row>
    <row r="256" spans="13:15" x14ac:dyDescent="0.25">
      <c r="M256">
        <v>33.884415609999998</v>
      </c>
      <c r="N256">
        <v>130.5035207</v>
      </c>
      <c r="O256">
        <v>28.38819638</v>
      </c>
    </row>
    <row r="257" spans="13:15" x14ac:dyDescent="0.25">
      <c r="M257">
        <v>34.673685050000003</v>
      </c>
      <c r="N257">
        <v>130.85186730000001</v>
      </c>
      <c r="O257">
        <v>28.27925711</v>
      </c>
    </row>
    <row r="258" spans="13:15" x14ac:dyDescent="0.25">
      <c r="M258">
        <v>35.481338919999999</v>
      </c>
      <c r="N258">
        <v>131.19893300000001</v>
      </c>
      <c r="O258">
        <v>28.173460420000001</v>
      </c>
    </row>
    <row r="259" spans="13:15" x14ac:dyDescent="0.25">
      <c r="M259">
        <v>36.307805479999999</v>
      </c>
      <c r="N259">
        <v>131.54476</v>
      </c>
      <c r="O259">
        <v>28.070816690000001</v>
      </c>
    </row>
    <row r="260" spans="13:15" x14ac:dyDescent="0.25">
      <c r="M260">
        <v>37.15352291</v>
      </c>
      <c r="N260">
        <v>131.88943140000001</v>
      </c>
      <c r="O260">
        <v>27.971309909999999</v>
      </c>
    </row>
    <row r="261" spans="13:15" x14ac:dyDescent="0.25">
      <c r="M261">
        <v>38.018939629999998</v>
      </c>
      <c r="N261">
        <v>132.2330771</v>
      </c>
      <c r="O261">
        <v>27.874894189999999</v>
      </c>
    </row>
    <row r="262" spans="13:15" x14ac:dyDescent="0.25">
      <c r="M262">
        <v>38.904514499999998</v>
      </c>
      <c r="N262">
        <v>132.5758797</v>
      </c>
      <c r="O262">
        <v>27.781489789999998</v>
      </c>
    </row>
    <row r="263" spans="13:15" x14ac:dyDescent="0.25">
      <c r="M263">
        <v>39.810717060000002</v>
      </c>
      <c r="N263">
        <v>132.918081</v>
      </c>
      <c r="O263">
        <v>27.690978900000001</v>
      </c>
    </row>
    <row r="264" spans="13:15" x14ac:dyDescent="0.25">
      <c r="M264">
        <v>40.738027780000003</v>
      </c>
      <c r="N264">
        <v>133.259919</v>
      </c>
      <c r="O264">
        <v>27.603233110000001</v>
      </c>
    </row>
    <row r="265" spans="13:15" x14ac:dyDescent="0.25">
      <c r="M265">
        <v>41.686938349999998</v>
      </c>
      <c r="N265">
        <v>133.6014059</v>
      </c>
      <c r="O265">
        <v>27.51821382</v>
      </c>
    </row>
    <row r="266" spans="13:15" x14ac:dyDescent="0.25">
      <c r="M266">
        <v>42.657951879999999</v>
      </c>
      <c r="N266">
        <v>133.94250940000001</v>
      </c>
      <c r="O266">
        <v>27.43588729</v>
      </c>
    </row>
    <row r="267" spans="13:15" x14ac:dyDescent="0.25">
      <c r="M267">
        <v>43.651583219999999</v>
      </c>
      <c r="N267">
        <v>134.28322170000001</v>
      </c>
      <c r="O267">
        <v>27.356191379999999</v>
      </c>
    </row>
    <row r="268" spans="13:15" x14ac:dyDescent="0.25">
      <c r="M268">
        <v>44.668359219999999</v>
      </c>
      <c r="N268">
        <v>134.62356310000001</v>
      </c>
      <c r="O268">
        <v>27.279031960000001</v>
      </c>
    </row>
    <row r="269" spans="13:15" x14ac:dyDescent="0.25">
      <c r="M269">
        <v>45.708818960000002</v>
      </c>
      <c r="N269">
        <v>134.96358599999999</v>
      </c>
      <c r="O269">
        <v>27.204278899999998</v>
      </c>
    </row>
    <row r="270" spans="13:15" x14ac:dyDescent="0.25">
      <c r="M270">
        <v>46.773514130000002</v>
      </c>
      <c r="N270">
        <v>135.30337900000001</v>
      </c>
      <c r="O270">
        <v>27.131761820000001</v>
      </c>
    </row>
    <row r="271" spans="13:15" x14ac:dyDescent="0.25">
      <c r="M271">
        <v>47.863009230000003</v>
      </c>
      <c r="N271">
        <v>135.6430723</v>
      </c>
      <c r="O271">
        <v>27.06126531</v>
      </c>
    </row>
    <row r="272" spans="13:15" x14ac:dyDescent="0.25">
      <c r="M272">
        <v>48.977881940000003</v>
      </c>
      <c r="N272">
        <v>135.98284240000001</v>
      </c>
      <c r="O272">
        <v>26.992523819999999</v>
      </c>
    </row>
    <row r="273" spans="13:15" x14ac:dyDescent="0.25">
      <c r="M273">
        <v>50.118723359999997</v>
      </c>
      <c r="N273">
        <v>136.30355109999999</v>
      </c>
      <c r="O273">
        <v>26.966175679999999</v>
      </c>
    </row>
    <row r="274" spans="13:15" x14ac:dyDescent="0.25">
      <c r="M274">
        <v>51.286138399999999</v>
      </c>
      <c r="N274">
        <v>136.6271783</v>
      </c>
      <c r="O274">
        <v>26.93862953</v>
      </c>
    </row>
    <row r="275" spans="13:15" x14ac:dyDescent="0.25">
      <c r="M275">
        <v>52.480746019999998</v>
      </c>
      <c r="N275">
        <v>136.95356190000001</v>
      </c>
      <c r="O275">
        <v>26.910043940000001</v>
      </c>
    </row>
    <row r="276" spans="13:15" x14ac:dyDescent="0.25">
      <c r="M276">
        <v>53.703179640000002</v>
      </c>
      <c r="N276">
        <v>137.2825081</v>
      </c>
      <c r="O276">
        <v>26.880686069999999</v>
      </c>
    </row>
    <row r="277" spans="13:15" x14ac:dyDescent="0.25">
      <c r="M277">
        <v>54.954087389999998</v>
      </c>
      <c r="N277">
        <v>137.61379890000001</v>
      </c>
      <c r="O277">
        <v>26.850835060000001</v>
      </c>
    </row>
    <row r="278" spans="13:15" x14ac:dyDescent="0.25">
      <c r="M278">
        <v>56.234132520000003</v>
      </c>
      <c r="N278">
        <v>137.94728050000001</v>
      </c>
      <c r="O278">
        <v>26.820776559999999</v>
      </c>
    </row>
    <row r="279" spans="13:15" x14ac:dyDescent="0.25">
      <c r="M279">
        <v>57.543993729999997</v>
      </c>
      <c r="N279">
        <v>138.28279839999999</v>
      </c>
      <c r="O279">
        <v>26.790806870000001</v>
      </c>
    </row>
    <row r="280" spans="13:15" x14ac:dyDescent="0.25">
      <c r="M280">
        <v>58.884365539999997</v>
      </c>
      <c r="N280">
        <v>138.62021770000001</v>
      </c>
      <c r="O280">
        <v>26.761231299999999</v>
      </c>
    </row>
    <row r="281" spans="13:15" x14ac:dyDescent="0.25">
      <c r="M281">
        <v>60.25595861</v>
      </c>
      <c r="N281">
        <v>138.95942289999999</v>
      </c>
      <c r="O281">
        <v>26.732364100000002</v>
      </c>
    </row>
    <row r="282" spans="13:15" x14ac:dyDescent="0.25">
      <c r="M282">
        <v>61.659500190000003</v>
      </c>
      <c r="N282">
        <v>139.30037400000001</v>
      </c>
      <c r="O282">
        <v>26.704525799999999</v>
      </c>
    </row>
    <row r="283" spans="13:15" x14ac:dyDescent="0.25">
      <c r="M283">
        <v>63.095734450000002</v>
      </c>
      <c r="N283">
        <v>139.6430158</v>
      </c>
      <c r="O283">
        <v>26.678047750000001</v>
      </c>
    </row>
    <row r="284" spans="13:15" x14ac:dyDescent="0.25">
      <c r="M284">
        <v>64.565422900000002</v>
      </c>
      <c r="N284">
        <v>139.9872154</v>
      </c>
      <c r="O284">
        <v>26.65319307</v>
      </c>
    </row>
    <row r="285" spans="13:15" x14ac:dyDescent="0.25">
      <c r="M285">
        <v>66.069344799999996</v>
      </c>
      <c r="N285">
        <v>140.33295240000001</v>
      </c>
      <c r="O285">
        <v>26.629893160000002</v>
      </c>
    </row>
    <row r="286" spans="13:15" x14ac:dyDescent="0.25">
      <c r="M286">
        <v>67.608297539999995</v>
      </c>
      <c r="N286">
        <v>140.68016919999999</v>
      </c>
      <c r="O286">
        <v>26.607978769999999</v>
      </c>
    </row>
    <row r="287" spans="13:15" x14ac:dyDescent="0.25">
      <c r="M287">
        <v>69.183097090000004</v>
      </c>
      <c r="N287">
        <v>141.02864149999999</v>
      </c>
      <c r="O287">
        <v>26.5872615</v>
      </c>
    </row>
    <row r="288" spans="13:15" x14ac:dyDescent="0.25">
      <c r="M288">
        <v>70.794578439999995</v>
      </c>
      <c r="N288">
        <v>141.3784435</v>
      </c>
      <c r="O288">
        <v>26.567511570000001</v>
      </c>
    </row>
    <row r="289" spans="13:15" x14ac:dyDescent="0.25">
      <c r="M289">
        <v>72.443596009999993</v>
      </c>
      <c r="N289">
        <v>141.72941489999999</v>
      </c>
      <c r="O289">
        <v>26.548480399999999</v>
      </c>
    </row>
    <row r="290" spans="13:15" x14ac:dyDescent="0.25">
      <c r="M290">
        <v>74.13102413</v>
      </c>
      <c r="N290">
        <v>142.08167230000001</v>
      </c>
      <c r="O290">
        <v>26.529879730000001</v>
      </c>
    </row>
    <row r="291" spans="13:15" x14ac:dyDescent="0.25">
      <c r="M291">
        <v>75.857757500000005</v>
      </c>
      <c r="N291">
        <v>142.43518409999999</v>
      </c>
      <c r="O291">
        <v>26.511396959999999</v>
      </c>
    </row>
    <row r="292" spans="13:15" x14ac:dyDescent="0.25">
      <c r="M292">
        <v>77.624711660000003</v>
      </c>
      <c r="N292">
        <v>142.78993980000001</v>
      </c>
      <c r="O292">
        <v>26.492688900000001</v>
      </c>
    </row>
    <row r="293" spans="13:15" x14ac:dyDescent="0.25">
      <c r="M293">
        <v>79.432823470000002</v>
      </c>
      <c r="N293">
        <v>143.1460874</v>
      </c>
      <c r="O293">
        <v>26.47337387</v>
      </c>
    </row>
    <row r="294" spans="13:15" x14ac:dyDescent="0.25">
      <c r="M294">
        <v>81.283051619999995</v>
      </c>
      <c r="N294">
        <v>143.50361219999999</v>
      </c>
      <c r="O294">
        <v>26.453156620000001</v>
      </c>
    </row>
    <row r="295" spans="13:15" x14ac:dyDescent="0.25">
      <c r="M295">
        <v>83.176377110000004</v>
      </c>
      <c r="N295">
        <v>143.86258749999999</v>
      </c>
      <c r="O295">
        <v>26.43216331</v>
      </c>
    </row>
    <row r="296" spans="13:15" x14ac:dyDescent="0.25">
      <c r="M296">
        <v>85.113803820000001</v>
      </c>
      <c r="N296">
        <v>144.22289689999999</v>
      </c>
      <c r="O296">
        <v>26.410638609999999</v>
      </c>
    </row>
    <row r="297" spans="13:15" x14ac:dyDescent="0.25">
      <c r="M297">
        <v>87.096359000000007</v>
      </c>
      <c r="N297">
        <v>144.58446950000001</v>
      </c>
      <c r="O297">
        <v>26.38882778</v>
      </c>
    </row>
    <row r="298" spans="13:15" x14ac:dyDescent="0.25">
      <c r="M298">
        <v>89.125093809999996</v>
      </c>
      <c r="N298">
        <v>144.94732780000001</v>
      </c>
      <c r="O298">
        <v>26.366983359999999</v>
      </c>
    </row>
    <row r="299" spans="13:15" x14ac:dyDescent="0.25">
      <c r="M299">
        <v>91.201083940000004</v>
      </c>
      <c r="N299">
        <v>145.31163749999999</v>
      </c>
      <c r="O299" s="4">
        <v>26.34536503</v>
      </c>
    </row>
    <row r="300" spans="13:15" x14ac:dyDescent="0.25">
      <c r="M300">
        <v>93.325430080000004</v>
      </c>
      <c r="N300">
        <v>145.67715150000001</v>
      </c>
      <c r="O300">
        <v>26.324231319999999</v>
      </c>
    </row>
    <row r="301" spans="13:15" x14ac:dyDescent="0.25">
      <c r="M301">
        <v>95.499258600000005</v>
      </c>
      <c r="N301">
        <v>146.04404959999999</v>
      </c>
      <c r="O301">
        <v>26.303853539999999</v>
      </c>
    </row>
    <row r="302" spans="13:15" x14ac:dyDescent="0.25">
      <c r="M302">
        <v>97.723722100000003</v>
      </c>
      <c r="N302">
        <v>146.41252660000001</v>
      </c>
      <c r="O302">
        <v>26.28450205</v>
      </c>
    </row>
    <row r="303" spans="13:15" x14ac:dyDescent="0.25">
      <c r="M303">
        <v>100</v>
      </c>
      <c r="N303">
        <v>146.7824478</v>
      </c>
      <c r="O303">
        <v>26.266447190000001</v>
      </c>
    </row>
    <row r="304" spans="13:15" x14ac:dyDescent="0.25">
      <c r="M304">
        <v>102.32929919999999</v>
      </c>
      <c r="N304">
        <v>147.15395889999999</v>
      </c>
      <c r="O304">
        <v>26.249951840000001</v>
      </c>
    </row>
    <row r="305" spans="13:15" x14ac:dyDescent="0.25">
      <c r="M305">
        <v>104.7128548</v>
      </c>
      <c r="N305">
        <v>147.52723169999999</v>
      </c>
      <c r="O305">
        <v>26.235210219999999</v>
      </c>
    </row>
    <row r="306" spans="13:15" x14ac:dyDescent="0.25">
      <c r="M306">
        <v>107.15193050000001</v>
      </c>
      <c r="N306">
        <v>147.9018552</v>
      </c>
      <c r="O306">
        <v>26.2223845</v>
      </c>
    </row>
    <row r="307" spans="13:15" x14ac:dyDescent="0.25">
      <c r="M307">
        <v>109.64781960000001</v>
      </c>
      <c r="N307">
        <v>148.27792729999999</v>
      </c>
      <c r="O307">
        <v>26.211647970000001</v>
      </c>
    </row>
    <row r="308" spans="13:15" x14ac:dyDescent="0.25">
      <c r="M308">
        <v>112.2018454</v>
      </c>
      <c r="N308">
        <v>148.65556939999999</v>
      </c>
      <c r="O308">
        <v>26.203177490000002</v>
      </c>
    </row>
    <row r="309" spans="13:15" x14ac:dyDescent="0.25">
      <c r="M309">
        <v>114.8153621</v>
      </c>
      <c r="N309">
        <v>149.0345753</v>
      </c>
      <c r="O309">
        <v>26.19712706</v>
      </c>
    </row>
    <row r="310" spans="13:15" x14ac:dyDescent="0.25">
      <c r="M310">
        <v>117.4897555</v>
      </c>
      <c r="N310">
        <v>149.41503750000001</v>
      </c>
      <c r="O310">
        <v>26.193669180000001</v>
      </c>
    </row>
    <row r="311" spans="13:15" x14ac:dyDescent="0.25">
      <c r="M311">
        <v>120.2264435</v>
      </c>
      <c r="N311">
        <v>149.7967917</v>
      </c>
      <c r="O311">
        <v>26.192952779999999</v>
      </c>
    </row>
    <row r="312" spans="13:15" x14ac:dyDescent="0.25">
      <c r="M312">
        <v>123.02687709999999</v>
      </c>
      <c r="N312">
        <v>150.17989779999999</v>
      </c>
      <c r="O312">
        <v>26.195135539999999</v>
      </c>
    </row>
    <row r="313" spans="13:15" x14ac:dyDescent="0.25">
      <c r="M313">
        <v>125.8925412</v>
      </c>
      <c r="N313">
        <v>150.56450240000001</v>
      </c>
      <c r="O313">
        <v>26.20038284</v>
      </c>
    </row>
    <row r="314" spans="13:15" x14ac:dyDescent="0.25">
      <c r="M314">
        <v>128.82495520000001</v>
      </c>
      <c r="N314">
        <v>150.95055400000001</v>
      </c>
      <c r="O314">
        <v>26.208850529999999</v>
      </c>
    </row>
    <row r="315" spans="13:15" x14ac:dyDescent="0.25">
      <c r="M315">
        <v>131.8256739</v>
      </c>
      <c r="N315">
        <v>151.33764439999999</v>
      </c>
      <c r="O315">
        <v>26.220695079999999</v>
      </c>
    </row>
    <row r="316" spans="13:15" x14ac:dyDescent="0.25">
      <c r="M316">
        <v>134.89628830000001</v>
      </c>
      <c r="N316">
        <v>151.72535819999999</v>
      </c>
      <c r="O316">
        <v>26.236074479999999</v>
      </c>
    </row>
    <row r="317" spans="13:15" x14ac:dyDescent="0.25">
      <c r="M317">
        <v>138.03842650000001</v>
      </c>
      <c r="N317">
        <v>152.11362220000001</v>
      </c>
      <c r="O317">
        <v>26.255172250000001</v>
      </c>
    </row>
    <row r="318" spans="13:15" x14ac:dyDescent="0.25">
      <c r="M318">
        <v>141.25375450000001</v>
      </c>
      <c r="N318">
        <v>152.5020183</v>
      </c>
      <c r="O318">
        <v>26.278140990000001</v>
      </c>
    </row>
    <row r="319" spans="13:15" x14ac:dyDescent="0.25">
      <c r="M319">
        <v>144.54397710000001</v>
      </c>
      <c r="N319">
        <v>152.89004299999999</v>
      </c>
      <c r="O319">
        <v>26.30511048</v>
      </c>
    </row>
    <row r="320" spans="13:15" x14ac:dyDescent="0.25">
      <c r="M320">
        <v>147.91083879999999</v>
      </c>
      <c r="N320">
        <v>153.27775249999999</v>
      </c>
      <c r="O320">
        <v>26.336263630000001</v>
      </c>
    </row>
    <row r="321" spans="13:15" x14ac:dyDescent="0.25">
      <c r="M321">
        <v>151.3561248</v>
      </c>
      <c r="N321">
        <v>153.66485249999999</v>
      </c>
      <c r="O321">
        <v>26.37174143</v>
      </c>
    </row>
    <row r="322" spans="13:15" x14ac:dyDescent="0.25">
      <c r="M322">
        <v>154.88166190000001</v>
      </c>
      <c r="N322">
        <v>154.05096499999999</v>
      </c>
      <c r="O322">
        <v>26.41165844</v>
      </c>
    </row>
    <row r="323" spans="13:15" x14ac:dyDescent="0.25">
      <c r="M323">
        <v>158.48931920000001</v>
      </c>
      <c r="N323">
        <v>154.43598800000001</v>
      </c>
      <c r="O323">
        <v>26.456152899999999</v>
      </c>
    </row>
    <row r="324" spans="13:15" x14ac:dyDescent="0.25">
      <c r="M324">
        <v>162.1810097</v>
      </c>
      <c r="N324">
        <v>154.81999239999999</v>
      </c>
      <c r="O324">
        <v>26.505350450000002</v>
      </c>
    </row>
    <row r="325" spans="13:15" x14ac:dyDescent="0.25">
      <c r="M325">
        <v>165.95869070000001</v>
      </c>
      <c r="N325">
        <v>155.20363130000001</v>
      </c>
      <c r="O325">
        <v>26.55929519</v>
      </c>
    </row>
    <row r="326" spans="13:15" x14ac:dyDescent="0.25">
      <c r="M326">
        <v>169.82436519999999</v>
      </c>
      <c r="N326">
        <v>155.58742190000001</v>
      </c>
      <c r="O326">
        <v>26.61799139</v>
      </c>
    </row>
    <row r="327" spans="13:15" x14ac:dyDescent="0.25">
      <c r="M327">
        <v>173.7800829</v>
      </c>
      <c r="N327">
        <v>155.9722725</v>
      </c>
      <c r="O327">
        <v>26.681522520000001</v>
      </c>
    </row>
    <row r="328" spans="13:15" x14ac:dyDescent="0.25">
      <c r="M328">
        <v>177.82794100000001</v>
      </c>
      <c r="N328">
        <v>156.35842</v>
      </c>
      <c r="O328">
        <v>26.749854750000001</v>
      </c>
    </row>
    <row r="329" spans="13:15" x14ac:dyDescent="0.25">
      <c r="M329">
        <v>181.97008589999999</v>
      </c>
      <c r="N329">
        <v>156.74672630000001</v>
      </c>
      <c r="O329">
        <v>26.823095930000001</v>
      </c>
    </row>
    <row r="330" spans="13:15" x14ac:dyDescent="0.25">
      <c r="M330">
        <v>186.2087137</v>
      </c>
      <c r="N330">
        <v>157.13772420000001</v>
      </c>
      <c r="O330">
        <v>26.901322589999999</v>
      </c>
    </row>
    <row r="331" spans="13:15" x14ac:dyDescent="0.25">
      <c r="M331">
        <v>190.54607179999999</v>
      </c>
      <c r="N331">
        <v>157.53170679999999</v>
      </c>
      <c r="O331">
        <v>26.98460064</v>
      </c>
    </row>
    <row r="332" spans="13:15" x14ac:dyDescent="0.25">
      <c r="M332">
        <v>194.98446000000001</v>
      </c>
      <c r="N332">
        <v>157.92944900000001</v>
      </c>
      <c r="O332">
        <v>27.073138069999999</v>
      </c>
    </row>
    <row r="333" spans="13:15" x14ac:dyDescent="0.25">
      <c r="M333">
        <v>199.52623149999999</v>
      </c>
      <c r="N333">
        <v>158.3306</v>
      </c>
      <c r="O333">
        <v>27.166980590000001</v>
      </c>
    </row>
    <row r="334" spans="13:15" x14ac:dyDescent="0.25">
      <c r="M334">
        <v>204.17379450000001</v>
      </c>
      <c r="N334">
        <v>158.73528479999999</v>
      </c>
      <c r="O334">
        <v>27.26637942</v>
      </c>
    </row>
    <row r="335" spans="13:15" x14ac:dyDescent="0.25">
      <c r="M335">
        <v>208.92961310000001</v>
      </c>
      <c r="N335">
        <v>159.14334880000001</v>
      </c>
      <c r="O335">
        <v>27.371760760000001</v>
      </c>
    </row>
    <row r="336" spans="13:15" x14ac:dyDescent="0.25">
      <c r="M336">
        <v>213.796209</v>
      </c>
      <c r="N336">
        <v>159.55401900000001</v>
      </c>
      <c r="O336">
        <v>27.483470029999999</v>
      </c>
    </row>
    <row r="337" spans="13:15" x14ac:dyDescent="0.25">
      <c r="M337">
        <v>218.7761624</v>
      </c>
      <c r="N337">
        <v>159.96646459999999</v>
      </c>
      <c r="O337">
        <v>27.601828680000001</v>
      </c>
    </row>
    <row r="338" spans="13:15" x14ac:dyDescent="0.25">
      <c r="M338">
        <v>223.87211389999999</v>
      </c>
      <c r="N338">
        <v>160.38025590000001</v>
      </c>
      <c r="O338">
        <v>27.727235929999999</v>
      </c>
    </row>
    <row r="339" spans="13:15" x14ac:dyDescent="0.25">
      <c r="M339">
        <v>229.0867653</v>
      </c>
      <c r="N339">
        <v>160.79522689999999</v>
      </c>
      <c r="O339">
        <v>27.860139270000001</v>
      </c>
    </row>
    <row r="340" spans="13:15" x14ac:dyDescent="0.25">
      <c r="M340">
        <v>234.42288149999999</v>
      </c>
      <c r="N340">
        <v>161.21055630000001</v>
      </c>
      <c r="O340">
        <v>28.00081007</v>
      </c>
    </row>
    <row r="341" spans="13:15" x14ac:dyDescent="0.25">
      <c r="M341">
        <v>239.88329189999999</v>
      </c>
      <c r="N341">
        <v>161.62589729999999</v>
      </c>
      <c r="O341">
        <v>28.149599259999999</v>
      </c>
    </row>
    <row r="342" spans="13:15" x14ac:dyDescent="0.25">
      <c r="M342">
        <v>245.47089159999999</v>
      </c>
      <c r="N342">
        <v>162.04132799999999</v>
      </c>
      <c r="O342">
        <v>28.306942840000001</v>
      </c>
    </row>
    <row r="343" spans="13:15" x14ac:dyDescent="0.25">
      <c r="M343">
        <v>251.1886432</v>
      </c>
      <c r="N343">
        <v>162.46300489999999</v>
      </c>
      <c r="O343">
        <v>28.463670960000002</v>
      </c>
    </row>
    <row r="344" spans="13:15" x14ac:dyDescent="0.25">
      <c r="M344">
        <v>257.03957830000002</v>
      </c>
      <c r="N344">
        <v>162.88750479999999</v>
      </c>
      <c r="O344">
        <v>28.626897119999999</v>
      </c>
    </row>
    <row r="345" spans="13:15" x14ac:dyDescent="0.25">
      <c r="M345">
        <v>263.02679920000003</v>
      </c>
      <c r="N345">
        <v>163.31480160000001</v>
      </c>
      <c r="O345">
        <v>28.796649410000001</v>
      </c>
    </row>
    <row r="346" spans="13:15" x14ac:dyDescent="0.25">
      <c r="M346">
        <v>269.15348039999998</v>
      </c>
      <c r="N346">
        <v>163.74488030000001</v>
      </c>
      <c r="O346">
        <v>28.972969970000001</v>
      </c>
    </row>
    <row r="347" spans="13:15" x14ac:dyDescent="0.25">
      <c r="M347">
        <v>275.4228703</v>
      </c>
      <c r="N347">
        <v>164.1781407</v>
      </c>
      <c r="O347">
        <v>29.156020980000001</v>
      </c>
    </row>
    <row r="348" spans="13:15" x14ac:dyDescent="0.25">
      <c r="M348">
        <v>281.83829309999999</v>
      </c>
      <c r="N348">
        <v>164.61455889999999</v>
      </c>
      <c r="O348">
        <v>29.345830370000002</v>
      </c>
    </row>
    <row r="349" spans="13:15" x14ac:dyDescent="0.25">
      <c r="M349">
        <v>288.40315029999999</v>
      </c>
      <c r="N349">
        <v>165.0537635</v>
      </c>
      <c r="O349">
        <v>29.542336160000001</v>
      </c>
    </row>
    <row r="350" spans="13:15" x14ac:dyDescent="0.25">
      <c r="M350">
        <v>295.12092269999999</v>
      </c>
      <c r="N350">
        <v>165.4962879</v>
      </c>
      <c r="O350">
        <v>29.745732010000001</v>
      </c>
    </row>
    <row r="351" spans="13:15" x14ac:dyDescent="0.25">
      <c r="M351">
        <v>301.99517200000003</v>
      </c>
      <c r="N351">
        <v>165.9422204</v>
      </c>
      <c r="O351">
        <v>29.956094019999998</v>
      </c>
    </row>
    <row r="352" spans="13:15" x14ac:dyDescent="0.25">
      <c r="M352">
        <v>309.0295433</v>
      </c>
      <c r="N352">
        <v>166.3916605</v>
      </c>
      <c r="O352">
        <v>30.173507010000002</v>
      </c>
    </row>
    <row r="353" spans="13:15" x14ac:dyDescent="0.25">
      <c r="M353">
        <v>316.22776599999997</v>
      </c>
      <c r="N353">
        <v>166.84440050000001</v>
      </c>
      <c r="O353">
        <v>30.397941540000001</v>
      </c>
    </row>
    <row r="354" spans="13:15" x14ac:dyDescent="0.25">
      <c r="M354">
        <v>323.59365689999998</v>
      </c>
      <c r="N354">
        <v>167.30067360000001</v>
      </c>
      <c r="O354">
        <v>30.62951662</v>
      </c>
    </row>
    <row r="355" spans="13:15" x14ac:dyDescent="0.25">
      <c r="M355">
        <v>331.13112150000001</v>
      </c>
      <c r="N355">
        <v>167.76058860000001</v>
      </c>
      <c r="O355">
        <v>30.86831218</v>
      </c>
    </row>
    <row r="356" spans="13:15" x14ac:dyDescent="0.25">
      <c r="M356">
        <v>338.84415610000002</v>
      </c>
      <c r="N356">
        <v>168.2241539</v>
      </c>
      <c r="O356">
        <v>31.11438338</v>
      </c>
    </row>
    <row r="357" spans="13:15" x14ac:dyDescent="0.25">
      <c r="M357">
        <v>346.7368505</v>
      </c>
      <c r="N357">
        <v>168.69160980000001</v>
      </c>
      <c r="O357">
        <v>31.367857740000002</v>
      </c>
    </row>
    <row r="358" spans="13:15" x14ac:dyDescent="0.25">
      <c r="M358">
        <v>354.81338920000002</v>
      </c>
      <c r="N358">
        <v>169.16289230000001</v>
      </c>
      <c r="O358">
        <v>31.628754300000001</v>
      </c>
    </row>
    <row r="359" spans="13:15" x14ac:dyDescent="0.25">
      <c r="M359">
        <v>363.07805480000002</v>
      </c>
      <c r="N359">
        <v>169.63796919999999</v>
      </c>
      <c r="O359">
        <v>31.897112150000002</v>
      </c>
    </row>
    <row r="360" spans="13:15" x14ac:dyDescent="0.25">
      <c r="M360">
        <v>371.53522909999998</v>
      </c>
      <c r="N360">
        <v>170.11717200000001</v>
      </c>
      <c r="O360">
        <v>32.173101119999998</v>
      </c>
    </row>
    <row r="361" spans="13:15" x14ac:dyDescent="0.25">
      <c r="M361">
        <v>380.1893963</v>
      </c>
      <c r="N361">
        <v>170.6006142</v>
      </c>
      <c r="O361">
        <v>32.45681373</v>
      </c>
    </row>
    <row r="362" spans="13:15" x14ac:dyDescent="0.25">
      <c r="M362">
        <v>389.04514499999999</v>
      </c>
      <c r="N362">
        <v>171.08819890000001</v>
      </c>
      <c r="O362">
        <v>32.748266819999998</v>
      </c>
    </row>
    <row r="363" spans="13:15" x14ac:dyDescent="0.25">
      <c r="M363">
        <v>398.10717060000002</v>
      </c>
      <c r="N363">
        <v>171.5799016</v>
      </c>
      <c r="O363">
        <v>33.047494069999999</v>
      </c>
    </row>
    <row r="364" spans="13:15" x14ac:dyDescent="0.25">
      <c r="M364">
        <v>407.38027779999999</v>
      </c>
      <c r="N364">
        <v>172.075943</v>
      </c>
      <c r="O364">
        <v>33.354629780000003</v>
      </c>
    </row>
    <row r="365" spans="13:15" x14ac:dyDescent="0.25">
      <c r="M365">
        <v>416.86938350000003</v>
      </c>
      <c r="N365">
        <v>172.57643680000001</v>
      </c>
      <c r="O365">
        <v>33.669779519999999</v>
      </c>
    </row>
    <row r="366" spans="13:15" x14ac:dyDescent="0.25">
      <c r="M366">
        <v>426.57951880000002</v>
      </c>
      <c r="N366">
        <v>173.0815915</v>
      </c>
      <c r="O366">
        <v>33.993078179999998</v>
      </c>
    </row>
    <row r="367" spans="13:15" x14ac:dyDescent="0.25">
      <c r="M367">
        <v>436.51583219999998</v>
      </c>
      <c r="N367">
        <v>173.59119999999999</v>
      </c>
      <c r="O367">
        <v>34.324492579999998</v>
      </c>
    </row>
    <row r="368" spans="13:15" x14ac:dyDescent="0.25">
      <c r="M368">
        <v>446.68359220000002</v>
      </c>
      <c r="N368">
        <v>174.10523760000001</v>
      </c>
      <c r="O368">
        <v>34.664067060000001</v>
      </c>
    </row>
    <row r="369" spans="13:15" x14ac:dyDescent="0.25">
      <c r="M369">
        <v>457.08818960000002</v>
      </c>
      <c r="N369">
        <v>174.6241239</v>
      </c>
      <c r="O369">
        <v>35.012032159999997</v>
      </c>
    </row>
    <row r="370" spans="13:15" x14ac:dyDescent="0.25">
      <c r="M370">
        <v>467.73514130000001</v>
      </c>
      <c r="N370">
        <v>175.1479071</v>
      </c>
      <c r="O370">
        <v>35.368463339999998</v>
      </c>
    </row>
    <row r="371" spans="13:15" x14ac:dyDescent="0.25">
      <c r="M371">
        <v>478.6300923</v>
      </c>
      <c r="N371">
        <v>175.6764929</v>
      </c>
      <c r="O371">
        <v>35.733377570000002</v>
      </c>
    </row>
    <row r="372" spans="13:15" x14ac:dyDescent="0.25">
      <c r="M372">
        <v>489.77881939999997</v>
      </c>
      <c r="N372">
        <v>176.21020830000001</v>
      </c>
      <c r="O372">
        <v>36.10698464</v>
      </c>
    </row>
    <row r="373" spans="13:15" x14ac:dyDescent="0.25">
      <c r="M373">
        <v>501.18723360000001</v>
      </c>
      <c r="N373">
        <v>176.7490348</v>
      </c>
      <c r="O373">
        <v>36.489336889999997</v>
      </c>
    </row>
    <row r="374" spans="13:15" x14ac:dyDescent="0.25">
      <c r="M374">
        <v>512.86138400000004</v>
      </c>
      <c r="N374">
        <v>177.29244929999999</v>
      </c>
      <c r="O374">
        <v>36.880243360000001</v>
      </c>
    </row>
    <row r="375" spans="13:15" x14ac:dyDescent="0.25">
      <c r="M375">
        <v>524.80746020000004</v>
      </c>
      <c r="N375">
        <v>177.84160729999999</v>
      </c>
      <c r="O375">
        <v>37.280309559999999</v>
      </c>
    </row>
    <row r="376" spans="13:15" x14ac:dyDescent="0.25">
      <c r="M376">
        <v>537.03179639999996</v>
      </c>
      <c r="N376">
        <v>178.39591659999999</v>
      </c>
      <c r="O376">
        <v>37.68932092</v>
      </c>
    </row>
    <row r="377" spans="13:15" x14ac:dyDescent="0.25">
      <c r="M377">
        <v>549.54087389999995</v>
      </c>
      <c r="N377">
        <v>178.95523929999999</v>
      </c>
      <c r="O377">
        <v>38.107270589999999</v>
      </c>
    </row>
    <row r="378" spans="13:15" x14ac:dyDescent="0.25">
      <c r="M378">
        <v>562.34132520000003</v>
      </c>
      <c r="N378">
        <v>179.52025090000001</v>
      </c>
      <c r="O378">
        <v>38.53454636</v>
      </c>
    </row>
    <row r="379" spans="13:15" x14ac:dyDescent="0.25">
      <c r="M379">
        <v>575.4399373</v>
      </c>
      <c r="N379">
        <v>180.09094329999999</v>
      </c>
      <c r="O379">
        <v>38.971216259999998</v>
      </c>
    </row>
    <row r="380" spans="13:15" x14ac:dyDescent="0.25">
      <c r="M380">
        <v>588.84365539999999</v>
      </c>
      <c r="N380">
        <v>180.66684420000001</v>
      </c>
      <c r="O380">
        <v>39.417111820000002</v>
      </c>
    </row>
    <row r="381" spans="13:15" x14ac:dyDescent="0.25">
      <c r="M381">
        <v>602.55958610000005</v>
      </c>
      <c r="N381">
        <v>181.24866220000001</v>
      </c>
      <c r="O381">
        <v>39.872656739999996</v>
      </c>
    </row>
    <row r="382" spans="13:15" x14ac:dyDescent="0.25">
      <c r="M382">
        <v>616.59500190000006</v>
      </c>
      <c r="N382">
        <v>181.83651209999999</v>
      </c>
      <c r="O382">
        <v>40.33798539</v>
      </c>
    </row>
    <row r="383" spans="13:15" x14ac:dyDescent="0.25">
      <c r="M383">
        <v>630.95734449999998</v>
      </c>
      <c r="N383">
        <v>182.42960650000001</v>
      </c>
      <c r="O383">
        <v>40.81276527</v>
      </c>
    </row>
    <row r="384" spans="13:15" x14ac:dyDescent="0.25">
      <c r="M384">
        <v>645.65422899999999</v>
      </c>
      <c r="N384">
        <v>183.02877580000001</v>
      </c>
      <c r="O384">
        <v>41.297487310000001</v>
      </c>
    </row>
    <row r="385" spans="13:15" x14ac:dyDescent="0.25">
      <c r="M385">
        <v>660.69344799999999</v>
      </c>
      <c r="N385">
        <v>183.634176</v>
      </c>
      <c r="O385">
        <v>41.792319190000001</v>
      </c>
    </row>
    <row r="386" spans="13:15" x14ac:dyDescent="0.25">
      <c r="M386">
        <v>676.08297540000001</v>
      </c>
      <c r="N386">
        <v>184.24553520000001</v>
      </c>
      <c r="O386">
        <v>42.297192289999998</v>
      </c>
    </row>
    <row r="387" spans="13:15" x14ac:dyDescent="0.25">
      <c r="M387">
        <v>691.83097090000001</v>
      </c>
      <c r="N387">
        <v>184.86283159999999</v>
      </c>
      <c r="O387">
        <v>42.812176399999998</v>
      </c>
    </row>
    <row r="388" spans="13:15" x14ac:dyDescent="0.25">
      <c r="M388">
        <v>707.94578439999998</v>
      </c>
      <c r="N388">
        <v>185.48657560000001</v>
      </c>
      <c r="O388">
        <v>43.337619740000001</v>
      </c>
    </row>
    <row r="389" spans="13:15" x14ac:dyDescent="0.25">
      <c r="M389">
        <v>724.43596009999999</v>
      </c>
      <c r="N389">
        <v>186.1163756</v>
      </c>
      <c r="O389">
        <v>43.873391050000002</v>
      </c>
    </row>
    <row r="390" spans="13:15" x14ac:dyDescent="0.25">
      <c r="M390">
        <v>741.31024130000003</v>
      </c>
      <c r="N390">
        <v>186.75285450000001</v>
      </c>
      <c r="O390">
        <v>44.41991917</v>
      </c>
    </row>
    <row r="391" spans="13:15" x14ac:dyDescent="0.25">
      <c r="M391">
        <v>758.57757500000002</v>
      </c>
      <c r="N391">
        <v>187.39559059999999</v>
      </c>
      <c r="O391">
        <v>44.977054889999998</v>
      </c>
    </row>
    <row r="392" spans="13:15" x14ac:dyDescent="0.25">
      <c r="M392">
        <v>776.24711660000003</v>
      </c>
      <c r="N392">
        <v>188.04455899999999</v>
      </c>
      <c r="O392">
        <v>45.544868530000002</v>
      </c>
    </row>
    <row r="393" spans="13:15" x14ac:dyDescent="0.25">
      <c r="M393">
        <v>794.32823470000005</v>
      </c>
      <c r="N393">
        <v>188.70076109999999</v>
      </c>
      <c r="O393">
        <v>46.124005500000003</v>
      </c>
    </row>
    <row r="394" spans="13:15" x14ac:dyDescent="0.25">
      <c r="M394">
        <v>812.83051620000003</v>
      </c>
      <c r="N394">
        <v>189.3635003</v>
      </c>
      <c r="O394">
        <v>46.714180470000002</v>
      </c>
    </row>
    <row r="395" spans="13:15" x14ac:dyDescent="0.25">
      <c r="M395">
        <v>831.76377109999999</v>
      </c>
      <c r="N395">
        <v>190.0330151</v>
      </c>
      <c r="O395">
        <v>47.315617449999998</v>
      </c>
    </row>
    <row r="396" spans="13:15" x14ac:dyDescent="0.25">
      <c r="M396">
        <v>851.13803819999998</v>
      </c>
      <c r="N396">
        <v>190.70913279999999</v>
      </c>
      <c r="O396">
        <v>47.928310719999999</v>
      </c>
    </row>
    <row r="397" spans="13:15" x14ac:dyDescent="0.25">
      <c r="M397">
        <v>870.96358999999995</v>
      </c>
      <c r="N397">
        <v>191.39220879999999</v>
      </c>
      <c r="O397">
        <v>48.55255872</v>
      </c>
    </row>
    <row r="398" spans="13:15" x14ac:dyDescent="0.25">
      <c r="M398">
        <v>891.25093809999998</v>
      </c>
      <c r="N398">
        <v>192.08236740000001</v>
      </c>
      <c r="O398">
        <v>49.18853344</v>
      </c>
    </row>
    <row r="399" spans="13:15" x14ac:dyDescent="0.25">
      <c r="M399">
        <v>912.01083940000001</v>
      </c>
      <c r="N399">
        <v>192.7795624</v>
      </c>
      <c r="O399">
        <v>49.836310419999997</v>
      </c>
    </row>
    <row r="400" spans="13:15" x14ac:dyDescent="0.25">
      <c r="M400">
        <v>933.25430080000001</v>
      </c>
      <c r="N400">
        <v>193.4839953</v>
      </c>
      <c r="O400">
        <v>50.496111480000003</v>
      </c>
    </row>
    <row r="401" spans="13:15" x14ac:dyDescent="0.25">
      <c r="M401">
        <v>954.99258599999996</v>
      </c>
      <c r="N401">
        <v>194.1957204</v>
      </c>
      <c r="O401">
        <v>51.168075219999999</v>
      </c>
    </row>
    <row r="402" spans="13:15" x14ac:dyDescent="0.25">
      <c r="M402">
        <v>977.23722099999998</v>
      </c>
      <c r="N402">
        <v>194.91483729999999</v>
      </c>
      <c r="O402">
        <v>51.852374359999999</v>
      </c>
    </row>
    <row r="403" spans="13:15" x14ac:dyDescent="0.25">
      <c r="M403">
        <v>1000</v>
      </c>
      <c r="N403">
        <v>195.64152379999999</v>
      </c>
      <c r="O403">
        <v>52.549232750000002</v>
      </c>
    </row>
    <row r="404" spans="13:15" x14ac:dyDescent="0.25">
      <c r="M404">
        <v>1023.292992</v>
      </c>
      <c r="N404">
        <v>196.37502119999999</v>
      </c>
      <c r="O404">
        <v>53.258290500000001</v>
      </c>
    </row>
    <row r="405" spans="13:15" x14ac:dyDescent="0.25">
      <c r="M405">
        <v>1047.1285479999999</v>
      </c>
      <c r="N405">
        <v>197.11694750000001</v>
      </c>
      <c r="O405">
        <v>53.980660210000003</v>
      </c>
    </row>
    <row r="406" spans="13:15" x14ac:dyDescent="0.25">
      <c r="M406">
        <v>1071.519305</v>
      </c>
      <c r="N406">
        <v>197.86585590000001</v>
      </c>
      <c r="O406">
        <v>54.715567120000003</v>
      </c>
    </row>
    <row r="407" spans="13:15" x14ac:dyDescent="0.25">
      <c r="M407">
        <v>1096.478196</v>
      </c>
      <c r="N407">
        <v>198.62264959999999</v>
      </c>
      <c r="O407">
        <v>55.463688310000002</v>
      </c>
    </row>
    <row r="408" spans="13:15" x14ac:dyDescent="0.25">
      <c r="M408">
        <v>1122.018454</v>
      </c>
      <c r="N408">
        <v>199.387621</v>
      </c>
      <c r="O408">
        <v>56.225333020000001</v>
      </c>
    </row>
    <row r="409" spans="13:15" x14ac:dyDescent="0.25">
      <c r="M409">
        <v>1148.1536209999999</v>
      </c>
      <c r="N409">
        <v>200.16031419999999</v>
      </c>
      <c r="O409">
        <v>57.000349970000002</v>
      </c>
    </row>
    <row r="410" spans="13:15" x14ac:dyDescent="0.25">
      <c r="M410">
        <v>1174.897555</v>
      </c>
      <c r="N410">
        <v>200.94095239999999</v>
      </c>
      <c r="O410">
        <v>57.789003370000003</v>
      </c>
    </row>
    <row r="411" spans="13:15" x14ac:dyDescent="0.25">
      <c r="M411">
        <v>1202.264435</v>
      </c>
      <c r="N411">
        <v>201.72931779999999</v>
      </c>
      <c r="O411">
        <v>58.591279010000001</v>
      </c>
    </row>
    <row r="412" spans="13:15" x14ac:dyDescent="0.25">
      <c r="M412">
        <v>1230.268771</v>
      </c>
      <c r="N412">
        <v>202.5261318</v>
      </c>
      <c r="O412">
        <v>59.407770880000001</v>
      </c>
    </row>
    <row r="413" spans="13:15" x14ac:dyDescent="0.25">
      <c r="M413">
        <v>1258.9254120000001</v>
      </c>
      <c r="N413">
        <v>203.33162960000001</v>
      </c>
      <c r="O413">
        <v>60.238784359999997</v>
      </c>
    </row>
    <row r="414" spans="13:15" x14ac:dyDescent="0.25">
      <c r="M414">
        <v>1288.249552</v>
      </c>
      <c r="N414">
        <v>204.14510319999999</v>
      </c>
      <c r="O414">
        <v>61.08400176</v>
      </c>
    </row>
    <row r="415" spans="13:15" x14ac:dyDescent="0.25">
      <c r="M415">
        <v>1318.2567389999999</v>
      </c>
      <c r="N415">
        <v>204.96650919999999</v>
      </c>
      <c r="O415">
        <v>61.943521150000002</v>
      </c>
    </row>
    <row r="416" spans="13:15" x14ac:dyDescent="0.25">
      <c r="M416">
        <v>1348.9628829999999</v>
      </c>
      <c r="N416">
        <v>205.7970608</v>
      </c>
      <c r="O416">
        <v>62.81829845</v>
      </c>
    </row>
    <row r="417" spans="13:15" x14ac:dyDescent="0.25">
      <c r="M417">
        <v>1380.3842649999999</v>
      </c>
      <c r="N417">
        <v>206.63614329999999</v>
      </c>
      <c r="O417">
        <v>63.708079240000004</v>
      </c>
    </row>
    <row r="418" spans="13:15" x14ac:dyDescent="0.25">
      <c r="M418">
        <v>1412.5375449999999</v>
      </c>
      <c r="N418">
        <v>207.4833051</v>
      </c>
      <c r="O418">
        <v>64.612708069999996</v>
      </c>
    </row>
    <row r="419" spans="13:15" x14ac:dyDescent="0.25">
      <c r="M419">
        <v>1445.4397710000001</v>
      </c>
      <c r="N419">
        <v>208.33958910000001</v>
      </c>
      <c r="O419">
        <v>65.533036030000005</v>
      </c>
    </row>
    <row r="420" spans="13:15" x14ac:dyDescent="0.25">
      <c r="M420">
        <v>1479.1083880000001</v>
      </c>
      <c r="N420">
        <v>209.2046417</v>
      </c>
      <c r="O420">
        <v>66.468987200000001</v>
      </c>
    </row>
    <row r="421" spans="13:15" x14ac:dyDescent="0.25">
      <c r="M421">
        <v>1513.561248</v>
      </c>
      <c r="N421">
        <v>210.07898170000001</v>
      </c>
      <c r="O421">
        <v>67.421086860000003</v>
      </c>
    </row>
    <row r="422" spans="13:15" x14ac:dyDescent="0.25">
      <c r="M422">
        <v>1548.8166189999999</v>
      </c>
      <c r="N422">
        <v>210.96186589999999</v>
      </c>
      <c r="O422">
        <v>68.388987889999996</v>
      </c>
    </row>
    <row r="423" spans="13:15" x14ac:dyDescent="0.25">
      <c r="M423">
        <v>1584.893192</v>
      </c>
      <c r="N423">
        <v>211.8537556</v>
      </c>
      <c r="O423">
        <v>69.373167319999993</v>
      </c>
    </row>
    <row r="424" spans="13:15" x14ac:dyDescent="0.25">
      <c r="M424">
        <v>1621.810097</v>
      </c>
      <c r="N424">
        <v>212.75543870000001</v>
      </c>
      <c r="O424">
        <v>70.374352709999997</v>
      </c>
    </row>
    <row r="425" spans="13:15" x14ac:dyDescent="0.25">
      <c r="M425">
        <v>1659.5869070000001</v>
      </c>
      <c r="N425">
        <v>213.6659875</v>
      </c>
      <c r="O425">
        <v>71.392084969999999</v>
      </c>
    </row>
    <row r="426" spans="13:15" x14ac:dyDescent="0.25">
      <c r="M426">
        <v>1698.2436520000001</v>
      </c>
      <c r="N426">
        <v>214.58569869999999</v>
      </c>
      <c r="O426">
        <v>72.426735390000005</v>
      </c>
    </row>
    <row r="427" spans="13:15" x14ac:dyDescent="0.25">
      <c r="M427">
        <v>1737.800829</v>
      </c>
      <c r="N427">
        <v>215.51499459999999</v>
      </c>
      <c r="O427">
        <v>73.478784250000004</v>
      </c>
    </row>
    <row r="428" spans="13:15" x14ac:dyDescent="0.25">
      <c r="M428">
        <v>1778.2794100000001</v>
      </c>
      <c r="N428">
        <v>216.4540934</v>
      </c>
      <c r="O428">
        <v>74.548584439999999</v>
      </c>
    </row>
    <row r="429" spans="13:15" x14ac:dyDescent="0.25">
      <c r="M429">
        <v>1819.700859</v>
      </c>
      <c r="N429">
        <v>217.4026686</v>
      </c>
      <c r="O429">
        <v>75.636098459999999</v>
      </c>
    </row>
    <row r="430" spans="13:15" x14ac:dyDescent="0.25">
      <c r="M430">
        <v>1862.087137</v>
      </c>
      <c r="N430">
        <v>218.36094929999999</v>
      </c>
      <c r="O430">
        <v>76.74168358</v>
      </c>
    </row>
    <row r="431" spans="13:15" x14ac:dyDescent="0.25">
      <c r="M431">
        <v>1905.460718</v>
      </c>
      <c r="N431">
        <v>219.32876429999999</v>
      </c>
      <c r="O431">
        <v>77.865406730000004</v>
      </c>
    </row>
    <row r="432" spans="13:15" x14ac:dyDescent="0.25">
      <c r="M432">
        <v>1949.8445999999999</v>
      </c>
      <c r="N432">
        <v>220.30677700000001</v>
      </c>
      <c r="O432">
        <v>79.007963549999999</v>
      </c>
    </row>
    <row r="433" spans="13:15" x14ac:dyDescent="0.25">
      <c r="M433">
        <v>1995.2623149999999</v>
      </c>
      <c r="N433">
        <v>221.29460560000001</v>
      </c>
      <c r="O433">
        <v>80.169274569999999</v>
      </c>
    </row>
    <row r="434" spans="13:15" x14ac:dyDescent="0.25">
      <c r="M434">
        <v>2041.7379450000001</v>
      </c>
      <c r="N434">
        <v>222.29290510000001</v>
      </c>
      <c r="O434">
        <v>81.350046820000003</v>
      </c>
    </row>
    <row r="435" spans="13:15" x14ac:dyDescent="0.25">
      <c r="M435">
        <v>2089.2961310000001</v>
      </c>
      <c r="N435">
        <v>223.30085930000001</v>
      </c>
      <c r="O435">
        <v>82.549885290000006</v>
      </c>
    </row>
    <row r="436" spans="13:15" x14ac:dyDescent="0.25">
      <c r="M436">
        <v>2137.96209</v>
      </c>
      <c r="N436">
        <v>224.31896230000001</v>
      </c>
      <c r="O436">
        <v>83.769371789999994</v>
      </c>
    </row>
    <row r="437" spans="13:15" x14ac:dyDescent="0.25">
      <c r="M437">
        <v>2187.7616240000002</v>
      </c>
      <c r="N437">
        <v>225.34842699999999</v>
      </c>
      <c r="O437">
        <v>85.009659159999998</v>
      </c>
    </row>
    <row r="438" spans="13:15" x14ac:dyDescent="0.25">
      <c r="M438">
        <v>2238.7211390000002</v>
      </c>
      <c r="N438">
        <v>226.38721409999999</v>
      </c>
      <c r="O438">
        <v>86.269427019999995</v>
      </c>
    </row>
    <row r="439" spans="13:15" x14ac:dyDescent="0.25">
      <c r="M439">
        <v>2290.8676529999998</v>
      </c>
      <c r="N439">
        <v>227.43673190000001</v>
      </c>
      <c r="O439">
        <v>87.549969779999998</v>
      </c>
    </row>
    <row r="440" spans="13:15" x14ac:dyDescent="0.25">
      <c r="M440">
        <v>2344.2288149999999</v>
      </c>
      <c r="N440">
        <v>228.49776639999999</v>
      </c>
      <c r="O440">
        <v>88.85215513</v>
      </c>
    </row>
    <row r="441" spans="13:15" x14ac:dyDescent="0.25">
      <c r="M441">
        <v>2398.8329189999999</v>
      </c>
      <c r="N441">
        <v>229.5687728</v>
      </c>
      <c r="O441">
        <v>90.175027049999997</v>
      </c>
    </row>
    <row r="442" spans="13:15" x14ac:dyDescent="0.25">
      <c r="M442">
        <v>2454.708916</v>
      </c>
      <c r="N442">
        <v>230.6502696</v>
      </c>
      <c r="O442">
        <v>91.519222350000007</v>
      </c>
    </row>
    <row r="443" spans="13:15" x14ac:dyDescent="0.25">
      <c r="M443">
        <v>2511.8864319999998</v>
      </c>
      <c r="N443">
        <v>231.7430449</v>
      </c>
      <c r="O443">
        <v>92.88560785</v>
      </c>
    </row>
    <row r="444" spans="13:15" x14ac:dyDescent="0.25">
      <c r="M444">
        <v>2570.3957829999999</v>
      </c>
      <c r="N444">
        <v>232.84745939999999</v>
      </c>
      <c r="O444">
        <v>94.274747930000004</v>
      </c>
    </row>
    <row r="445" spans="13:15" x14ac:dyDescent="0.25">
      <c r="M445">
        <v>2630.267992</v>
      </c>
      <c r="N445">
        <v>233.9624464</v>
      </c>
      <c r="O445">
        <v>95.686058470000006</v>
      </c>
    </row>
    <row r="446" spans="13:15" x14ac:dyDescent="0.25">
      <c r="M446">
        <v>2691.5348039999999</v>
      </c>
      <c r="N446">
        <v>235.08871500000001</v>
      </c>
      <c r="O446">
        <v>97.120366160000003</v>
      </c>
    </row>
    <row r="447" spans="13:15" x14ac:dyDescent="0.25">
      <c r="M447">
        <v>2754.2287030000002</v>
      </c>
      <c r="N447">
        <v>236.22659239999999</v>
      </c>
      <c r="O447">
        <v>98.578225119999999</v>
      </c>
    </row>
    <row r="448" spans="13:15" x14ac:dyDescent="0.25">
      <c r="M448">
        <v>2818.3829310000001</v>
      </c>
      <c r="N448">
        <v>237.3750459</v>
      </c>
      <c r="O448">
        <v>100.0590565</v>
      </c>
    </row>
    <row r="449" spans="13:15" x14ac:dyDescent="0.25">
      <c r="M449">
        <v>2884.0315030000002</v>
      </c>
      <c r="N449">
        <v>238.53598460000001</v>
      </c>
      <c r="O449">
        <v>101.5647086</v>
      </c>
    </row>
    <row r="450" spans="13:15" x14ac:dyDescent="0.25">
      <c r="M450">
        <v>2951.2092269999998</v>
      </c>
      <c r="N450">
        <v>239.7081149</v>
      </c>
      <c r="O450">
        <v>103.0944241</v>
      </c>
    </row>
    <row r="451" spans="13:15" x14ac:dyDescent="0.25">
      <c r="M451">
        <v>3019.95172</v>
      </c>
      <c r="N451">
        <v>240.89198260000001</v>
      </c>
      <c r="O451">
        <v>104.6489447</v>
      </c>
    </row>
    <row r="452" spans="13:15" x14ac:dyDescent="0.25">
      <c r="M452">
        <v>3090.2954329999998</v>
      </c>
      <c r="N452">
        <v>242.0878529</v>
      </c>
      <c r="O452">
        <v>106.2287905</v>
      </c>
    </row>
    <row r="453" spans="13:15" x14ac:dyDescent="0.25">
      <c r="M453">
        <v>3162.2776600000002</v>
      </c>
      <c r="N453">
        <v>243.29527229999999</v>
      </c>
      <c r="O453">
        <v>107.8338947</v>
      </c>
    </row>
    <row r="454" spans="13:15" x14ac:dyDescent="0.25">
      <c r="M454">
        <v>3235.936569</v>
      </c>
      <c r="N454">
        <v>244.51493139999999</v>
      </c>
      <c r="O454">
        <v>109.4651427</v>
      </c>
    </row>
    <row r="455" spans="13:15" x14ac:dyDescent="0.25">
      <c r="M455">
        <v>3311.3112150000002</v>
      </c>
      <c r="N455">
        <v>245.7470299</v>
      </c>
      <c r="O455">
        <v>111.12304229999999</v>
      </c>
    </row>
    <row r="456" spans="13:15" x14ac:dyDescent="0.25">
      <c r="M456">
        <v>3388.4415610000001</v>
      </c>
      <c r="N456">
        <v>246.99127780000001</v>
      </c>
      <c r="O456">
        <v>112.8076772</v>
      </c>
    </row>
    <row r="457" spans="13:15" x14ac:dyDescent="0.25">
      <c r="M457">
        <v>3467.3685049999999</v>
      </c>
      <c r="N457">
        <v>248.246973</v>
      </c>
      <c r="O457">
        <v>114.51876230000001</v>
      </c>
    </row>
    <row r="458" spans="13:15" x14ac:dyDescent="0.25">
      <c r="M458">
        <v>3548.1338919999998</v>
      </c>
      <c r="N458">
        <v>249.51624279999999</v>
      </c>
      <c r="O458">
        <v>116.25846749999999</v>
      </c>
    </row>
    <row r="459" spans="13:15" x14ac:dyDescent="0.25">
      <c r="M459">
        <v>3630.7805480000002</v>
      </c>
      <c r="N459">
        <v>250.79795189999999</v>
      </c>
      <c r="O459">
        <v>118.0261855</v>
      </c>
    </row>
    <row r="460" spans="13:15" x14ac:dyDescent="0.25">
      <c r="M460">
        <v>3715.3522910000002</v>
      </c>
      <c r="N460">
        <v>252.09223560000001</v>
      </c>
      <c r="O460">
        <v>119.8223828</v>
      </c>
    </row>
    <row r="461" spans="13:15" x14ac:dyDescent="0.25">
      <c r="M461">
        <v>3801.893963</v>
      </c>
      <c r="N461">
        <v>253.3987798</v>
      </c>
      <c r="O461">
        <v>121.64712950000001</v>
      </c>
    </row>
    <row r="462" spans="13:15" x14ac:dyDescent="0.25">
      <c r="M462">
        <v>3890.45145</v>
      </c>
      <c r="N462">
        <v>254.71837880000001</v>
      </c>
      <c r="O462">
        <v>123.50149620000001</v>
      </c>
    </row>
    <row r="463" spans="13:15" x14ac:dyDescent="0.25">
      <c r="M463">
        <v>3981.0717060000002</v>
      </c>
      <c r="N463">
        <v>256.05188720000001</v>
      </c>
      <c r="O463">
        <v>125.3866347</v>
      </c>
    </row>
    <row r="464" spans="13:15" x14ac:dyDescent="0.25">
      <c r="M464">
        <v>4073.8027780000002</v>
      </c>
      <c r="N464">
        <v>257.39803180000001</v>
      </c>
      <c r="O464">
        <v>127.30179680000001</v>
      </c>
    </row>
    <row r="465" spans="13:15" x14ac:dyDescent="0.25">
      <c r="M465">
        <v>4168.693835</v>
      </c>
      <c r="N465">
        <v>258.75629099999998</v>
      </c>
      <c r="O465">
        <v>129.24688560000001</v>
      </c>
    </row>
    <row r="466" spans="13:15" x14ac:dyDescent="0.25">
      <c r="M466">
        <v>4265.7951880000001</v>
      </c>
      <c r="N466">
        <v>260.12897079999999</v>
      </c>
      <c r="O466">
        <v>131.22437919999999</v>
      </c>
    </row>
    <row r="467" spans="13:15" x14ac:dyDescent="0.25">
      <c r="M467">
        <v>4365.1583220000002</v>
      </c>
      <c r="N467">
        <v>261.51538790000001</v>
      </c>
      <c r="O467">
        <v>133.23408259999999</v>
      </c>
    </row>
    <row r="468" spans="13:15" x14ac:dyDescent="0.25">
      <c r="M468">
        <v>4466.8359220000002</v>
      </c>
      <c r="N468">
        <v>262.9149228</v>
      </c>
      <c r="O468">
        <v>135.27585020000001</v>
      </c>
    </row>
    <row r="469" spans="13:15" x14ac:dyDescent="0.25">
      <c r="M469">
        <v>4570.8818959999999</v>
      </c>
      <c r="N469">
        <v>264.3278613</v>
      </c>
      <c r="O469">
        <v>137.3503485</v>
      </c>
    </row>
    <row r="470" spans="13:15" x14ac:dyDescent="0.25">
      <c r="M470">
        <v>4677.3514130000003</v>
      </c>
      <c r="N470">
        <v>265.75552640000001</v>
      </c>
      <c r="O470">
        <v>139.45925890000001</v>
      </c>
    </row>
    <row r="471" spans="13:15" x14ac:dyDescent="0.25">
      <c r="M471">
        <v>4786.3009229999998</v>
      </c>
      <c r="N471">
        <v>267.19639219999999</v>
      </c>
      <c r="O471">
        <v>141.6015846</v>
      </c>
    </row>
    <row r="472" spans="13:15" x14ac:dyDescent="0.25">
      <c r="M472">
        <v>4897.7881939999997</v>
      </c>
      <c r="N472">
        <v>268.6506066</v>
      </c>
      <c r="O472">
        <v>143.7779032</v>
      </c>
    </row>
    <row r="473" spans="13:15" x14ac:dyDescent="0.25">
      <c r="M473">
        <v>5011.8723360000004</v>
      </c>
      <c r="N473">
        <v>270.12092869999998</v>
      </c>
      <c r="O473">
        <v>145.99130120000001</v>
      </c>
    </row>
    <row r="474" spans="13:15" x14ac:dyDescent="0.25">
      <c r="M474">
        <v>5128.61384</v>
      </c>
      <c r="N474">
        <v>271.60455510000003</v>
      </c>
      <c r="O474">
        <v>148.23958450000001</v>
      </c>
    </row>
    <row r="475" spans="13:15" x14ac:dyDescent="0.25">
      <c r="M475">
        <v>5248.0746019999997</v>
      </c>
      <c r="N475">
        <v>273.1018244</v>
      </c>
      <c r="O475">
        <v>150.5235447</v>
      </c>
    </row>
    <row r="476" spans="13:15" x14ac:dyDescent="0.25">
      <c r="M476">
        <v>5370.3179639999998</v>
      </c>
      <c r="N476">
        <v>274.61428740000002</v>
      </c>
      <c r="O476">
        <v>152.84514340000001</v>
      </c>
    </row>
    <row r="477" spans="13:15" x14ac:dyDescent="0.25">
      <c r="M477">
        <v>5495.4087390000004</v>
      </c>
      <c r="N477">
        <v>276.14103679999999</v>
      </c>
      <c r="O477">
        <v>155.20400359999999</v>
      </c>
    </row>
    <row r="478" spans="13:15" x14ac:dyDescent="0.25">
      <c r="M478">
        <v>5623.4132520000003</v>
      </c>
      <c r="N478">
        <v>277.6833585</v>
      </c>
      <c r="O478">
        <v>157.6018991</v>
      </c>
    </row>
    <row r="479" spans="13:15" x14ac:dyDescent="0.25">
      <c r="M479">
        <v>5754.3993730000002</v>
      </c>
      <c r="N479">
        <v>279.24029530000001</v>
      </c>
      <c r="O479">
        <v>160.03841370000001</v>
      </c>
    </row>
    <row r="480" spans="13:15" x14ac:dyDescent="0.25">
      <c r="M480">
        <v>5888.4365539999999</v>
      </c>
      <c r="N480">
        <v>280.8121003</v>
      </c>
      <c r="O480">
        <v>162.51430920000001</v>
      </c>
    </row>
    <row r="481" spans="13:15" x14ac:dyDescent="0.25">
      <c r="M481">
        <v>6025.5958609999998</v>
      </c>
      <c r="N481">
        <v>282.39878060000001</v>
      </c>
      <c r="O481">
        <v>165.03012050000001</v>
      </c>
    </row>
    <row r="482" spans="13:15" x14ac:dyDescent="0.25">
      <c r="M482">
        <v>6165.9500189999999</v>
      </c>
      <c r="N482">
        <v>284.00131060000001</v>
      </c>
      <c r="O482">
        <v>167.58738750000001</v>
      </c>
    </row>
    <row r="483" spans="13:15" x14ac:dyDescent="0.25">
      <c r="M483">
        <v>6309.573445</v>
      </c>
      <c r="N483">
        <v>285.61869510000002</v>
      </c>
      <c r="O483">
        <v>170.18565369999999</v>
      </c>
    </row>
    <row r="484" spans="13:15" x14ac:dyDescent="0.25">
      <c r="M484">
        <v>6456.5422900000003</v>
      </c>
      <c r="N484">
        <v>287.25165459999999</v>
      </c>
      <c r="O484">
        <v>172.82621119999999</v>
      </c>
    </row>
    <row r="485" spans="13:15" x14ac:dyDescent="0.25">
      <c r="M485">
        <v>6606.9344799999999</v>
      </c>
      <c r="N485">
        <v>288.90144370000002</v>
      </c>
      <c r="O485">
        <v>175.51093789999999</v>
      </c>
    </row>
    <row r="486" spans="13:15" x14ac:dyDescent="0.25">
      <c r="M486">
        <v>6760.8297540000003</v>
      </c>
      <c r="N486">
        <v>290.56549919999998</v>
      </c>
      <c r="O486">
        <v>178.23778609999999</v>
      </c>
    </row>
    <row r="487" spans="13:15" x14ac:dyDescent="0.25">
      <c r="M487">
        <v>6918.3097090000001</v>
      </c>
      <c r="N487">
        <v>292.2467322</v>
      </c>
      <c r="O487">
        <v>181.01036970000001</v>
      </c>
    </row>
    <row r="488" spans="13:15" x14ac:dyDescent="0.25">
      <c r="M488">
        <v>7079.4578439999996</v>
      </c>
      <c r="N488">
        <v>293.94313299999999</v>
      </c>
      <c r="O488">
        <v>183.82720499999999</v>
      </c>
    </row>
    <row r="489" spans="13:15" x14ac:dyDescent="0.25">
      <c r="M489">
        <v>7244.3596010000001</v>
      </c>
      <c r="N489">
        <v>295.65620960000001</v>
      </c>
      <c r="O489">
        <v>186.69050089999999</v>
      </c>
    </row>
    <row r="490" spans="13:15" x14ac:dyDescent="0.25">
      <c r="M490">
        <v>7413.1024129999996</v>
      </c>
      <c r="N490">
        <v>297.38565510000001</v>
      </c>
      <c r="O490">
        <v>189.60058549999999</v>
      </c>
    </row>
    <row r="491" spans="13:15" x14ac:dyDescent="0.25">
      <c r="M491">
        <v>7585.7757499999998</v>
      </c>
      <c r="N491">
        <v>299.1318756</v>
      </c>
      <c r="O491">
        <v>192.55853379999999</v>
      </c>
    </row>
    <row r="492" spans="13:15" x14ac:dyDescent="0.25">
      <c r="M492">
        <v>7762.4711660000003</v>
      </c>
      <c r="N492">
        <v>300.8939178</v>
      </c>
      <c r="O492">
        <v>195.56397770000001</v>
      </c>
    </row>
    <row r="493" spans="13:15" x14ac:dyDescent="0.25">
      <c r="M493">
        <v>7943.2823470000003</v>
      </c>
      <c r="N493">
        <v>302.67360309999998</v>
      </c>
      <c r="O493">
        <v>198.619576</v>
      </c>
    </row>
    <row r="494" spans="13:15" x14ac:dyDescent="0.25">
      <c r="M494">
        <v>8128.3051619999997</v>
      </c>
      <c r="N494">
        <v>304.46937350000002</v>
      </c>
      <c r="O494">
        <v>201.7243134</v>
      </c>
    </row>
    <row r="495" spans="13:15" x14ac:dyDescent="0.25">
      <c r="M495">
        <v>8317.6377109999994</v>
      </c>
      <c r="N495">
        <v>306.28230020000001</v>
      </c>
      <c r="O495">
        <v>204.8800669</v>
      </c>
    </row>
    <row r="496" spans="13:15" x14ac:dyDescent="0.25">
      <c r="M496">
        <v>8511.3803819999994</v>
      </c>
      <c r="N496">
        <v>308.11331630000001</v>
      </c>
      <c r="O496">
        <v>208.08858710000001</v>
      </c>
    </row>
    <row r="497" spans="13:15" x14ac:dyDescent="0.25">
      <c r="M497">
        <v>8709.6358999999993</v>
      </c>
      <c r="N497">
        <v>309.9616206</v>
      </c>
      <c r="O497">
        <v>211.34972590000001</v>
      </c>
    </row>
    <row r="498" spans="13:15" x14ac:dyDescent="0.25">
      <c r="M498">
        <v>8912.5093809999998</v>
      </c>
      <c r="N498">
        <v>311.82685659999999</v>
      </c>
      <c r="O498">
        <v>214.66383300000001</v>
      </c>
    </row>
    <row r="499" spans="13:15" x14ac:dyDescent="0.25">
      <c r="M499">
        <v>9120.1083940000008</v>
      </c>
      <c r="N499">
        <v>313.71039530000002</v>
      </c>
      <c r="O499">
        <v>218.0332018</v>
      </c>
    </row>
    <row r="500" spans="13:15" x14ac:dyDescent="0.25">
      <c r="M500">
        <v>9332.5430080000006</v>
      </c>
      <c r="N500">
        <v>315.61103859999997</v>
      </c>
      <c r="O500">
        <v>221.45725859999999</v>
      </c>
    </row>
    <row r="501" spans="13:15" x14ac:dyDescent="0.25">
      <c r="M501">
        <v>9549.9258599999994</v>
      </c>
      <c r="N501">
        <v>317.52881380000002</v>
      </c>
      <c r="O501">
        <v>224.9368005</v>
      </c>
    </row>
    <row r="502" spans="13:15" x14ac:dyDescent="0.25">
      <c r="M502">
        <v>9772.3722099999995</v>
      </c>
      <c r="N502">
        <v>319.46662300000003</v>
      </c>
      <c r="O502">
        <v>228.47598600000001</v>
      </c>
    </row>
    <row r="503" spans="13:15" x14ac:dyDescent="0.25">
      <c r="M503">
        <v>10000</v>
      </c>
      <c r="N503">
        <v>321.42277059999998</v>
      </c>
      <c r="O503">
        <v>232.0736982</v>
      </c>
    </row>
    <row r="504" spans="13:15" x14ac:dyDescent="0.25">
      <c r="M504">
        <v>10232.92992</v>
      </c>
      <c r="N504">
        <v>323.39539780000001</v>
      </c>
      <c r="O504">
        <v>235.72857830000001</v>
      </c>
    </row>
    <row r="505" spans="13:15" x14ac:dyDescent="0.25">
      <c r="M505">
        <v>10471.28548</v>
      </c>
      <c r="N505">
        <v>325.38819539999997</v>
      </c>
      <c r="O505">
        <v>239.4458309</v>
      </c>
    </row>
    <row r="506" spans="13:15" x14ac:dyDescent="0.25">
      <c r="M506">
        <v>10715.19305</v>
      </c>
      <c r="N506">
        <v>327.40030660000002</v>
      </c>
      <c r="O506">
        <v>243.22531670000001</v>
      </c>
    </row>
    <row r="507" spans="13:15" x14ac:dyDescent="0.25">
      <c r="M507">
        <v>10964.78196</v>
      </c>
      <c r="N507">
        <v>329.42942840000001</v>
      </c>
      <c r="O507">
        <v>247.0651819</v>
      </c>
    </row>
    <row r="508" spans="13:15" x14ac:dyDescent="0.25">
      <c r="M508">
        <v>11220.18454</v>
      </c>
      <c r="N508">
        <v>331.47798649999999</v>
      </c>
      <c r="O508">
        <v>250.9692143</v>
      </c>
    </row>
    <row r="509" spans="13:15" x14ac:dyDescent="0.25">
      <c r="M509">
        <v>11481.53621</v>
      </c>
      <c r="N509">
        <v>333.54736339999999</v>
      </c>
      <c r="O509">
        <v>254.94003169999999</v>
      </c>
    </row>
    <row r="510" spans="13:15" x14ac:dyDescent="0.25">
      <c r="M510">
        <v>11748.975549999999</v>
      </c>
      <c r="N510">
        <v>335.63539270000001</v>
      </c>
      <c r="O510">
        <v>258.97595439999998</v>
      </c>
    </row>
    <row r="511" spans="13:15" x14ac:dyDescent="0.25">
      <c r="M511">
        <v>12022.64435</v>
      </c>
      <c r="N511">
        <v>337.74226329999999</v>
      </c>
      <c r="O511">
        <v>263.07815410000001</v>
      </c>
    </row>
    <row r="512" spans="13:15" x14ac:dyDescent="0.25">
      <c r="M512">
        <v>12302.68771</v>
      </c>
      <c r="N512">
        <v>339.86962799999998</v>
      </c>
      <c r="O512">
        <v>267.24964619999997</v>
      </c>
    </row>
    <row r="513" spans="13:15" x14ac:dyDescent="0.25">
      <c r="M513">
        <v>12589.25412</v>
      </c>
      <c r="N513">
        <v>342.01774449999999</v>
      </c>
      <c r="O513">
        <v>271.49178010000003</v>
      </c>
    </row>
    <row r="514" spans="13:15" x14ac:dyDescent="0.25">
      <c r="M514">
        <v>12882.49552</v>
      </c>
      <c r="N514">
        <v>344.18374399999999</v>
      </c>
      <c r="O514">
        <v>275.80193550000001</v>
      </c>
    </row>
    <row r="515" spans="13:15" x14ac:dyDescent="0.25">
      <c r="M515">
        <v>13182.56739</v>
      </c>
      <c r="N515">
        <v>346.37238209999998</v>
      </c>
      <c r="O515">
        <v>280.18720029999997</v>
      </c>
    </row>
    <row r="516" spans="13:15" x14ac:dyDescent="0.25">
      <c r="M516">
        <v>13489.62883</v>
      </c>
      <c r="N516">
        <v>348.58087440000003</v>
      </c>
      <c r="O516">
        <v>284.64504520000003</v>
      </c>
    </row>
    <row r="517" spans="13:15" x14ac:dyDescent="0.25">
      <c r="M517">
        <v>13803.842650000001</v>
      </c>
      <c r="N517">
        <v>350.80818579999999</v>
      </c>
      <c r="O517">
        <v>289.17526859999998</v>
      </c>
    </row>
    <row r="518" spans="13:15" x14ac:dyDescent="0.25">
      <c r="M518">
        <v>14125.37545</v>
      </c>
      <c r="N518">
        <v>353.05966810000001</v>
      </c>
      <c r="O518">
        <v>293.78582499999999</v>
      </c>
    </row>
    <row r="519" spans="13:15" x14ac:dyDescent="0.25">
      <c r="M519">
        <v>14454.397709999999</v>
      </c>
      <c r="N519">
        <v>355.3303737</v>
      </c>
      <c r="O519">
        <v>298.47147369999999</v>
      </c>
    </row>
    <row r="520" spans="13:15" x14ac:dyDescent="0.25">
      <c r="M520">
        <v>14791.08388</v>
      </c>
      <c r="N520">
        <v>357.6222889</v>
      </c>
      <c r="O520">
        <v>303.23590849999999</v>
      </c>
    </row>
    <row r="521" spans="13:15" x14ac:dyDescent="0.25">
      <c r="M521">
        <v>15135.61248</v>
      </c>
      <c r="N521">
        <v>359.93595979999998</v>
      </c>
      <c r="O521">
        <v>308.08102159999999</v>
      </c>
    </row>
    <row r="522" spans="13:15" x14ac:dyDescent="0.25">
      <c r="M522">
        <v>15488.16619</v>
      </c>
      <c r="N522">
        <v>362.27068910000003</v>
      </c>
      <c r="O522">
        <v>313.00707410000001</v>
      </c>
    </row>
    <row r="523" spans="13:15" x14ac:dyDescent="0.25">
      <c r="M523">
        <v>15848.931920000001</v>
      </c>
      <c r="N523">
        <v>364.62683989999999</v>
      </c>
      <c r="O523">
        <v>318.01574470000003</v>
      </c>
    </row>
    <row r="524" spans="13:15" x14ac:dyDescent="0.25">
      <c r="M524">
        <v>16218.10097</v>
      </c>
      <c r="N524">
        <v>367.006865</v>
      </c>
      <c r="O524">
        <v>323.1115916</v>
      </c>
    </row>
    <row r="525" spans="13:15" x14ac:dyDescent="0.25">
      <c r="M525">
        <v>16595.869070000001</v>
      </c>
      <c r="N525">
        <v>369.40853040000002</v>
      </c>
      <c r="O525">
        <v>328.2928665</v>
      </c>
    </row>
    <row r="526" spans="13:15" x14ac:dyDescent="0.25">
      <c r="M526">
        <v>16982.436519999999</v>
      </c>
      <c r="N526">
        <v>371.83173620000002</v>
      </c>
      <c r="O526">
        <v>333.56068829999998</v>
      </c>
    </row>
    <row r="527" spans="13:15" x14ac:dyDescent="0.25">
      <c r="M527">
        <v>17378.008290000002</v>
      </c>
      <c r="N527">
        <v>374.27854029999997</v>
      </c>
      <c r="O527">
        <v>338.91919969999998</v>
      </c>
    </row>
    <row r="528" spans="13:15" x14ac:dyDescent="0.25">
      <c r="M528">
        <v>17782.794099999999</v>
      </c>
      <c r="N528">
        <v>376.74890670000002</v>
      </c>
      <c r="O528">
        <v>344.3696764</v>
      </c>
    </row>
    <row r="529" spans="13:15" x14ac:dyDescent="0.25">
      <c r="M529">
        <v>18197.008590000001</v>
      </c>
      <c r="N529">
        <v>379.23941660000003</v>
      </c>
      <c r="O529">
        <v>349.90870480000001</v>
      </c>
    </row>
    <row r="530" spans="13:15" x14ac:dyDescent="0.25">
      <c r="M530">
        <v>18620.871370000001</v>
      </c>
      <c r="N530">
        <v>381.75578769999998</v>
      </c>
      <c r="O530">
        <v>355.54570219999999</v>
      </c>
    </row>
    <row r="531" spans="13:15" x14ac:dyDescent="0.25">
      <c r="M531">
        <v>19054.607179999999</v>
      </c>
      <c r="N531">
        <v>384.2960678</v>
      </c>
      <c r="O531">
        <v>361.27934420000003</v>
      </c>
    </row>
    <row r="532" spans="13:15" x14ac:dyDescent="0.25">
      <c r="M532">
        <v>19498.446</v>
      </c>
      <c r="N532">
        <v>386.85789269999998</v>
      </c>
      <c r="O532">
        <v>367.10765800000001</v>
      </c>
    </row>
    <row r="533" spans="13:15" x14ac:dyDescent="0.25">
      <c r="M533">
        <v>19952.623149999999</v>
      </c>
      <c r="N533">
        <v>389.44482850000003</v>
      </c>
      <c r="O533">
        <v>373.03722970000001</v>
      </c>
    </row>
    <row r="534" spans="13:15" x14ac:dyDescent="0.25">
      <c r="M534">
        <v>20417.37945</v>
      </c>
      <c r="N534">
        <v>392.05729150000002</v>
      </c>
      <c r="O534">
        <v>379.07019270000001</v>
      </c>
    </row>
    <row r="535" spans="13:15" x14ac:dyDescent="0.25">
      <c r="M535">
        <v>20892.961309999999</v>
      </c>
      <c r="N535">
        <v>394.69274510000002</v>
      </c>
      <c r="O535">
        <v>385.20436319999999</v>
      </c>
    </row>
    <row r="536" spans="13:15" x14ac:dyDescent="0.25">
      <c r="M536">
        <v>21379.620900000002</v>
      </c>
      <c r="N536">
        <v>397.35338080000002</v>
      </c>
      <c r="O536">
        <v>391.44446850000003</v>
      </c>
    </row>
    <row r="537" spans="13:15" x14ac:dyDescent="0.25">
      <c r="M537">
        <v>21877.616239999999</v>
      </c>
      <c r="N537">
        <v>400.03926949999999</v>
      </c>
      <c r="O537">
        <v>397.79222119999997</v>
      </c>
    </row>
    <row r="538" spans="13:15" x14ac:dyDescent="0.25">
      <c r="M538">
        <v>22387.21139</v>
      </c>
      <c r="N538">
        <v>402.75044009999999</v>
      </c>
      <c r="O538">
        <v>404.24929930000002</v>
      </c>
    </row>
    <row r="539" spans="13:15" x14ac:dyDescent="0.25">
      <c r="M539">
        <v>22908.676530000001</v>
      </c>
      <c r="N539">
        <v>405.48606849999999</v>
      </c>
      <c r="O539">
        <v>410.81605830000001</v>
      </c>
    </row>
    <row r="540" spans="13:15" x14ac:dyDescent="0.25">
      <c r="M540">
        <v>23442.28815</v>
      </c>
      <c r="N540">
        <v>408.24755929999998</v>
      </c>
      <c r="O540">
        <v>417.4962721</v>
      </c>
    </row>
    <row r="541" spans="13:15" x14ac:dyDescent="0.25">
      <c r="M541">
        <v>23988.32919</v>
      </c>
      <c r="N541">
        <v>411.03657429999998</v>
      </c>
      <c r="O541">
        <v>424.2942314</v>
      </c>
    </row>
    <row r="542" spans="13:15" x14ac:dyDescent="0.25">
      <c r="M542">
        <v>24547.08916</v>
      </c>
      <c r="N542">
        <v>413.84996580000001</v>
      </c>
      <c r="O542">
        <v>431.20679250000001</v>
      </c>
    </row>
    <row r="543" spans="13:15" x14ac:dyDescent="0.25">
      <c r="M543">
        <v>25118.864320000001</v>
      </c>
      <c r="N543">
        <v>416.69000310000001</v>
      </c>
      <c r="O543">
        <v>438.23921150000001</v>
      </c>
    </row>
    <row r="544" spans="13:15" x14ac:dyDescent="0.25">
      <c r="M544">
        <v>25703.957829999999</v>
      </c>
      <c r="N544">
        <v>419.5601302</v>
      </c>
      <c r="O544">
        <v>445.39872589999999</v>
      </c>
    </row>
    <row r="545" spans="13:15" x14ac:dyDescent="0.25">
      <c r="M545">
        <v>26302.679919999999</v>
      </c>
      <c r="N545">
        <v>422.45450970000002</v>
      </c>
      <c r="O545">
        <v>452.67791829999999</v>
      </c>
    </row>
    <row r="546" spans="13:15" x14ac:dyDescent="0.25">
      <c r="M546">
        <v>26915.348040000001</v>
      </c>
      <c r="N546">
        <v>425.37432480000001</v>
      </c>
      <c r="O546">
        <v>460.08056299999998</v>
      </c>
    </row>
    <row r="547" spans="13:15" x14ac:dyDescent="0.25">
      <c r="M547">
        <v>27542.28703</v>
      </c>
      <c r="N547">
        <v>428.32714499999997</v>
      </c>
      <c r="O547">
        <v>467.62064729999997</v>
      </c>
    </row>
    <row r="548" spans="13:15" x14ac:dyDescent="0.25">
      <c r="M548">
        <v>28183.829310000001</v>
      </c>
      <c r="N548">
        <v>431.30535500000002</v>
      </c>
      <c r="O548">
        <v>475.28782740000003</v>
      </c>
    </row>
    <row r="549" spans="13:15" x14ac:dyDescent="0.25">
      <c r="M549">
        <v>28840.315030000002</v>
      </c>
      <c r="N549">
        <v>434.3093361</v>
      </c>
      <c r="O549">
        <v>483.08465269999999</v>
      </c>
    </row>
    <row r="550" spans="13:15" x14ac:dyDescent="0.25">
      <c r="M550">
        <v>29512.092270000001</v>
      </c>
      <c r="N550">
        <v>437.34553579999999</v>
      </c>
      <c r="O550">
        <v>491.02369599999997</v>
      </c>
    </row>
    <row r="551" spans="13:15" x14ac:dyDescent="0.25">
      <c r="M551">
        <v>30199.517199999998</v>
      </c>
      <c r="N551">
        <v>440.41060190000002</v>
      </c>
      <c r="O551">
        <v>499.10143629999999</v>
      </c>
    </row>
    <row r="552" spans="13:15" x14ac:dyDescent="0.25">
      <c r="M552">
        <v>30902.95433</v>
      </c>
      <c r="N552">
        <v>443.50238880000001</v>
      </c>
      <c r="O552">
        <v>507.31636809999998</v>
      </c>
    </row>
    <row r="553" spans="13:15" x14ac:dyDescent="0.25">
      <c r="M553">
        <v>31622.776600000001</v>
      </c>
      <c r="N553">
        <v>446.62482290000003</v>
      </c>
      <c r="O553">
        <v>515.6772512</v>
      </c>
    </row>
    <row r="554" spans="13:15" x14ac:dyDescent="0.25">
      <c r="M554">
        <v>32359.365689999999</v>
      </c>
      <c r="N554">
        <v>449.77952090000002</v>
      </c>
      <c r="O554">
        <v>524.18898939999997</v>
      </c>
    </row>
    <row r="555" spans="13:15" x14ac:dyDescent="0.25">
      <c r="M555">
        <v>33113.112150000001</v>
      </c>
      <c r="N555">
        <v>452.96297879999997</v>
      </c>
      <c r="O555">
        <v>532.84742789999996</v>
      </c>
    </row>
    <row r="556" spans="13:15" x14ac:dyDescent="0.25">
      <c r="M556">
        <v>33884.415609999996</v>
      </c>
      <c r="N556">
        <v>456.1753703</v>
      </c>
      <c r="O556">
        <v>541.65568450000001</v>
      </c>
    </row>
    <row r="557" spans="13:15" x14ac:dyDescent="0.25">
      <c r="M557">
        <v>34673.68505</v>
      </c>
      <c r="N557">
        <v>459.42169039999999</v>
      </c>
      <c r="O557">
        <v>550.62405390000004</v>
      </c>
    </row>
    <row r="558" spans="13:15" x14ac:dyDescent="0.25">
      <c r="M558">
        <v>35481.338920000002</v>
      </c>
      <c r="N558">
        <v>462.69860269999998</v>
      </c>
      <c r="O558">
        <v>559.74937209999996</v>
      </c>
    </row>
    <row r="559" spans="13:15" x14ac:dyDescent="0.25">
      <c r="M559">
        <v>36307.805480000003</v>
      </c>
      <c r="N559">
        <v>466.00655610000001</v>
      </c>
      <c r="O559">
        <v>569.03478600000005</v>
      </c>
    </row>
    <row r="560" spans="13:15" x14ac:dyDescent="0.25">
      <c r="M560">
        <v>37153.52291</v>
      </c>
      <c r="N560">
        <v>469.34791239999998</v>
      </c>
      <c r="O560">
        <v>578.48655840000004</v>
      </c>
    </row>
    <row r="561" spans="13:15" x14ac:dyDescent="0.25">
      <c r="M561">
        <v>38018.939630000001</v>
      </c>
      <c r="N561">
        <v>472.72167109999998</v>
      </c>
      <c r="O561">
        <v>588.10543719999998</v>
      </c>
    </row>
    <row r="562" spans="13:15" x14ac:dyDescent="0.25">
      <c r="M562">
        <v>38904.514499999997</v>
      </c>
      <c r="N562">
        <v>476.12672179999998</v>
      </c>
      <c r="O562">
        <v>597.89198739999995</v>
      </c>
    </row>
    <row r="563" spans="13:15" x14ac:dyDescent="0.25">
      <c r="M563">
        <v>39810.717060000003</v>
      </c>
      <c r="N563">
        <v>479.56964190000002</v>
      </c>
      <c r="O563">
        <v>607.86045479999996</v>
      </c>
    </row>
    <row r="564" spans="13:15" x14ac:dyDescent="0.25">
      <c r="M564">
        <v>40738.027779999997</v>
      </c>
      <c r="N564">
        <v>483.04152349999998</v>
      </c>
      <c r="O564">
        <v>617.99717539999995</v>
      </c>
    </row>
    <row r="565" spans="13:15" x14ac:dyDescent="0.25">
      <c r="M565">
        <v>41686.938349999997</v>
      </c>
      <c r="N565">
        <v>486.54947970000001</v>
      </c>
      <c r="O565">
        <v>628.31781820000003</v>
      </c>
    </row>
    <row r="566" spans="13:15" x14ac:dyDescent="0.25">
      <c r="M566">
        <v>42657.951880000001</v>
      </c>
      <c r="N566">
        <v>490.09402979999999</v>
      </c>
      <c r="O566">
        <v>638.82567210000002</v>
      </c>
    </row>
    <row r="567" spans="13:15" x14ac:dyDescent="0.25">
      <c r="M567">
        <v>43651.58322</v>
      </c>
      <c r="N567">
        <v>493.67254250000002</v>
      </c>
      <c r="O567">
        <v>649.51890200000003</v>
      </c>
    </row>
    <row r="568" spans="13:15" x14ac:dyDescent="0.25">
      <c r="M568">
        <v>44668.359219999998</v>
      </c>
      <c r="N568">
        <v>497.28768020000001</v>
      </c>
      <c r="O568">
        <v>660.40507160000004</v>
      </c>
    </row>
    <row r="569" spans="13:15" x14ac:dyDescent="0.25">
      <c r="M569">
        <v>45708.818959999997</v>
      </c>
      <c r="N569">
        <v>500.93891939999997</v>
      </c>
      <c r="O569">
        <v>671.48568139999998</v>
      </c>
    </row>
    <row r="570" spans="13:15" x14ac:dyDescent="0.25">
      <c r="M570">
        <v>46773.514130000003</v>
      </c>
      <c r="N570">
        <v>504.62695280000003</v>
      </c>
      <c r="O570">
        <v>682.7650519</v>
      </c>
    </row>
    <row r="571" spans="13:15" x14ac:dyDescent="0.25">
      <c r="M571">
        <v>47863.009230000003</v>
      </c>
      <c r="N571">
        <v>508.35267900000002</v>
      </c>
      <c r="O571">
        <v>694.24745970000004</v>
      </c>
    </row>
    <row r="572" spans="13:15" x14ac:dyDescent="0.25">
      <c r="M572">
        <v>48977.881939999999</v>
      </c>
      <c r="N572">
        <v>512.11537480000004</v>
      </c>
      <c r="O572">
        <v>705.93452739999998</v>
      </c>
    </row>
    <row r="573" spans="13:15" x14ac:dyDescent="0.25">
      <c r="M573">
        <v>50118.723360000004</v>
      </c>
      <c r="N573">
        <v>515.91890130000002</v>
      </c>
      <c r="O573">
        <v>717.83695669999997</v>
      </c>
    </row>
    <row r="574" spans="13:15" x14ac:dyDescent="0.25">
      <c r="M574">
        <v>51286.138400000003</v>
      </c>
      <c r="N574">
        <v>519.75989140000001</v>
      </c>
      <c r="O574">
        <v>729.95017970000004</v>
      </c>
    </row>
    <row r="575" spans="13:15" x14ac:dyDescent="0.25">
      <c r="M575">
        <v>52480.746019999999</v>
      </c>
      <c r="N575">
        <v>523.64111260000004</v>
      </c>
      <c r="O575">
        <v>742.28412879999996</v>
      </c>
    </row>
    <row r="576" spans="13:15" x14ac:dyDescent="0.25">
      <c r="M576">
        <v>53703.179640000002</v>
      </c>
      <c r="N576">
        <v>527.56165229999999</v>
      </c>
      <c r="O576">
        <v>754.83820630000002</v>
      </c>
    </row>
    <row r="577" spans="13:15" x14ac:dyDescent="0.25">
      <c r="M577">
        <v>54954.087390000001</v>
      </c>
      <c r="N577">
        <v>531.52272700000003</v>
      </c>
      <c r="O577">
        <v>767.61886159999995</v>
      </c>
    </row>
    <row r="578" spans="13:15" x14ac:dyDescent="0.25">
      <c r="M578">
        <v>56234.132519999999</v>
      </c>
      <c r="N578">
        <v>535.52852789999997</v>
      </c>
      <c r="O578">
        <v>780.63802999999996</v>
      </c>
    </row>
    <row r="579" spans="13:15" x14ac:dyDescent="0.25">
      <c r="M579">
        <v>57543.993730000002</v>
      </c>
      <c r="N579">
        <v>539.57569460000002</v>
      </c>
      <c r="O579">
        <v>793.89091699999994</v>
      </c>
    </row>
    <row r="580" spans="13:15" x14ac:dyDescent="0.25">
      <c r="M580">
        <v>58884.365539999999</v>
      </c>
      <c r="N580">
        <v>543.66333380000003</v>
      </c>
      <c r="O580">
        <v>807.3799004</v>
      </c>
    </row>
    <row r="581" spans="13:15" x14ac:dyDescent="0.25">
      <c r="M581">
        <v>60255.958610000001</v>
      </c>
      <c r="N581">
        <v>547.79696569999999</v>
      </c>
      <c r="O581">
        <v>821.11902750000002</v>
      </c>
    </row>
    <row r="582" spans="13:15" x14ac:dyDescent="0.25">
      <c r="M582">
        <v>61659.500189999999</v>
      </c>
      <c r="N582">
        <v>551.97529010000005</v>
      </c>
      <c r="O582">
        <v>835.10859860000005</v>
      </c>
    </row>
    <row r="583" spans="13:15" x14ac:dyDescent="0.25">
      <c r="M583">
        <v>63095.734450000004</v>
      </c>
      <c r="N583">
        <v>556.20069100000001</v>
      </c>
      <c r="O583">
        <v>849.357527</v>
      </c>
    </row>
    <row r="584" spans="13:15" x14ac:dyDescent="0.25">
      <c r="M584">
        <v>64565.422899999998</v>
      </c>
      <c r="N584">
        <v>560.46515309999995</v>
      </c>
      <c r="O584">
        <v>863.85171539999999</v>
      </c>
    </row>
    <row r="585" spans="13:15" x14ac:dyDescent="0.25">
      <c r="M585">
        <v>66069.344800000006</v>
      </c>
      <c r="N585">
        <v>564.78556709999998</v>
      </c>
      <c r="O585">
        <v>878.63086999999996</v>
      </c>
    </row>
    <row r="586" spans="13:15" x14ac:dyDescent="0.25">
      <c r="M586">
        <v>67608.29754</v>
      </c>
      <c r="N586">
        <v>569.14655789999995</v>
      </c>
      <c r="O586">
        <v>893.66430739999998</v>
      </c>
    </row>
    <row r="587" spans="13:15" x14ac:dyDescent="0.25">
      <c r="M587">
        <v>69183.097089999996</v>
      </c>
      <c r="N587">
        <v>573.55854520000003</v>
      </c>
      <c r="O587">
        <v>908.97924479999995</v>
      </c>
    </row>
    <row r="588" spans="13:15" x14ac:dyDescent="0.25">
      <c r="M588">
        <v>70794.578439999997</v>
      </c>
      <c r="N588">
        <v>578.02477869999996</v>
      </c>
      <c r="O588">
        <v>924.58613649999995</v>
      </c>
    </row>
    <row r="589" spans="13:15" x14ac:dyDescent="0.25">
      <c r="M589">
        <v>72443.596009999994</v>
      </c>
      <c r="N589">
        <v>582.53386599999999</v>
      </c>
      <c r="O589">
        <v>940.46232229999998</v>
      </c>
    </row>
    <row r="590" spans="13:15" x14ac:dyDescent="0.25">
      <c r="M590">
        <v>74131.024130000005</v>
      </c>
      <c r="N590">
        <v>587.09908170000006</v>
      </c>
      <c r="O590">
        <v>956.64082189999999</v>
      </c>
    </row>
    <row r="591" spans="13:15" x14ac:dyDescent="0.25">
      <c r="M591">
        <v>75857.757500000007</v>
      </c>
      <c r="N591">
        <v>591.71568200000002</v>
      </c>
      <c r="O591">
        <v>973.11621549999995</v>
      </c>
    </row>
    <row r="592" spans="13:15" x14ac:dyDescent="0.25">
      <c r="M592">
        <v>77624.711660000001</v>
      </c>
      <c r="N592">
        <v>596.38369560000001</v>
      </c>
      <c r="O592">
        <v>989.89049290000003</v>
      </c>
    </row>
    <row r="593" spans="13:15" x14ac:dyDescent="0.25">
      <c r="M593">
        <v>79432.823470000003</v>
      </c>
      <c r="N593">
        <v>601.10857720000001</v>
      </c>
      <c r="O593">
        <v>1006.979151</v>
      </c>
    </row>
    <row r="594" spans="13:15" x14ac:dyDescent="0.25">
      <c r="M594">
        <v>81283.051619999998</v>
      </c>
      <c r="N594">
        <v>605.88805590000004</v>
      </c>
      <c r="O594">
        <v>1024.3820800000001</v>
      </c>
    </row>
    <row r="595" spans="13:15" x14ac:dyDescent="0.25">
      <c r="M595">
        <v>83176.377110000001</v>
      </c>
      <c r="N595">
        <v>610.72849789999998</v>
      </c>
      <c r="O595">
        <v>1042.117227</v>
      </c>
    </row>
    <row r="596" spans="13:15" x14ac:dyDescent="0.25">
      <c r="M596">
        <v>85113.803820000001</v>
      </c>
      <c r="N596">
        <v>615.62186039999995</v>
      </c>
      <c r="O596">
        <v>1060.1680180000001</v>
      </c>
    </row>
    <row r="597" spans="13:15" x14ac:dyDescent="0.25">
      <c r="M597">
        <v>87096.358999999997</v>
      </c>
      <c r="N597">
        <v>620.57452369999999</v>
      </c>
      <c r="O597">
        <v>1078.5550270000001</v>
      </c>
    </row>
    <row r="598" spans="13:15" x14ac:dyDescent="0.25">
      <c r="M598">
        <v>89125.093810000006</v>
      </c>
      <c r="N598">
        <v>625.58861200000001</v>
      </c>
      <c r="O598">
        <v>1097.2850109999999</v>
      </c>
    </row>
    <row r="599" spans="13:15" x14ac:dyDescent="0.25">
      <c r="M599">
        <v>91201.083939999997</v>
      </c>
      <c r="N599">
        <v>630.66309360000002</v>
      </c>
      <c r="O599">
        <v>1116.360921</v>
      </c>
    </row>
    <row r="600" spans="13:15" x14ac:dyDescent="0.25">
      <c r="M600">
        <v>93325.430080000006</v>
      </c>
      <c r="N600">
        <v>635.80224940000005</v>
      </c>
      <c r="O600">
        <v>1135.7944600000001</v>
      </c>
    </row>
    <row r="601" spans="13:15" x14ac:dyDescent="0.25">
      <c r="M601">
        <v>95499.258600000001</v>
      </c>
      <c r="N601">
        <v>641.00900009999998</v>
      </c>
      <c r="O601">
        <v>1155.5973300000001</v>
      </c>
    </row>
    <row r="602" spans="13:15" x14ac:dyDescent="0.25">
      <c r="M602">
        <v>97723.722099999999</v>
      </c>
      <c r="N602">
        <v>646.27688890000002</v>
      </c>
      <c r="O602">
        <v>1175.7595349999999</v>
      </c>
    </row>
    <row r="603" spans="13:15" x14ac:dyDescent="0.25">
      <c r="M603">
        <v>100000</v>
      </c>
      <c r="N603">
        <v>651.61440400000004</v>
      </c>
      <c r="O603">
        <v>1196.3021200000001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fit lp</vt:lpstr>
      <vt:lpstr>fixed lp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2020-05-06T20:37:33Z</dcterms:created>
  <dcterms:modified xsi:type="dcterms:W3CDTF">2022-02-02T19:57:48Z</dcterms:modified>
</cp:coreProperties>
</file>