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GitHub/CHAdeMO-private/PCB/BOM/"/>
    </mc:Choice>
  </mc:AlternateContent>
  <xr:revisionPtr revIDLastSave="0" documentId="13_ncr:40009_{A5A7C496-6A5B-E242-A6CF-9BD61AED4FFA}" xr6:coauthVersionLast="45" xr6:coauthVersionMax="45" xr10:uidLastSave="{00000000-0000-0000-0000-000000000000}"/>
  <bookViews>
    <workbookView xWindow="740" yWindow="460" windowWidth="27780" windowHeight="17100"/>
  </bookViews>
  <sheets>
    <sheet name="CHAdeMO_V2.0" sheetId="1" r:id="rId1"/>
    <sheet name="PCB_CHAdeMO_V2.0" sheetId="2" r:id="rId2"/>
  </sheets>
  <calcPr calcId="191029"/>
</workbook>
</file>

<file path=xl/calcChain.xml><?xml version="1.0" encoding="utf-8"?>
<calcChain xmlns="http://schemas.openxmlformats.org/spreadsheetml/2006/main">
  <c r="I21" i="1" l="1"/>
  <c r="E1" i="1"/>
  <c r="E3" i="1"/>
  <c r="E4" i="1"/>
  <c r="E5" i="1"/>
  <c r="E6" i="1"/>
  <c r="E7" i="1"/>
  <c r="E8" i="1"/>
  <c r="E13" i="1"/>
  <c r="E14" i="1"/>
  <c r="E15" i="1"/>
  <c r="E17" i="1"/>
  <c r="E20" i="1"/>
  <c r="E21" i="1"/>
  <c r="E25" i="1"/>
  <c r="E30" i="1"/>
  <c r="E31" i="1"/>
  <c r="E32" i="1"/>
  <c r="E2" i="1"/>
</calcChain>
</file>

<file path=xl/sharedStrings.xml><?xml version="1.0" encoding="utf-8"?>
<sst xmlns="http://schemas.openxmlformats.org/spreadsheetml/2006/main" count="205" uniqueCount="148">
  <si>
    <t>Comment</t>
  </si>
  <si>
    <t>Designator</t>
  </si>
  <si>
    <t xml:space="preserve"> Manufacturer_Part_Number</t>
  </si>
  <si>
    <t xml:space="preserve"> Mouser Part Number</t>
  </si>
  <si>
    <t>22 pF</t>
  </si>
  <si>
    <t>C13,C4,C5,C2,C3</t>
  </si>
  <si>
    <t>CL10C220JB8NNNC</t>
  </si>
  <si>
    <t>603-AC603JRNPO9BN220</t>
  </si>
  <si>
    <t>100 nF</t>
  </si>
  <si>
    <t>C18,C11,C31,C12,C30,C27,C28,C9,C14,C16,C19,C21,C23,C7,C25,C8,C10,C15,C17,C20,C22,C42,C43</t>
  </si>
  <si>
    <t>CL31B104KBCNNNC</t>
  </si>
  <si>
    <t>80-C1206C104K5RAUTO</t>
  </si>
  <si>
    <t>47 nF</t>
  </si>
  <si>
    <t>C34,C35</t>
  </si>
  <si>
    <t>CL10B473KB8NNNC</t>
  </si>
  <si>
    <t>810-CGA3E2X7R1H473K</t>
  </si>
  <si>
    <t>330 pF</t>
  </si>
  <si>
    <t>C38,C40,C39,C41</t>
  </si>
  <si>
    <t>CL21B331KBANNNC</t>
  </si>
  <si>
    <t>80-C0805C331K5RAUTO</t>
  </si>
  <si>
    <t>220 uF</t>
  </si>
  <si>
    <t>C44</t>
  </si>
  <si>
    <t>VEJ221M1HTR-1010</t>
  </si>
  <si>
    <t>647-UCW1H221MNL1GS</t>
  </si>
  <si>
    <t>10 uF</t>
  </si>
  <si>
    <t>C46,C47,C45,C36,C37,C33,C32,C29,C1,C24,C26,C6</t>
  </si>
  <si>
    <t>CL31A106KBHNNNE</t>
  </si>
  <si>
    <t>810-CGA5L3X5R1H106K</t>
  </si>
  <si>
    <t>1N4148W</t>
  </si>
  <si>
    <t>D2,D1,D7</t>
  </si>
  <si>
    <t>621-1N4148W-F</t>
  </si>
  <si>
    <t>PESD2CANFD24V-TR</t>
  </si>
  <si>
    <t>D5,D4</t>
  </si>
  <si>
    <t>771-PESD2CANFD24V-TR</t>
  </si>
  <si>
    <t>D_TVS</t>
  </si>
  <si>
    <t>D6,D3</t>
  </si>
  <si>
    <t>SMBJ18CA</t>
  </si>
  <si>
    <t>576-SMBJ18CA</t>
  </si>
  <si>
    <t>2 A</t>
  </si>
  <si>
    <t>F1</t>
  </si>
  <si>
    <t>576-2920L200/24DR</t>
  </si>
  <si>
    <t>500 mA</t>
  </si>
  <si>
    <t>F2,F3</t>
  </si>
  <si>
    <t>652-MF-NSHT050KX-2</t>
  </si>
  <si>
    <t>MountingHole</t>
  </si>
  <si>
    <t>ISO1050DUBR</t>
  </si>
  <si>
    <t>IC1,IC2</t>
  </si>
  <si>
    <t>595-ISO1050DUBR</t>
  </si>
  <si>
    <t>UJ2-BV-1-TH</t>
  </si>
  <si>
    <t>J1</t>
  </si>
  <si>
    <t>490-UJ2-BV-1-TH</t>
  </si>
  <si>
    <t>THT</t>
  </si>
  <si>
    <t>39-28-8020</t>
  </si>
  <si>
    <t>J3</t>
  </si>
  <si>
    <t>538-39-28-8020</t>
  </si>
  <si>
    <t>B2B-PH-K-S(LF)(SN)</t>
  </si>
  <si>
    <t>SolderJumper_2_Open</t>
  </si>
  <si>
    <t>V23086C1001A403-EV-BLBOX</t>
  </si>
  <si>
    <t>K1</t>
  </si>
  <si>
    <t>655-1-1414761-0</t>
  </si>
  <si>
    <t>Imp. 30 Ohm</t>
  </si>
  <si>
    <t>L4,L1,L3,L2</t>
  </si>
  <si>
    <t>GZ1608D300TF</t>
  </si>
  <si>
    <t>810-MAF1608GAD201LTA</t>
  </si>
  <si>
    <t>ACT45B-101-2P-TL003</t>
  </si>
  <si>
    <t>L5,L6</t>
  </si>
  <si>
    <t>810-ACT45B1012PTL003</t>
  </si>
  <si>
    <t>22 uH</t>
  </si>
  <si>
    <t>L9,L7,L8</t>
  </si>
  <si>
    <t>MWSA0402S-220MT</t>
  </si>
  <si>
    <t>851-0420CDMCCDS220MC</t>
  </si>
  <si>
    <t>LED</t>
  </si>
  <si>
    <t>LED1</t>
  </si>
  <si>
    <t>19-217/GHC-YR1S2/3T</t>
  </si>
  <si>
    <t>710-150060GS84000</t>
  </si>
  <si>
    <t>ROE-3.305S</t>
  </si>
  <si>
    <t>PS1,PS2</t>
  </si>
  <si>
    <t>919-ROE-3.305S</t>
  </si>
  <si>
    <t>TR2024S3V3</t>
  </si>
  <si>
    <t>PS3</t>
  </si>
  <si>
    <t>209-TR2024S3V3</t>
  </si>
  <si>
    <t>IRLML0060TRPBF</t>
  </si>
  <si>
    <t>Q4,Q3,Q2,Q1</t>
  </si>
  <si>
    <t>942-IRLML0060TRPBF</t>
  </si>
  <si>
    <t>DMP4065SQ-7</t>
  </si>
  <si>
    <t>Q5</t>
  </si>
  <si>
    <t>621-DMP4065SQ-7</t>
  </si>
  <si>
    <t>6.8 kOhm</t>
  </si>
  <si>
    <t>R1</t>
  </si>
  <si>
    <t>0805W8F6801T5E</t>
  </si>
  <si>
    <t>667-ERJ-6ENF6801V</t>
  </si>
  <si>
    <t>60 Ohm</t>
  </si>
  <si>
    <t>R11,R10,R13,R12</t>
  </si>
  <si>
    <t>CRCW120660R0KNEAIF</t>
  </si>
  <si>
    <t>71-CRCW120660R0KNAIF</t>
  </si>
  <si>
    <t>1 kOhm</t>
  </si>
  <si>
    <t>R14,R15,R20,R25,R26</t>
  </si>
  <si>
    <t>0805W8F1001T5E</t>
  </si>
  <si>
    <t>667-ERJ-6ENF1001V</t>
  </si>
  <si>
    <t>10 kOhm</t>
  </si>
  <si>
    <t>R18,R17,R23,R22,R24,R21,R9,R19,R27,R28</t>
  </si>
  <si>
    <t>0402WGF1002TCE</t>
  </si>
  <si>
    <t>667-ERJ-2RKF1002X</t>
  </si>
  <si>
    <t>470 Ohm</t>
  </si>
  <si>
    <t>R2,R16</t>
  </si>
  <si>
    <t>0805W8F4700T5E</t>
  </si>
  <si>
    <t>667-ERJ-P06F4700V</t>
  </si>
  <si>
    <t>100 kOhm</t>
  </si>
  <si>
    <t>R3</t>
  </si>
  <si>
    <t>0603WAF1003T5E</t>
  </si>
  <si>
    <t>667-ERJ-3EKF1003V</t>
  </si>
  <si>
    <t>4.7 kOhm</t>
  </si>
  <si>
    <t>R5,R4</t>
  </si>
  <si>
    <t>0805W8F4701T5E</t>
  </si>
  <si>
    <t>667-ERJ-6ENF4701V</t>
  </si>
  <si>
    <t>39 Ohm</t>
  </si>
  <si>
    <t>R6,R7</t>
  </si>
  <si>
    <t>1206W4F390JT5E</t>
  </si>
  <si>
    <t>667-ERJ-8ENF39R0V</t>
  </si>
  <si>
    <t>200 Ohm</t>
  </si>
  <si>
    <t>R8</t>
  </si>
  <si>
    <t>0805W8F2000T5E</t>
  </si>
  <si>
    <t>667-ERJ-6ENF2000V</t>
  </si>
  <si>
    <t>PTS647SM38SMTR2LFS</t>
  </si>
  <si>
    <t>S1</t>
  </si>
  <si>
    <t>611-PTS647SM38SMTR2L</t>
  </si>
  <si>
    <t>PTS647SM38SMTR2LFS (erase)</t>
  </si>
  <si>
    <t>M24M02-DRMN6TP</t>
  </si>
  <si>
    <t>U1</t>
  </si>
  <si>
    <t>511-M24M02-DRMN6TP</t>
  </si>
  <si>
    <t>ATSAM3X8EA-AU</t>
  </si>
  <si>
    <t>U2</t>
  </si>
  <si>
    <t>556-ATSAM3X8EA-AU</t>
  </si>
  <si>
    <t>VOM617A-4T</t>
  </si>
  <si>
    <t>U4,U3,U5,U6,U7</t>
  </si>
  <si>
    <t>78-VOM617A-4T</t>
  </si>
  <si>
    <t xml:space="preserve">CRYSTAL 12MHZ </t>
  </si>
  <si>
    <t>Y1</t>
  </si>
  <si>
    <t>X322512MSB4SI</t>
  </si>
  <si>
    <t>815-M812000MHZ20B1UT</t>
  </si>
  <si>
    <t>Crystal 32.768kHz</t>
  </si>
  <si>
    <t>Y2</t>
  </si>
  <si>
    <t>Q13FC1350000400</t>
  </si>
  <si>
    <t>815-S07AIG-32.768T</t>
  </si>
  <si>
    <t>Hoeveelheid</t>
  </si>
  <si>
    <t>Behuizing</t>
  </si>
  <si>
    <t>R27</t>
  </si>
  <si>
    <t>R28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</si>
</sst>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8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selection activeCell="N28" sqref="N28"/>
    </sheetView>
  </sheetViews>
  <sheetFormatPr baseColWidth="10" defaultRowHeight="16" x14ac:dyDescent="0.2"/>
  <cols>
    <col min="3" max="3" width="25.83203125" bestFit="1" customWidth="1"/>
    <col min="4" max="4" width="23.1640625" bestFit="1" customWidth="1"/>
  </cols>
  <sheetData>
    <row r="1" spans="1:6" x14ac:dyDescent="0.2">
      <c r="A1" s="1" t="s">
        <v>0</v>
      </c>
      <c r="B1" t="s">
        <v>1</v>
      </c>
      <c r="C1" t="s">
        <v>2</v>
      </c>
      <c r="D1" t="s">
        <v>3</v>
      </c>
      <c r="E1">
        <f>SUM(E2:E39)</f>
        <v>119</v>
      </c>
    </row>
    <row r="2" spans="1:6" x14ac:dyDescent="0.2">
      <c r="A2" s="3" t="s">
        <v>4</v>
      </c>
      <c r="B2" t="s">
        <v>5</v>
      </c>
      <c r="C2" t="s">
        <v>6</v>
      </c>
      <c r="D2" t="s">
        <v>7</v>
      </c>
      <c r="E2">
        <f>VLOOKUP(A2,PCB_CHAdeMO_V2.0!A2:B45,2,0)</f>
        <v>5</v>
      </c>
    </row>
    <row r="3" spans="1:6" x14ac:dyDescent="0.2">
      <c r="A3" s="3" t="s">
        <v>8</v>
      </c>
      <c r="B3" t="s">
        <v>9</v>
      </c>
      <c r="C3" t="s">
        <v>10</v>
      </c>
      <c r="D3" t="s">
        <v>11</v>
      </c>
      <c r="E3">
        <f>VLOOKUP(A3,PCB_CHAdeMO_V2.0!A3:B46,2,0)</f>
        <v>23</v>
      </c>
    </row>
    <row r="4" spans="1:6" x14ac:dyDescent="0.2">
      <c r="A4" s="3" t="s">
        <v>12</v>
      </c>
      <c r="B4" t="s">
        <v>13</v>
      </c>
      <c r="C4" t="s">
        <v>14</v>
      </c>
      <c r="D4" t="s">
        <v>15</v>
      </c>
      <c r="E4">
        <f>VLOOKUP(A4,PCB_CHAdeMO_V2.0!A4:B47,2,0)</f>
        <v>2</v>
      </c>
    </row>
    <row r="5" spans="1:6" x14ac:dyDescent="0.2">
      <c r="A5" s="3" t="s">
        <v>16</v>
      </c>
      <c r="B5" t="s">
        <v>17</v>
      </c>
      <c r="C5" t="s">
        <v>18</v>
      </c>
      <c r="D5" t="s">
        <v>19</v>
      </c>
      <c r="E5">
        <f>VLOOKUP(A5,PCB_CHAdeMO_V2.0!A5:B48,2,0)</f>
        <v>4</v>
      </c>
    </row>
    <row r="6" spans="1:6" x14ac:dyDescent="0.2">
      <c r="A6" s="3" t="s">
        <v>20</v>
      </c>
      <c r="B6" t="s">
        <v>21</v>
      </c>
      <c r="C6" t="s">
        <v>22</v>
      </c>
      <c r="D6" t="s">
        <v>23</v>
      </c>
      <c r="E6">
        <f>VLOOKUP(A6,PCB_CHAdeMO_V2.0!A6:B49,2,0)</f>
        <v>1</v>
      </c>
    </row>
    <row r="7" spans="1:6" x14ac:dyDescent="0.2">
      <c r="A7" s="3" t="s">
        <v>24</v>
      </c>
      <c r="B7" t="s">
        <v>25</v>
      </c>
      <c r="C7" t="s">
        <v>26</v>
      </c>
      <c r="D7" t="s">
        <v>27</v>
      </c>
      <c r="E7">
        <f>VLOOKUP(A7,PCB_CHAdeMO_V2.0!A7:B50,2,0)</f>
        <v>12</v>
      </c>
    </row>
    <row r="8" spans="1:6" x14ac:dyDescent="0.2">
      <c r="A8" s="3" t="s">
        <v>28</v>
      </c>
      <c r="B8" t="s">
        <v>29</v>
      </c>
      <c r="C8" t="s">
        <v>28</v>
      </c>
      <c r="D8" t="s">
        <v>30</v>
      </c>
      <c r="E8">
        <f>VLOOKUP(A8,PCB_CHAdeMO_V2.0!A8:B51,2,0)</f>
        <v>3</v>
      </c>
    </row>
    <row r="9" spans="1:6" x14ac:dyDescent="0.2">
      <c r="A9" s="3" t="s">
        <v>31</v>
      </c>
      <c r="B9" t="s">
        <v>32</v>
      </c>
      <c r="C9" t="s">
        <v>31</v>
      </c>
      <c r="D9" t="s">
        <v>33</v>
      </c>
      <c r="E9">
        <v>2</v>
      </c>
    </row>
    <row r="10" spans="1:6" x14ac:dyDescent="0.2">
      <c r="A10" s="3" t="s">
        <v>34</v>
      </c>
      <c r="B10" t="s">
        <v>35</v>
      </c>
      <c r="C10" t="s">
        <v>36</v>
      </c>
      <c r="D10" t="s">
        <v>37</v>
      </c>
      <c r="E10">
        <v>2</v>
      </c>
    </row>
    <row r="11" spans="1:6" x14ac:dyDescent="0.2">
      <c r="A11" s="3" t="s">
        <v>38</v>
      </c>
      <c r="B11" t="s">
        <v>39</v>
      </c>
      <c r="D11" t="s">
        <v>40</v>
      </c>
      <c r="E11">
        <v>1</v>
      </c>
    </row>
    <row r="12" spans="1:6" x14ac:dyDescent="0.2">
      <c r="A12" s="3" t="s">
        <v>41</v>
      </c>
      <c r="B12" t="s">
        <v>42</v>
      </c>
      <c r="D12" t="s">
        <v>43</v>
      </c>
      <c r="E12">
        <v>2</v>
      </c>
    </row>
    <row r="13" spans="1:6" x14ac:dyDescent="0.2">
      <c r="A13" s="3" t="s">
        <v>45</v>
      </c>
      <c r="B13" t="s">
        <v>46</v>
      </c>
      <c r="C13" t="s">
        <v>45</v>
      </c>
      <c r="D13" t="s">
        <v>47</v>
      </c>
      <c r="E13">
        <f>VLOOKUP(A13,PCB_CHAdeMO_V2.0!A15:B58,2,0)</f>
        <v>2</v>
      </c>
    </row>
    <row r="14" spans="1:6" x14ac:dyDescent="0.2">
      <c r="A14" s="3" t="s">
        <v>48</v>
      </c>
      <c r="B14" t="s">
        <v>49</v>
      </c>
      <c r="C14" t="s">
        <v>48</v>
      </c>
      <c r="D14" t="s">
        <v>50</v>
      </c>
      <c r="E14">
        <f>VLOOKUP(A14,PCB_CHAdeMO_V2.0!A16:B59,2,0)</f>
        <v>1</v>
      </c>
      <c r="F14" t="s">
        <v>51</v>
      </c>
    </row>
    <row r="15" spans="1:6" x14ac:dyDescent="0.2">
      <c r="A15" s="3" t="s">
        <v>52</v>
      </c>
      <c r="B15" t="s">
        <v>53</v>
      </c>
      <c r="C15" t="s">
        <v>52</v>
      </c>
      <c r="D15" t="s">
        <v>54</v>
      </c>
      <c r="E15">
        <f>VLOOKUP(A15,PCB_CHAdeMO_V2.0!A18:B61,2,0)</f>
        <v>1</v>
      </c>
      <c r="F15" t="s">
        <v>51</v>
      </c>
    </row>
    <row r="16" spans="1:6" x14ac:dyDescent="0.2">
      <c r="A16" s="3" t="s">
        <v>57</v>
      </c>
      <c r="B16" t="s">
        <v>58</v>
      </c>
      <c r="C16" t="s">
        <v>57</v>
      </c>
      <c r="D16" t="s">
        <v>59</v>
      </c>
      <c r="E16">
        <v>1</v>
      </c>
      <c r="F16" t="s">
        <v>51</v>
      </c>
    </row>
    <row r="17" spans="1:16" x14ac:dyDescent="0.2">
      <c r="A17" s="3" t="s">
        <v>60</v>
      </c>
      <c r="B17" t="s">
        <v>61</v>
      </c>
      <c r="C17" t="s">
        <v>62</v>
      </c>
      <c r="D17" t="s">
        <v>63</v>
      </c>
      <c r="E17">
        <f>VLOOKUP(A17,PCB_CHAdeMO_V2.0!A22:B65,2,0)</f>
        <v>4</v>
      </c>
    </row>
    <row r="18" spans="1:16" x14ac:dyDescent="0.2">
      <c r="A18" s="3" t="s">
        <v>64</v>
      </c>
      <c r="B18" t="s">
        <v>65</v>
      </c>
      <c r="C18" t="s">
        <v>64</v>
      </c>
      <c r="D18" t="s">
        <v>66</v>
      </c>
      <c r="E18">
        <v>2</v>
      </c>
    </row>
    <row r="19" spans="1:16" x14ac:dyDescent="0.2">
      <c r="A19" s="3" t="s">
        <v>67</v>
      </c>
      <c r="B19" t="s">
        <v>68</v>
      </c>
      <c r="C19" t="s">
        <v>69</v>
      </c>
      <c r="D19" t="s">
        <v>70</v>
      </c>
      <c r="E19">
        <v>3</v>
      </c>
    </row>
    <row r="20" spans="1:16" x14ac:dyDescent="0.2">
      <c r="A20" s="3" t="s">
        <v>71</v>
      </c>
      <c r="B20" t="s">
        <v>72</v>
      </c>
      <c r="C20" t="s">
        <v>73</v>
      </c>
      <c r="D20" t="s">
        <v>74</v>
      </c>
      <c r="E20">
        <f>VLOOKUP(A20,PCB_CHAdeMO_V2.0!A25:B68,2,0)</f>
        <v>1</v>
      </c>
    </row>
    <row r="21" spans="1:16" x14ac:dyDescent="0.2">
      <c r="A21" s="3" t="s">
        <v>75</v>
      </c>
      <c r="B21" t="s">
        <v>76</v>
      </c>
      <c r="C21" t="s">
        <v>75</v>
      </c>
      <c r="D21" t="s">
        <v>77</v>
      </c>
      <c r="E21">
        <f>VLOOKUP(A21,PCB_CHAdeMO_V2.0!A26:B69,2,0)</f>
        <v>2</v>
      </c>
      <c r="F21" t="s">
        <v>51</v>
      </c>
      <c r="I21">
        <f>280/5</f>
        <v>56</v>
      </c>
    </row>
    <row r="22" spans="1:16" x14ac:dyDescent="0.2">
      <c r="A22" s="3" t="s">
        <v>78</v>
      </c>
      <c r="B22" t="s">
        <v>79</v>
      </c>
      <c r="C22" t="s">
        <v>78</v>
      </c>
      <c r="D22" t="s">
        <v>80</v>
      </c>
      <c r="E22">
        <v>1</v>
      </c>
      <c r="F22" t="s">
        <v>51</v>
      </c>
    </row>
    <row r="23" spans="1:16" x14ac:dyDescent="0.2">
      <c r="A23" s="3" t="s">
        <v>81</v>
      </c>
      <c r="B23" t="s">
        <v>82</v>
      </c>
      <c r="C23" t="s">
        <v>81</v>
      </c>
      <c r="D23" t="s">
        <v>83</v>
      </c>
      <c r="E23">
        <v>4</v>
      </c>
    </row>
    <row r="24" spans="1:16" x14ac:dyDescent="0.2">
      <c r="A24" s="3" t="s">
        <v>84</v>
      </c>
      <c r="B24" t="s">
        <v>85</v>
      </c>
      <c r="C24" t="s">
        <v>84</v>
      </c>
      <c r="D24" t="s">
        <v>86</v>
      </c>
      <c r="E24">
        <v>1</v>
      </c>
    </row>
    <row r="25" spans="1:16" x14ac:dyDescent="0.2">
      <c r="A25" s="3" t="s">
        <v>87</v>
      </c>
      <c r="B25" t="s">
        <v>88</v>
      </c>
      <c r="C25" t="s">
        <v>89</v>
      </c>
      <c r="D25" t="s">
        <v>90</v>
      </c>
      <c r="E25">
        <f>VLOOKUP(A25,PCB_CHAdeMO_V2.0!A30:B73,2,0)</f>
        <v>1</v>
      </c>
    </row>
    <row r="26" spans="1:16" x14ac:dyDescent="0.2">
      <c r="A26" s="3" t="s">
        <v>91</v>
      </c>
      <c r="B26" t="s">
        <v>92</v>
      </c>
      <c r="C26" t="s">
        <v>93</v>
      </c>
      <c r="D26" t="s">
        <v>94</v>
      </c>
      <c r="E26">
        <v>4</v>
      </c>
    </row>
    <row r="27" spans="1:16" x14ac:dyDescent="0.2">
      <c r="A27" s="3" t="s">
        <v>95</v>
      </c>
      <c r="B27" t="s">
        <v>96</v>
      </c>
      <c r="C27" t="s">
        <v>97</v>
      </c>
      <c r="D27" t="s">
        <v>98</v>
      </c>
      <c r="E27">
        <v>5</v>
      </c>
    </row>
    <row r="28" spans="1:16" x14ac:dyDescent="0.2">
      <c r="A28" s="3" t="s">
        <v>99</v>
      </c>
      <c r="B28" t="s">
        <v>100</v>
      </c>
      <c r="C28" t="s">
        <v>101</v>
      </c>
      <c r="D28" t="s">
        <v>102</v>
      </c>
      <c r="E28">
        <v>10</v>
      </c>
      <c r="O28" t="s">
        <v>146</v>
      </c>
      <c r="P28" t="s">
        <v>147</v>
      </c>
    </row>
    <row r="29" spans="1:16" x14ac:dyDescent="0.2">
      <c r="A29" s="3" t="s">
        <v>103</v>
      </c>
      <c r="B29" t="s">
        <v>104</v>
      </c>
      <c r="C29" t="s">
        <v>105</v>
      </c>
      <c r="D29" t="s">
        <v>106</v>
      </c>
      <c r="E29">
        <v>2</v>
      </c>
    </row>
    <row r="30" spans="1:16" x14ac:dyDescent="0.2">
      <c r="A30" s="3" t="s">
        <v>107</v>
      </c>
      <c r="B30" t="s">
        <v>108</v>
      </c>
      <c r="C30" t="s">
        <v>109</v>
      </c>
      <c r="D30" t="s">
        <v>110</v>
      </c>
      <c r="E30">
        <f>VLOOKUP(A30,PCB_CHAdeMO_V2.0!A35:B78,2,0)</f>
        <v>1</v>
      </c>
    </row>
    <row r="31" spans="1:16" x14ac:dyDescent="0.2">
      <c r="A31" s="3" t="s">
        <v>111</v>
      </c>
      <c r="B31" t="s">
        <v>112</v>
      </c>
      <c r="C31" t="s">
        <v>113</v>
      </c>
      <c r="D31" t="s">
        <v>114</v>
      </c>
      <c r="E31">
        <f>VLOOKUP(A31,PCB_CHAdeMO_V2.0!A36:B79,2,0)</f>
        <v>2</v>
      </c>
    </row>
    <row r="32" spans="1:16" x14ac:dyDescent="0.2">
      <c r="A32" s="3" t="s">
        <v>115</v>
      </c>
      <c r="B32" t="s">
        <v>116</v>
      </c>
      <c r="C32" t="s">
        <v>117</v>
      </c>
      <c r="D32" t="s">
        <v>118</v>
      </c>
      <c r="E32">
        <f>VLOOKUP(A32,PCB_CHAdeMO_V2.0!A37:B80,2,0)</f>
        <v>2</v>
      </c>
    </row>
    <row r="33" spans="1:5" x14ac:dyDescent="0.2">
      <c r="A33" s="3" t="s">
        <v>119</v>
      </c>
      <c r="B33" t="s">
        <v>120</v>
      </c>
      <c r="C33" t="s">
        <v>121</v>
      </c>
      <c r="D33" t="s">
        <v>122</v>
      </c>
      <c r="E33">
        <v>1</v>
      </c>
    </row>
    <row r="34" spans="1:5" x14ac:dyDescent="0.2">
      <c r="A34" s="3" t="s">
        <v>123</v>
      </c>
      <c r="B34" t="s">
        <v>124</v>
      </c>
      <c r="C34" t="s">
        <v>123</v>
      </c>
      <c r="D34" t="s">
        <v>125</v>
      </c>
      <c r="E34">
        <v>2</v>
      </c>
    </row>
    <row r="35" spans="1:5" x14ac:dyDescent="0.2">
      <c r="A35" s="3" t="s">
        <v>127</v>
      </c>
      <c r="B35" t="s">
        <v>128</v>
      </c>
      <c r="C35" t="s">
        <v>127</v>
      </c>
      <c r="D35" t="s">
        <v>129</v>
      </c>
      <c r="E35">
        <v>1</v>
      </c>
    </row>
    <row r="36" spans="1:5" x14ac:dyDescent="0.2">
      <c r="A36" s="3" t="s">
        <v>130</v>
      </c>
      <c r="B36" t="s">
        <v>131</v>
      </c>
      <c r="C36" t="s">
        <v>130</v>
      </c>
      <c r="D36" t="s">
        <v>132</v>
      </c>
      <c r="E36">
        <v>1</v>
      </c>
    </row>
    <row r="37" spans="1:5" x14ac:dyDescent="0.2">
      <c r="A37" s="3" t="s">
        <v>133</v>
      </c>
      <c r="B37" t="s">
        <v>134</v>
      </c>
      <c r="C37" t="s">
        <v>133</v>
      </c>
      <c r="D37" t="s">
        <v>135</v>
      </c>
      <c r="E37">
        <v>5</v>
      </c>
    </row>
    <row r="38" spans="1:5" x14ac:dyDescent="0.2">
      <c r="A38" s="3" t="s">
        <v>136</v>
      </c>
      <c r="B38" t="s">
        <v>137</v>
      </c>
      <c r="C38" t="s">
        <v>138</v>
      </c>
      <c r="D38" t="s">
        <v>139</v>
      </c>
      <c r="E38">
        <v>1</v>
      </c>
    </row>
    <row r="39" spans="1:5" x14ac:dyDescent="0.2">
      <c r="A39" s="3" t="s">
        <v>140</v>
      </c>
      <c r="B39" t="s">
        <v>141</v>
      </c>
      <c r="C39" t="s">
        <v>142</v>
      </c>
      <c r="D39" t="s">
        <v>143</v>
      </c>
      <c r="E39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A33" sqref="A33"/>
    </sheetView>
  </sheetViews>
  <sheetFormatPr baseColWidth="10" defaultRowHeight="16" x14ac:dyDescent="0.2"/>
  <cols>
    <col min="1" max="1" width="27.33203125" bestFit="1" customWidth="1"/>
  </cols>
  <sheetData>
    <row r="1" spans="1:2" x14ac:dyDescent="0.2">
      <c r="A1" t="s">
        <v>145</v>
      </c>
      <c r="B1" t="s">
        <v>144</v>
      </c>
    </row>
    <row r="2" spans="1:2" x14ac:dyDescent="0.2">
      <c r="A2" s="3" t="s">
        <v>31</v>
      </c>
      <c r="B2">
        <v>2</v>
      </c>
    </row>
    <row r="3" spans="1:2" x14ac:dyDescent="0.2">
      <c r="A3" t="s">
        <v>84</v>
      </c>
      <c r="B3">
        <v>1</v>
      </c>
    </row>
    <row r="4" spans="1:2" x14ac:dyDescent="0.2">
      <c r="A4" t="s">
        <v>81</v>
      </c>
      <c r="B4">
        <v>4</v>
      </c>
    </row>
    <row r="5" spans="1:2" x14ac:dyDescent="0.2">
      <c r="A5" t="s">
        <v>64</v>
      </c>
      <c r="B5">
        <v>2</v>
      </c>
    </row>
    <row r="6" spans="1:2" x14ac:dyDescent="0.2">
      <c r="A6" t="s">
        <v>67</v>
      </c>
      <c r="B6">
        <v>3</v>
      </c>
    </row>
    <row r="7" spans="1:2" x14ac:dyDescent="0.2">
      <c r="A7" t="s">
        <v>41</v>
      </c>
      <c r="B7">
        <v>2</v>
      </c>
    </row>
    <row r="8" spans="1:2" x14ac:dyDescent="0.2">
      <c r="A8" s="2">
        <v>8.3333333333333329E-2</v>
      </c>
      <c r="B8">
        <v>1</v>
      </c>
    </row>
    <row r="9" spans="1:2" x14ac:dyDescent="0.2">
      <c r="A9" t="s">
        <v>34</v>
      </c>
      <c r="B9">
        <v>2</v>
      </c>
    </row>
    <row r="10" spans="1:2" x14ac:dyDescent="0.2">
      <c r="A10" t="s">
        <v>133</v>
      </c>
      <c r="B10">
        <v>5</v>
      </c>
    </row>
    <row r="11" spans="1:2" x14ac:dyDescent="0.2">
      <c r="A11" t="s">
        <v>126</v>
      </c>
      <c r="B11">
        <v>1</v>
      </c>
    </row>
    <row r="12" spans="1:2" x14ac:dyDescent="0.2">
      <c r="A12" t="s">
        <v>123</v>
      </c>
      <c r="B12">
        <v>1</v>
      </c>
    </row>
    <row r="13" spans="1:2" x14ac:dyDescent="0.2">
      <c r="A13" s="3" t="s">
        <v>57</v>
      </c>
      <c r="B13">
        <v>1</v>
      </c>
    </row>
    <row r="14" spans="1:2" x14ac:dyDescent="0.2">
      <c r="A14" t="s">
        <v>20</v>
      </c>
      <c r="B14">
        <v>1</v>
      </c>
    </row>
    <row r="15" spans="1:2" x14ac:dyDescent="0.2">
      <c r="A15" t="s">
        <v>78</v>
      </c>
      <c r="B15">
        <v>1</v>
      </c>
    </row>
    <row r="16" spans="1:2" x14ac:dyDescent="0.2">
      <c r="A16">
        <v>5810132011</v>
      </c>
      <c r="B16">
        <v>1</v>
      </c>
    </row>
    <row r="17" spans="1:2" x14ac:dyDescent="0.2">
      <c r="A17" t="s">
        <v>55</v>
      </c>
      <c r="B17">
        <v>1</v>
      </c>
    </row>
    <row r="18" spans="1:2" x14ac:dyDescent="0.2">
      <c r="A18" t="s">
        <v>91</v>
      </c>
      <c r="B18">
        <v>4</v>
      </c>
    </row>
    <row r="19" spans="1:2" x14ac:dyDescent="0.2">
      <c r="A19" t="s">
        <v>56</v>
      </c>
      <c r="B19">
        <v>2</v>
      </c>
    </row>
    <row r="20" spans="1:2" x14ac:dyDescent="0.2">
      <c r="A20" t="s">
        <v>12</v>
      </c>
      <c r="B20">
        <v>2</v>
      </c>
    </row>
    <row r="21" spans="1:2" x14ac:dyDescent="0.2">
      <c r="A21" t="s">
        <v>130</v>
      </c>
      <c r="B21">
        <v>1</v>
      </c>
    </row>
    <row r="22" spans="1:2" x14ac:dyDescent="0.2">
      <c r="A22" t="s">
        <v>99</v>
      </c>
      <c r="B22">
        <v>10</v>
      </c>
    </row>
    <row r="23" spans="1:2" x14ac:dyDescent="0.2">
      <c r="A23" t="s">
        <v>95</v>
      </c>
      <c r="B23">
        <v>5</v>
      </c>
    </row>
    <row r="24" spans="1:2" x14ac:dyDescent="0.2">
      <c r="A24" t="s">
        <v>45</v>
      </c>
      <c r="B24">
        <v>2</v>
      </c>
    </row>
    <row r="25" spans="1:2" x14ac:dyDescent="0.2">
      <c r="A25" t="s">
        <v>103</v>
      </c>
      <c r="B25">
        <v>2</v>
      </c>
    </row>
    <row r="26" spans="1:2" x14ac:dyDescent="0.2">
      <c r="A26" t="s">
        <v>24</v>
      </c>
      <c r="B26">
        <v>12</v>
      </c>
    </row>
    <row r="27" spans="1:2" x14ac:dyDescent="0.2">
      <c r="A27" t="s">
        <v>119</v>
      </c>
      <c r="B27">
        <v>1</v>
      </c>
    </row>
    <row r="28" spans="1:2" x14ac:dyDescent="0.2">
      <c r="A28" t="s">
        <v>28</v>
      </c>
      <c r="B28">
        <v>3</v>
      </c>
    </row>
    <row r="29" spans="1:2" x14ac:dyDescent="0.2">
      <c r="A29" t="s">
        <v>52</v>
      </c>
      <c r="B29">
        <v>1</v>
      </c>
    </row>
    <row r="30" spans="1:2" x14ac:dyDescent="0.2">
      <c r="A30" t="s">
        <v>16</v>
      </c>
      <c r="B30">
        <v>4</v>
      </c>
    </row>
    <row r="31" spans="1:2" x14ac:dyDescent="0.2">
      <c r="A31" t="s">
        <v>8</v>
      </c>
      <c r="B31">
        <v>23</v>
      </c>
    </row>
    <row r="32" spans="1:2" x14ac:dyDescent="0.2">
      <c r="A32" t="s">
        <v>140</v>
      </c>
      <c r="B32">
        <v>1</v>
      </c>
    </row>
    <row r="33" spans="1:2" x14ac:dyDescent="0.2">
      <c r="A33" t="s">
        <v>127</v>
      </c>
      <c r="B33">
        <v>1</v>
      </c>
    </row>
    <row r="34" spans="1:2" x14ac:dyDescent="0.2">
      <c r="A34" t="s">
        <v>44</v>
      </c>
      <c r="B34">
        <v>1</v>
      </c>
    </row>
    <row r="35" spans="1:2" x14ac:dyDescent="0.2">
      <c r="A35" t="s">
        <v>44</v>
      </c>
      <c r="B35">
        <v>3</v>
      </c>
    </row>
    <row r="36" spans="1:2" x14ac:dyDescent="0.2">
      <c r="A36" t="s">
        <v>4</v>
      </c>
      <c r="B36">
        <v>5</v>
      </c>
    </row>
    <row r="37" spans="1:2" x14ac:dyDescent="0.2">
      <c r="A37" t="s">
        <v>136</v>
      </c>
      <c r="B37">
        <v>1</v>
      </c>
    </row>
    <row r="38" spans="1:2" x14ac:dyDescent="0.2">
      <c r="A38" t="s">
        <v>111</v>
      </c>
      <c r="B38">
        <v>2</v>
      </c>
    </row>
    <row r="39" spans="1:2" x14ac:dyDescent="0.2">
      <c r="A39" t="s">
        <v>115</v>
      </c>
      <c r="B39">
        <v>2</v>
      </c>
    </row>
    <row r="40" spans="1:2" x14ac:dyDescent="0.2">
      <c r="A40" t="s">
        <v>107</v>
      </c>
      <c r="B40">
        <v>1</v>
      </c>
    </row>
    <row r="41" spans="1:2" x14ac:dyDescent="0.2">
      <c r="A41" t="s">
        <v>87</v>
      </c>
      <c r="B41">
        <v>1</v>
      </c>
    </row>
    <row r="42" spans="1:2" x14ac:dyDescent="0.2">
      <c r="A42" t="s">
        <v>75</v>
      </c>
      <c r="B42">
        <v>2</v>
      </c>
    </row>
    <row r="43" spans="1:2" x14ac:dyDescent="0.2">
      <c r="A43" t="s">
        <v>71</v>
      </c>
      <c r="B43">
        <v>1</v>
      </c>
    </row>
    <row r="44" spans="1:2" x14ac:dyDescent="0.2">
      <c r="A44" t="s">
        <v>60</v>
      </c>
      <c r="B44">
        <v>4</v>
      </c>
    </row>
    <row r="45" spans="1:2" x14ac:dyDescent="0.2">
      <c r="A45" t="s">
        <v>48</v>
      </c>
      <c r="B45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CHAdeMO_V2.0</vt:lpstr>
      <vt:lpstr>PCB_CHAdeMO_V2.0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Rengersen</dc:creator>
  <cp:lastModifiedBy>Lars Rengersen</cp:lastModifiedBy>
  <dcterms:created xsi:type="dcterms:W3CDTF">2020-09-25T00:42:46Z</dcterms:created>
  <dcterms:modified xsi:type="dcterms:W3CDTF">2020-09-25T11:52:52Z</dcterms:modified>
</cp:coreProperties>
</file>