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wardh\Work Folders\Documents\Projekt\Buller - God ljudmiljö i stationssamhällen\Data och beräkningar\"/>
    </mc:Choice>
  </mc:AlternateContent>
  <xr:revisionPtr revIDLastSave="0" documentId="13_ncr:1_{DCB42876-7AEB-49D9-B241-8ED05F4D018D}" xr6:coauthVersionLast="43" xr6:coauthVersionMax="43" xr10:uidLastSave="{00000000-0000-0000-0000-000000000000}"/>
  <bookViews>
    <workbookView xWindow="-108" yWindow="-108" windowWidth="23256" windowHeight="12576" xr2:uid="{8E2380F8-0334-4C28-B7FD-728E1D6B39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18" i="1"/>
  <c r="P15" i="1"/>
  <c r="P12" i="1"/>
  <c r="N32" i="1" l="1"/>
  <c r="R32" i="1" s="1"/>
  <c r="M32" i="1"/>
  <c r="Q32" i="1" s="1"/>
</calcChain>
</file>

<file path=xl/sharedStrings.xml><?xml version="1.0" encoding="utf-8"?>
<sst xmlns="http://schemas.openxmlformats.org/spreadsheetml/2006/main" count="20" uniqueCount="15">
  <si>
    <t>Beskrivning av beräkningsverktyget</t>
  </si>
  <si>
    <t>Före åtgärd</t>
  </si>
  <si>
    <t>Efter åtgärd</t>
  </si>
  <si>
    <t>dB</t>
  </si>
  <si>
    <t>Antal exponerade</t>
  </si>
  <si>
    <t xml:space="preserve">Årlig bullerkostnad efter åtgärd - ASEK </t>
  </si>
  <si>
    <t>Årlig bullerkostnad efter åtgärd - WHO</t>
  </si>
  <si>
    <t>Årlig bullernytta från åtgärden</t>
  </si>
  <si>
    <t>Total bullernytta från åtgärden, antagen livslängd 40 år och kalkylränta 3,5%, båda enligt ASEK-rekommendationer</t>
  </si>
  <si>
    <t>ASEK</t>
  </si>
  <si>
    <t>WHO</t>
  </si>
  <si>
    <t>Årlig bullerkostnad före åtgärd - WHO</t>
  </si>
  <si>
    <t>Årlig bullerkostnad före åtgärd - ASEK</t>
  </si>
  <si>
    <t>Tot WHO</t>
  </si>
  <si>
    <r>
      <t xml:space="preserve">Detta är ett beräkningsverktyg som har tagits fram inom projektet "God ljudmiljö i stationssamhällen" i syftar till att på ett snabbt och enkelt sätt kunna beräkna nyttan vid en bulleråtgärd i ett stationssamhälle. Beräkningsverktyget har tagits fram med hjälp av typfallet Ytterby, som är ett stationssamhälle längs Bohusbanan i Kungälvs kommun strax norr om Göteborg. För att använda beräkningsverktyget för en bulleråtgärd i ett annat stationssamhälle, fyll i antalet exponerade individer i bostadsmiljö för varje dB-nivå FÖRE åtgärden i kolumn B nedan, samt antalet exponerade individer i bostadsmiljö för varje dB-nivå EFTER åtgärden i kolumn E nedan (alltså de gråa fälten). Resultaten presenteras då till höger på kalkylbladet och ges av årlig total bullerkostnad, årlig bullernytta av åtgärden, samt total bullernytta vid antagen 40-årig livslängd. Alla beräknade nyttor/kostnader ges i SEK för prisår 2018. För antaganden och metod som ligger till grund för kalkylverktyget, se rapporten Benefits of noise measure in train commuting suburbs, </t>
    </r>
    <r>
      <rPr>
        <sz val="11"/>
        <color rgb="FF0070C0"/>
        <rFont val="Calibri"/>
        <family val="2"/>
        <scheme val="minor"/>
      </rPr>
      <t xml:space="preserve">https://swopec.hhs.se/vtiwps/abs/vtiwps2019_005.htm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</si>
</sst>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2" fontId="3" fillId="0" borderId="0" xfId="0" applyNumberFormat="1" applyFont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 applyProtection="1">
      <alignment vertical="center"/>
      <protection hidden="1"/>
    </xf>
    <xf numFmtId="0" fontId="0" fillId="6" borderId="0" xfId="0" applyFill="1" applyAlignment="1">
      <alignment vertical="center" wrapText="1"/>
    </xf>
    <xf numFmtId="1" fontId="0" fillId="0" borderId="10" xfId="0" applyNumberFormat="1" applyBorder="1" applyProtection="1">
      <protection hidden="1"/>
    </xf>
    <xf numFmtId="1" fontId="0" fillId="0" borderId="11" xfId="0" applyNumberFormat="1" applyBorder="1" applyProtection="1">
      <protection hidden="1"/>
    </xf>
    <xf numFmtId="1" fontId="0" fillId="0" borderId="4" xfId="0" applyNumberFormat="1" applyBorder="1" applyAlignment="1" applyProtection="1">
      <protection hidden="1"/>
    </xf>
    <xf numFmtId="1" fontId="0" fillId="0" borderId="5" xfId="0" applyNumberFormat="1" applyBorder="1" applyAlignment="1" applyProtection="1">
      <protection hidden="1"/>
    </xf>
    <xf numFmtId="1" fontId="0" fillId="0" borderId="6" xfId="0" applyNumberFormat="1" applyBorder="1" applyAlignment="1" applyProtection="1">
      <protection hidden="1"/>
    </xf>
    <xf numFmtId="1" fontId="0" fillId="0" borderId="8" xfId="0" applyNumberFormat="1" applyBorder="1" applyAlignment="1" applyProtection="1">
      <protection hidden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/>
    <xf numFmtId="0" fontId="0" fillId="4" borderId="4" xfId="0" applyFill="1" applyBorder="1" applyAlignment="1">
      <alignment horizontal="center" vertical="center"/>
    </xf>
    <xf numFmtId="0" fontId="0" fillId="0" borderId="5" xfId="0" applyBorder="1" applyAlignment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" fontId="0" fillId="0" borderId="2" xfId="0" applyNumberFormat="1" applyBorder="1" applyProtection="1">
      <protection hidden="1"/>
    </xf>
    <xf numFmtId="1" fontId="0" fillId="0" borderId="3" xfId="0" applyNumberFormat="1" applyBorder="1" applyProtection="1">
      <protection hidden="1"/>
    </xf>
    <xf numFmtId="1" fontId="0" fillId="0" borderId="0" xfId="0" applyNumberFormat="1" applyProtection="1">
      <protection hidden="1"/>
    </xf>
    <xf numFmtId="1" fontId="0" fillId="0" borderId="5" xfId="0" applyNumberFormat="1" applyBorder="1" applyProtection="1">
      <protection hidden="1"/>
    </xf>
    <xf numFmtId="1" fontId="0" fillId="0" borderId="7" xfId="0" applyNumberFormat="1" applyBorder="1" applyProtection="1">
      <protection hidden="1"/>
    </xf>
    <xf numFmtId="1" fontId="0" fillId="0" borderId="8" xfId="0" applyNumberFormat="1" applyBorder="1" applyProtection="1">
      <protection hidden="1"/>
    </xf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E602-815E-49F4-9E52-C1AC59098B54}">
  <dimension ref="A1:S42"/>
  <sheetViews>
    <sheetView tabSelected="1" workbookViewId="0">
      <selection activeCell="L16" sqref="L16"/>
    </sheetView>
  </sheetViews>
  <sheetFormatPr defaultRowHeight="14.4" x14ac:dyDescent="0.3"/>
  <cols>
    <col min="2" max="2" width="11.5546875" customWidth="1"/>
    <col min="3" max="3" width="1.109375" hidden="1" customWidth="1"/>
    <col min="5" max="5" width="12.44140625" customWidth="1"/>
    <col min="13" max="13" width="16.5546875" customWidth="1"/>
    <col min="14" max="14" width="10.5546875" customWidth="1"/>
    <col min="15" max="15" width="7.44140625" customWidth="1"/>
    <col min="16" max="16" width="6.44140625" customWidth="1"/>
    <col min="17" max="17" width="16.5546875" customWidth="1"/>
    <col min="18" max="18" width="11.109375" customWidth="1"/>
    <col min="19" max="19" width="6" customWidth="1"/>
    <col min="20" max="20" width="11.44140625" customWidth="1"/>
  </cols>
  <sheetData>
    <row r="1" spans="1:17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7" x14ac:dyDescent="0.3">
      <c r="A2" s="40" t="s">
        <v>14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</row>
    <row r="6" spans="1:17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1:17" x14ac:dyDescent="0.3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1"/>
    </row>
    <row r="8" spans="1:17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1"/>
    </row>
    <row r="9" spans="1:17" x14ac:dyDescent="0.3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1"/>
    </row>
    <row r="10" spans="1:17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1"/>
    </row>
    <row r="11" spans="1:17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1"/>
    </row>
    <row r="12" spans="1:17" x14ac:dyDescent="0.3">
      <c r="M12" s="26" t="s">
        <v>12</v>
      </c>
      <c r="N12" s="27"/>
      <c r="O12" s="27"/>
      <c r="P12" s="32">
        <f>B16*H16+B17*H17+B18*H18+B19*H19+B20*H20+B21*H21+B22*H22+B23*H23+B24*H24+B25*H25+B26*H26+B27*H27+B28*H28+B29*H29+B30*H30+B31*H31+B32*H32+B33*H33+B34*H34+B35*H35+B36*H36+B37*H37+B38*H38+B39*H39+B40*H40+B41*H41</f>
        <v>0</v>
      </c>
      <c r="Q12" s="33"/>
    </row>
    <row r="13" spans="1:17" x14ac:dyDescent="0.3">
      <c r="M13" s="28"/>
      <c r="N13" s="29"/>
      <c r="O13" s="29"/>
      <c r="P13" s="34"/>
      <c r="Q13" s="35"/>
    </row>
    <row r="14" spans="1:17" x14ac:dyDescent="0.3">
      <c r="A14" s="42" t="s">
        <v>1</v>
      </c>
      <c r="B14" s="43"/>
      <c r="C14" s="44"/>
      <c r="D14" s="42" t="s">
        <v>2</v>
      </c>
      <c r="E14" s="44"/>
      <c r="M14" s="30"/>
      <c r="N14" s="31"/>
      <c r="O14" s="31"/>
      <c r="P14" s="36"/>
      <c r="Q14" s="37"/>
    </row>
    <row r="15" spans="1:17" ht="28.8" x14ac:dyDescent="0.3">
      <c r="A15" s="4" t="s">
        <v>3</v>
      </c>
      <c r="B15" s="4" t="s">
        <v>4</v>
      </c>
      <c r="C15" s="5"/>
      <c r="D15" s="4" t="s">
        <v>3</v>
      </c>
      <c r="E15" s="4" t="s">
        <v>4</v>
      </c>
      <c r="H15" s="2" t="s">
        <v>9</v>
      </c>
      <c r="I15" s="2"/>
      <c r="J15" s="2"/>
      <c r="K15" s="2" t="s">
        <v>13</v>
      </c>
      <c r="M15" s="26" t="s">
        <v>5</v>
      </c>
      <c r="N15" s="27"/>
      <c r="O15" s="27"/>
      <c r="P15" s="32">
        <f>E16*H16+E17*H17+E18*H18+E19*H19+E20*H20+E21*H21+E22*H22+E23*H23+E24*H24+E25*H25+E26*H26+E27*H27+E28*H28+E29*H29+E30*H30+E31*H31+E32*H32+E33*H33+E34*H34+E35*H35+E36*H36+E37*H37+E38*H38+E39*H39+E40*H40+E41*H41</f>
        <v>0</v>
      </c>
      <c r="Q15" s="33"/>
    </row>
    <row r="16" spans="1:17" x14ac:dyDescent="0.3">
      <c r="A16" s="5">
        <v>50</v>
      </c>
      <c r="B16" s="7"/>
      <c r="C16" s="6"/>
      <c r="D16" s="3">
        <v>50</v>
      </c>
      <c r="E16" s="7"/>
      <c r="H16" s="2">
        <v>68.820000000000007</v>
      </c>
      <c r="I16" s="2"/>
      <c r="J16" s="2"/>
      <c r="K16" s="2">
        <v>4921.0000000000018</v>
      </c>
      <c r="M16" s="28"/>
      <c r="N16" s="29"/>
      <c r="O16" s="29"/>
      <c r="P16" s="34"/>
      <c r="Q16" s="35"/>
    </row>
    <row r="17" spans="1:19" ht="15" customHeight="1" x14ac:dyDescent="0.3">
      <c r="A17" s="5">
        <v>51</v>
      </c>
      <c r="B17" s="7"/>
      <c r="C17" s="6"/>
      <c r="D17" s="3">
        <v>51</v>
      </c>
      <c r="E17" s="9"/>
      <c r="H17" s="2">
        <v>213.12</v>
      </c>
      <c r="I17" s="2"/>
      <c r="J17" s="2"/>
      <c r="K17" s="2">
        <v>4921</v>
      </c>
      <c r="M17" s="30"/>
      <c r="N17" s="31"/>
      <c r="O17" s="31"/>
      <c r="P17" s="36"/>
      <c r="Q17" s="37"/>
    </row>
    <row r="18" spans="1:19" x14ac:dyDescent="0.3">
      <c r="A18" s="5">
        <v>52</v>
      </c>
      <c r="B18" s="7"/>
      <c r="C18" s="6"/>
      <c r="D18" s="3">
        <v>52</v>
      </c>
      <c r="E18" s="9"/>
      <c r="H18" s="2">
        <v>431.79</v>
      </c>
      <c r="I18" s="2"/>
      <c r="J18" s="2"/>
      <c r="K18" s="2">
        <v>8825.5304000000015</v>
      </c>
      <c r="M18" s="26" t="s">
        <v>11</v>
      </c>
      <c r="N18" s="27"/>
      <c r="O18" s="27"/>
      <c r="P18" s="32">
        <f>B16*K16+B17*K17+B18*K18+B19*K19+B20*K20+B21*K21+B22*K22+B23*K23+B24*K24+B25*K25+B26*K26+B27*K27+B28*K28+B29*K29+B30*K30+B31*K31+B32*K32+B33*K33+B34*K34+B35*K35+B36*K36+B37*K37+B38*K38+B39*K39+B40*K40+B41*K41</f>
        <v>0</v>
      </c>
      <c r="Q18" s="33"/>
    </row>
    <row r="19" spans="1:19" x14ac:dyDescent="0.3">
      <c r="A19" s="5">
        <v>53</v>
      </c>
      <c r="B19" s="7"/>
      <c r="C19" s="6"/>
      <c r="D19" s="3">
        <v>53</v>
      </c>
      <c r="E19" s="9"/>
      <c r="H19" s="2">
        <v>724.83</v>
      </c>
      <c r="I19" s="2"/>
      <c r="J19" s="2"/>
      <c r="K19" s="2">
        <v>12682.956</v>
      </c>
      <c r="M19" s="28"/>
      <c r="N19" s="29"/>
      <c r="O19" s="29"/>
      <c r="P19" s="34"/>
      <c r="Q19" s="35"/>
    </row>
    <row r="20" spans="1:19" x14ac:dyDescent="0.3">
      <c r="A20" s="5">
        <v>54</v>
      </c>
      <c r="B20" s="7"/>
      <c r="C20" s="6"/>
      <c r="D20" s="3">
        <v>54</v>
      </c>
      <c r="E20" s="9"/>
      <c r="H20" s="2">
        <v>1093.3500000000001</v>
      </c>
      <c r="I20" s="2"/>
      <c r="J20" s="2"/>
      <c r="K20" s="2">
        <v>13104.0416</v>
      </c>
      <c r="M20" s="30"/>
      <c r="N20" s="31"/>
      <c r="O20" s="31"/>
      <c r="P20" s="36"/>
      <c r="Q20" s="37"/>
    </row>
    <row r="21" spans="1:19" x14ac:dyDescent="0.3">
      <c r="A21" s="5">
        <v>55</v>
      </c>
      <c r="B21" s="7"/>
      <c r="C21" s="6"/>
      <c r="D21" s="3">
        <v>55</v>
      </c>
      <c r="E21" s="9"/>
      <c r="H21" s="2">
        <v>1535.13</v>
      </c>
      <c r="I21" s="2"/>
      <c r="J21" s="2"/>
      <c r="K21" s="2">
        <v>13546.787200000002</v>
      </c>
      <c r="M21" s="26" t="s">
        <v>6</v>
      </c>
      <c r="N21" s="27"/>
      <c r="O21" s="27"/>
      <c r="P21" s="32">
        <f>E16*K16+E17*K17+E18*K18+E19*K19+E20*K20+E21*K21+E22*K22+E23*K23+E24*K24+E25*K25+E26*K26+E27*K27+E28*K28+E29*K29+E30*K30+E31*K31+E32*K32+E33*K33+E34*K34+E35*K35+E36*K36+E37*K37+E38*K38+E39*K39+E40*K40+E41*K41</f>
        <v>0</v>
      </c>
      <c r="Q21" s="33"/>
    </row>
    <row r="22" spans="1:19" x14ac:dyDescent="0.3">
      <c r="A22" s="5">
        <v>56</v>
      </c>
      <c r="B22" s="7"/>
      <c r="C22" s="6"/>
      <c r="D22" s="3">
        <v>56</v>
      </c>
      <c r="E22" s="7"/>
      <c r="H22" s="2">
        <v>2052.3900000000003</v>
      </c>
      <c r="I22" s="2"/>
      <c r="J22" s="2"/>
      <c r="K22" s="2">
        <v>14011.192800000001</v>
      </c>
      <c r="M22" s="28"/>
      <c r="N22" s="29"/>
      <c r="O22" s="29"/>
      <c r="P22" s="34"/>
      <c r="Q22" s="35"/>
    </row>
    <row r="23" spans="1:19" x14ac:dyDescent="0.3">
      <c r="A23" s="5">
        <v>57</v>
      </c>
      <c r="B23" s="7"/>
      <c r="C23" s="6"/>
      <c r="D23" s="3">
        <v>57</v>
      </c>
      <c r="E23" s="7"/>
      <c r="H23" s="2">
        <v>2645.13</v>
      </c>
      <c r="I23" s="2"/>
      <c r="J23" s="2"/>
      <c r="K23" s="2">
        <v>14497.258399999999</v>
      </c>
      <c r="M23" s="30"/>
      <c r="N23" s="31"/>
      <c r="O23" s="31"/>
      <c r="P23" s="36"/>
      <c r="Q23" s="37"/>
    </row>
    <row r="24" spans="1:19" x14ac:dyDescent="0.3">
      <c r="A24" s="5">
        <v>58</v>
      </c>
      <c r="B24" s="7"/>
      <c r="C24" s="6"/>
      <c r="D24" s="3">
        <v>58</v>
      </c>
      <c r="E24" s="7"/>
      <c r="H24" s="2">
        <v>3386.61</v>
      </c>
      <c r="I24" s="2"/>
      <c r="J24" s="2"/>
      <c r="K24" s="2">
        <v>20457.984000000004</v>
      </c>
    </row>
    <row r="25" spans="1:19" x14ac:dyDescent="0.3">
      <c r="A25" s="5">
        <v>59</v>
      </c>
      <c r="B25" s="7"/>
      <c r="C25" s="6"/>
      <c r="D25" s="3">
        <v>59</v>
      </c>
      <c r="E25" s="7"/>
      <c r="H25" s="2">
        <v>4189.1400000000003</v>
      </c>
      <c r="I25" s="2"/>
      <c r="J25" s="2"/>
      <c r="K25" s="2">
        <v>20987.369599999998</v>
      </c>
      <c r="M25" s="16" t="s">
        <v>7</v>
      </c>
      <c r="N25" s="16"/>
      <c r="O25" s="16"/>
      <c r="Q25" s="18" t="s">
        <v>8</v>
      </c>
      <c r="R25" s="18"/>
      <c r="S25" s="18"/>
    </row>
    <row r="26" spans="1:19" ht="15" customHeight="1" x14ac:dyDescent="0.3">
      <c r="A26" s="5">
        <v>60</v>
      </c>
      <c r="B26" s="7"/>
      <c r="C26" s="6"/>
      <c r="D26" s="3">
        <v>60</v>
      </c>
      <c r="E26" s="7"/>
      <c r="H26" s="2">
        <v>5096.01</v>
      </c>
      <c r="I26" s="2"/>
      <c r="J26" s="2"/>
      <c r="K26" s="2">
        <v>21538.415200000003</v>
      </c>
      <c r="M26" s="16"/>
      <c r="N26" s="16"/>
      <c r="O26" s="16"/>
      <c r="P26" s="1"/>
      <c r="Q26" s="18"/>
      <c r="R26" s="18"/>
      <c r="S26" s="18"/>
    </row>
    <row r="27" spans="1:19" x14ac:dyDescent="0.3">
      <c r="A27" s="5">
        <v>61</v>
      </c>
      <c r="B27" s="7"/>
      <c r="C27" s="6"/>
      <c r="D27" s="3">
        <v>61</v>
      </c>
      <c r="E27" s="7"/>
      <c r="H27" s="2">
        <v>6092.7900000000009</v>
      </c>
      <c r="I27" s="2"/>
      <c r="J27" s="2"/>
      <c r="K27" s="2">
        <v>22111.120800000004</v>
      </c>
      <c r="M27" s="17"/>
      <c r="N27" s="17"/>
      <c r="O27" s="17"/>
      <c r="P27" s="1"/>
      <c r="Q27" s="19"/>
      <c r="R27" s="19"/>
      <c r="S27" s="19"/>
    </row>
    <row r="28" spans="1:19" ht="15" customHeight="1" x14ac:dyDescent="0.3">
      <c r="A28" s="5">
        <v>62</v>
      </c>
      <c r="B28" s="7"/>
      <c r="C28" s="6"/>
      <c r="D28" s="3">
        <v>62</v>
      </c>
      <c r="E28" s="7"/>
      <c r="H28" s="2">
        <v>7193.9100000000008</v>
      </c>
      <c r="I28" s="2"/>
      <c r="J28" s="2"/>
      <c r="K28" s="2">
        <v>22705.486400000002</v>
      </c>
      <c r="M28" s="20" t="s">
        <v>9</v>
      </c>
      <c r="N28" s="22" t="s">
        <v>10</v>
      </c>
      <c r="O28" s="23"/>
      <c r="Q28" s="20" t="s">
        <v>9</v>
      </c>
      <c r="R28" s="22" t="s">
        <v>10</v>
      </c>
      <c r="S28" s="23"/>
    </row>
    <row r="29" spans="1:19" x14ac:dyDescent="0.3">
      <c r="A29" s="5">
        <v>63</v>
      </c>
      <c r="B29" s="7"/>
      <c r="C29" s="6"/>
      <c r="D29" s="3">
        <v>63</v>
      </c>
      <c r="E29" s="7"/>
      <c r="H29" s="2">
        <v>8400.4800000000014</v>
      </c>
      <c r="I29" s="2"/>
      <c r="J29" s="2"/>
      <c r="K29" s="2">
        <v>32099.511999999999</v>
      </c>
      <c r="M29" s="21"/>
      <c r="N29" s="24"/>
      <c r="O29" s="25"/>
      <c r="Q29" s="21"/>
      <c r="R29" s="24"/>
      <c r="S29" s="25"/>
    </row>
    <row r="30" spans="1:19" x14ac:dyDescent="0.3">
      <c r="A30" s="5">
        <v>64</v>
      </c>
      <c r="B30" s="7"/>
      <c r="C30" s="6"/>
      <c r="D30" s="3">
        <v>64</v>
      </c>
      <c r="E30" s="7"/>
      <c r="H30" s="2">
        <v>9698.0700000000015</v>
      </c>
      <c r="I30" s="2"/>
      <c r="J30" s="2"/>
      <c r="K30" s="2">
        <v>32737.1976</v>
      </c>
      <c r="M30" s="21"/>
      <c r="N30" s="24"/>
      <c r="O30" s="25"/>
      <c r="Q30" s="21"/>
      <c r="R30" s="24"/>
      <c r="S30" s="25"/>
    </row>
    <row r="31" spans="1:19" x14ac:dyDescent="0.3">
      <c r="A31" s="5">
        <v>65</v>
      </c>
      <c r="B31" s="7"/>
      <c r="C31" s="6"/>
      <c r="D31" s="3">
        <v>65</v>
      </c>
      <c r="E31" s="7"/>
      <c r="H31" s="2">
        <v>11084.460000000001</v>
      </c>
      <c r="I31" s="2"/>
      <c r="J31" s="2"/>
      <c r="K31" s="2">
        <v>33396.5432</v>
      </c>
      <c r="M31" s="21"/>
      <c r="N31" s="24"/>
      <c r="O31" s="25"/>
      <c r="Q31" s="21"/>
      <c r="R31" s="24"/>
      <c r="S31" s="25"/>
    </row>
    <row r="32" spans="1:19" x14ac:dyDescent="0.3">
      <c r="A32" s="5">
        <v>66</v>
      </c>
      <c r="B32" s="8"/>
      <c r="C32" s="6"/>
      <c r="D32" s="3">
        <v>66</v>
      </c>
      <c r="E32" s="7"/>
      <c r="H32" s="2">
        <v>12575.19</v>
      </c>
      <c r="I32" s="2"/>
      <c r="J32" s="2"/>
      <c r="K32" s="2">
        <v>34077.548799999997</v>
      </c>
      <c r="M32" s="10">
        <f>P12-P15</f>
        <v>0</v>
      </c>
      <c r="N32" s="12">
        <f>P18-P21</f>
        <v>0</v>
      </c>
      <c r="O32" s="13"/>
      <c r="Q32" s="10">
        <f>M32*(1-1.035^(-40))/0.035</f>
        <v>0</v>
      </c>
      <c r="R32" s="12">
        <f>N32*(1-1.035^(-40))/0.035</f>
        <v>0</v>
      </c>
      <c r="S32" s="13"/>
    </row>
    <row r="33" spans="1:19" x14ac:dyDescent="0.3">
      <c r="A33" s="5">
        <v>67</v>
      </c>
      <c r="B33" s="7"/>
      <c r="C33" s="6"/>
      <c r="D33" s="3">
        <v>67</v>
      </c>
      <c r="E33" s="7"/>
      <c r="H33" s="2">
        <v>14171.37</v>
      </c>
      <c r="I33" s="2"/>
      <c r="J33" s="2"/>
      <c r="K33" s="2">
        <v>34780.214399999997</v>
      </c>
      <c r="M33" s="11"/>
      <c r="N33" s="14"/>
      <c r="O33" s="15"/>
      <c r="Q33" s="11"/>
      <c r="R33" s="14"/>
      <c r="S33" s="15"/>
    </row>
    <row r="34" spans="1:19" x14ac:dyDescent="0.3">
      <c r="A34" s="5">
        <v>68</v>
      </c>
      <c r="B34" s="7"/>
      <c r="C34" s="6"/>
      <c r="D34" s="3">
        <v>68</v>
      </c>
      <c r="E34" s="7"/>
      <c r="H34" s="2">
        <v>15873.000000000002</v>
      </c>
      <c r="I34" s="2"/>
      <c r="J34" s="2"/>
      <c r="K34" s="2">
        <v>47873.540000000008</v>
      </c>
    </row>
    <row r="35" spans="1:19" x14ac:dyDescent="0.3">
      <c r="A35" s="5">
        <v>69</v>
      </c>
      <c r="B35" s="7"/>
      <c r="C35" s="6"/>
      <c r="D35" s="3">
        <v>69</v>
      </c>
      <c r="E35" s="7"/>
      <c r="H35" s="2">
        <v>17667.870000000003</v>
      </c>
      <c r="I35" s="2"/>
      <c r="J35" s="2"/>
      <c r="K35" s="2">
        <v>48619.525599999994</v>
      </c>
    </row>
    <row r="36" spans="1:19" x14ac:dyDescent="0.3">
      <c r="A36" s="5">
        <v>70</v>
      </c>
      <c r="B36" s="7"/>
      <c r="C36" s="6"/>
      <c r="D36" s="3">
        <v>70</v>
      </c>
      <c r="E36" s="7"/>
      <c r="H36" s="2">
        <v>19585.95</v>
      </c>
      <c r="I36" s="2"/>
      <c r="J36" s="2"/>
      <c r="K36" s="2">
        <v>49387.171199999997</v>
      </c>
    </row>
    <row r="37" spans="1:19" x14ac:dyDescent="0.3">
      <c r="A37" s="5">
        <v>71</v>
      </c>
      <c r="B37" s="7"/>
      <c r="C37" s="6"/>
      <c r="D37" s="3">
        <v>71</v>
      </c>
      <c r="E37" s="7"/>
      <c r="H37" s="2">
        <v>21593.940000000002</v>
      </c>
      <c r="I37" s="2"/>
      <c r="J37" s="2"/>
      <c r="K37" s="2">
        <v>50176.476799999989</v>
      </c>
    </row>
    <row r="38" spans="1:19" x14ac:dyDescent="0.3">
      <c r="A38" s="5">
        <v>72</v>
      </c>
      <c r="B38" s="7"/>
      <c r="C38" s="6"/>
      <c r="D38" s="3">
        <v>72</v>
      </c>
      <c r="E38" s="7"/>
      <c r="H38" s="2">
        <v>23707.38</v>
      </c>
      <c r="I38" s="2"/>
      <c r="J38" s="2"/>
      <c r="K38" s="2">
        <v>50987.4424</v>
      </c>
    </row>
    <row r="39" spans="1:19" x14ac:dyDescent="0.3">
      <c r="A39" s="5">
        <v>73</v>
      </c>
      <c r="B39" s="7"/>
      <c r="C39" s="6"/>
      <c r="D39" s="3">
        <v>73</v>
      </c>
      <c r="E39" s="7"/>
      <c r="H39" s="2">
        <v>25925.160000000003</v>
      </c>
      <c r="I39" s="2"/>
      <c r="J39" s="2"/>
      <c r="K39" s="2">
        <v>51820.067999999999</v>
      </c>
    </row>
    <row r="40" spans="1:19" x14ac:dyDescent="0.3">
      <c r="A40" s="5">
        <v>74</v>
      </c>
      <c r="B40" s="7"/>
      <c r="C40" s="6"/>
      <c r="D40" s="3">
        <v>74</v>
      </c>
      <c r="E40" s="7"/>
      <c r="H40" s="2">
        <v>28248.390000000003</v>
      </c>
      <c r="I40" s="2"/>
      <c r="J40" s="2"/>
      <c r="K40" s="2">
        <v>52674.353600000002</v>
      </c>
    </row>
    <row r="41" spans="1:19" x14ac:dyDescent="0.3">
      <c r="A41" s="5">
        <v>75</v>
      </c>
      <c r="B41" s="7"/>
      <c r="C41" s="6"/>
      <c r="D41" s="3">
        <v>75</v>
      </c>
      <c r="E41" s="7"/>
      <c r="H41" s="2">
        <v>30691.500000000004</v>
      </c>
      <c r="I41" s="2"/>
      <c r="J41" s="2"/>
      <c r="K41" s="2">
        <v>53550.299200000009</v>
      </c>
    </row>
    <row r="42" spans="1:19" x14ac:dyDescent="0.3">
      <c r="H42" s="2"/>
      <c r="I42" s="2"/>
      <c r="J42" s="2"/>
      <c r="K42" s="2"/>
    </row>
  </sheetData>
  <sheetProtection sheet="1" objects="1" scenarios="1"/>
  <protectedRanges>
    <protectedRange sqref="B16:B41 E16:E41" name="Inskrivna data"/>
  </protectedRanges>
  <mergeCells count="22">
    <mergeCell ref="A1:L1"/>
    <mergeCell ref="A2:L11"/>
    <mergeCell ref="M12:O14"/>
    <mergeCell ref="P12:Q14"/>
    <mergeCell ref="A14:C14"/>
    <mergeCell ref="D14:E14"/>
    <mergeCell ref="M15:O17"/>
    <mergeCell ref="P15:Q17"/>
    <mergeCell ref="M18:O20"/>
    <mergeCell ref="P18:Q20"/>
    <mergeCell ref="M21:O23"/>
    <mergeCell ref="P21:Q23"/>
    <mergeCell ref="M32:M33"/>
    <mergeCell ref="Q32:Q33"/>
    <mergeCell ref="N32:O33"/>
    <mergeCell ref="R32:S33"/>
    <mergeCell ref="M25:O27"/>
    <mergeCell ref="Q25:S27"/>
    <mergeCell ref="M28:M31"/>
    <mergeCell ref="Q28:Q31"/>
    <mergeCell ref="N28:O31"/>
    <mergeCell ref="R28:S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Jan-Erik Swärdh</dc:creator>
  <cp:lastModifiedBy>Jan-Erik Swärdh</cp:lastModifiedBy>
  <dcterms:created xsi:type="dcterms:W3CDTF">2019-05-31T11:25:35Z</dcterms:created>
  <dcterms:modified xsi:type="dcterms:W3CDTF">2019-06-28T21:56:51Z</dcterms:modified>
</cp:coreProperties>
</file>